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545" windowWidth="15480" windowHeight="8985" tabRatio="995" firstSheet="5" activeTab="17"/>
  </bookViews>
  <sheets>
    <sheet name="HP(2017년)" sheetId="91" r:id="rId1"/>
    <sheet name="삼성" sheetId="44" r:id="rId2"/>
    <sheet name="신도리코신규" sheetId="82" r:id="rId3"/>
    <sheet name="신도(인상)" sheetId="56" r:id="rId4"/>
    <sheet name="캐논3월프린터" sheetId="88" r:id="rId5"/>
    <sheet name="캐논3월복사기" sheetId="89" r:id="rId6"/>
    <sheet name="최신캐논정보기기 " sheetId="92" r:id="rId7"/>
    <sheet name="제록스단가" sheetId="45" r:id="rId8"/>
    <sheet name="제록스" sheetId="17" r:id="rId9"/>
    <sheet name="엡손 리베이트적용품목" sheetId="83" r:id="rId10"/>
    <sheet name="엡손 리베이트미적용품목" sheetId="95" r:id="rId11"/>
    <sheet name="렉스(신모델)" sheetId="71" r:id="rId12"/>
    <sheet name="교세라" sheetId="33" r:id="rId13"/>
    <sheet name="렉스(구모델)" sheetId="70" r:id="rId14"/>
    <sheet name="oki" sheetId="25" r:id="rId15"/>
    <sheet name="엘지" sheetId="22" r:id="rId16"/>
    <sheet name="브라더" sheetId="94" r:id="rId17"/>
    <sheet name="재생토너" sheetId="93" r:id="rId18"/>
  </sheets>
  <externalReferences>
    <externalReference r:id="rId19"/>
  </externalReferences>
  <definedNames>
    <definedName name="_xlnm._FilterDatabase" localSheetId="0" hidden="1">'HP(2017년)'!$A$2:$N$851</definedName>
    <definedName name="_xlnm._FilterDatabase" localSheetId="14" hidden="1">oki!$A$3:$J$3</definedName>
    <definedName name="_xlnm._FilterDatabase" localSheetId="12" hidden="1">교세라!$A$4:$J$100</definedName>
    <definedName name="_xlnm._FilterDatabase" localSheetId="13" hidden="1">'렉스(구모델)'!$A$3:$K$3</definedName>
    <definedName name="_xlnm._FilterDatabase" localSheetId="11" hidden="1">'렉스(신모델)'!$B$4:$K$4</definedName>
    <definedName name="_xlnm._FilterDatabase" localSheetId="16" hidden="1">브라더!#REF!</definedName>
    <definedName name="_xlnm._FilterDatabase" localSheetId="1" hidden="1">삼성!$A$2:$K$332</definedName>
    <definedName name="_xlnm._FilterDatabase" localSheetId="3" hidden="1">'신도(인상)'!$A$4:$O$343</definedName>
    <definedName name="_xlnm._FilterDatabase" localSheetId="15" hidden="1">엘지!$A$1:$G$30</definedName>
    <definedName name="_xlnm._FilterDatabase" localSheetId="8" hidden="1">제록스!$A$2:$C$76</definedName>
    <definedName name="_xlnm._FilterDatabase" localSheetId="7" hidden="1">제록스단가!$A$2:$J$55</definedName>
    <definedName name="_xlnm._FilterDatabase" localSheetId="6" hidden="1">'최신캐논정보기기 '!$A$3:$M$3</definedName>
    <definedName name="_xlnm._FilterDatabase" localSheetId="5" hidden="1">캐논3월복사기!$A$2:$O$122</definedName>
    <definedName name="_xlnm._FilterDatabase" localSheetId="4" hidden="1">캐논3월프린터!$A$2:$WVR$91</definedName>
    <definedName name="_xlnm.Print_Area" localSheetId="14">oki!#REF!</definedName>
    <definedName name="_xlnm.Print_Area" localSheetId="16">브라더!#REF!</definedName>
    <definedName name="_xlnm.Print_Area" localSheetId="15">엘지!$A$1:$G$30</definedName>
    <definedName name="_xlnm.Print_Area" localSheetId="8">제록스!$A$2:$C$76</definedName>
    <definedName name="_xlnm.Print_Titles" localSheetId="14">oki!$1:$1</definedName>
    <definedName name="_xlnm.Print_Titles" localSheetId="16">브라더!#REF!</definedName>
    <definedName name="_xlnm.Print_Titles" localSheetId="15">엘지!$1:$1</definedName>
    <definedName name="_xlnm.Print_Titles" localSheetId="8">제록스!#REF!</definedName>
    <definedName name="_xlnm.Print_Titles" localSheetId="4">캐논3월프린터!#REF!</definedName>
    <definedName name="목차">[1]Sheet1!$BD$1:$BD$5</definedName>
  </definedNames>
  <calcPr calcId="145621"/>
</workbook>
</file>

<file path=xl/calcChain.xml><?xml version="1.0" encoding="utf-8"?>
<calcChain xmlns="http://schemas.openxmlformats.org/spreadsheetml/2006/main">
  <c r="I94" i="88" l="1"/>
  <c r="I93" i="88"/>
  <c r="I92" i="88"/>
  <c r="I91" i="88"/>
  <c r="I90" i="88"/>
  <c r="I89" i="88"/>
  <c r="I88" i="88"/>
  <c r="I87" i="88"/>
  <c r="I86" i="88"/>
  <c r="I85" i="88"/>
  <c r="I84" i="88"/>
  <c r="I83" i="88"/>
  <c r="I82" i="88"/>
  <c r="I81" i="88"/>
  <c r="I80" i="88"/>
  <c r="I79" i="88"/>
  <c r="I78" i="88"/>
  <c r="I77" i="88"/>
  <c r="I76" i="88"/>
  <c r="I75" i="88"/>
  <c r="I74" i="88"/>
  <c r="I73" i="88"/>
  <c r="I72" i="88"/>
  <c r="I71" i="88"/>
  <c r="I70" i="88"/>
  <c r="I69" i="88"/>
  <c r="I68" i="88"/>
  <c r="I67" i="88"/>
  <c r="I66" i="88"/>
  <c r="I65" i="88"/>
  <c r="I64" i="88"/>
  <c r="I63" i="88"/>
  <c r="I62" i="88"/>
  <c r="I61" i="88"/>
  <c r="I60" i="88"/>
  <c r="I59" i="88"/>
  <c r="I58" i="88"/>
  <c r="I57" i="88"/>
  <c r="I56" i="88"/>
  <c r="I55" i="88"/>
  <c r="I54" i="88"/>
  <c r="I53" i="88"/>
  <c r="I52" i="88"/>
  <c r="I51" i="88"/>
  <c r="I50" i="88"/>
  <c r="I49" i="88"/>
  <c r="I48" i="88"/>
  <c r="I47" i="88"/>
  <c r="I46" i="88"/>
  <c r="I45" i="88"/>
  <c r="I44" i="88"/>
  <c r="I43" i="88"/>
  <c r="I42" i="88"/>
  <c r="I41" i="88"/>
  <c r="I40" i="88"/>
  <c r="I39" i="88"/>
  <c r="I38" i="88"/>
  <c r="I37" i="88"/>
  <c r="I36" i="88"/>
  <c r="I35" i="88"/>
  <c r="I34" i="88"/>
  <c r="I33" i="88"/>
  <c r="I32" i="88"/>
  <c r="I31" i="88"/>
  <c r="I30" i="88"/>
  <c r="I29" i="88"/>
  <c r="I28" i="88"/>
  <c r="I27" i="88"/>
  <c r="I26" i="88"/>
  <c r="I25" i="88"/>
  <c r="I24" i="88"/>
  <c r="I23" i="88"/>
  <c r="I22" i="88"/>
  <c r="I21" i="88"/>
  <c r="I20" i="88"/>
  <c r="I19" i="88"/>
  <c r="I18" i="88"/>
  <c r="I17" i="88"/>
  <c r="I16" i="88"/>
  <c r="I15" i="88"/>
  <c r="I14" i="88"/>
  <c r="I13" i="88"/>
  <c r="I12" i="88"/>
  <c r="I11" i="88"/>
  <c r="I10" i="88"/>
  <c r="I9" i="88"/>
  <c r="I8" i="88"/>
  <c r="I7" i="88"/>
  <c r="I6" i="88"/>
  <c r="I5" i="88"/>
  <c r="I4" i="88"/>
  <c r="I3" i="88"/>
  <c r="L94" i="88"/>
  <c r="L93" i="88"/>
  <c r="L92" i="88"/>
  <c r="L91" i="88"/>
  <c r="L90" i="88"/>
  <c r="L89" i="88"/>
  <c r="L88" i="88"/>
  <c r="L87" i="88"/>
  <c r="L86" i="88"/>
  <c r="L85" i="88"/>
  <c r="L84" i="88"/>
  <c r="L83" i="88"/>
  <c r="L82" i="88"/>
  <c r="L81" i="88"/>
  <c r="L80" i="88"/>
  <c r="L79" i="88"/>
  <c r="L78" i="88"/>
  <c r="L77" i="88"/>
  <c r="L76" i="88"/>
  <c r="L75" i="88"/>
  <c r="L74" i="88"/>
  <c r="L73" i="88"/>
  <c r="L72" i="88"/>
  <c r="L71" i="88"/>
  <c r="L70" i="88"/>
  <c r="L69" i="88"/>
  <c r="L68" i="88"/>
  <c r="L67" i="88"/>
  <c r="L66" i="88"/>
  <c r="L65" i="88"/>
  <c r="L64" i="88"/>
  <c r="L63" i="88"/>
  <c r="L62" i="88"/>
  <c r="L61" i="88"/>
  <c r="L60" i="88"/>
  <c r="L59" i="88"/>
  <c r="L58" i="88"/>
  <c r="L57" i="88"/>
  <c r="L56" i="88"/>
  <c r="L55" i="88"/>
  <c r="L54" i="88"/>
  <c r="L53" i="88"/>
  <c r="L52" i="88"/>
  <c r="L51" i="88"/>
  <c r="L50" i="88"/>
  <c r="L49" i="88"/>
  <c r="L48" i="88"/>
  <c r="L47" i="88"/>
  <c r="L46" i="88"/>
  <c r="L45" i="88"/>
  <c r="L44" i="88"/>
  <c r="L43" i="88"/>
  <c r="L42" i="88"/>
  <c r="L41" i="88"/>
  <c r="L40" i="88"/>
  <c r="L39" i="88"/>
  <c r="L38" i="88"/>
  <c r="L37" i="88"/>
  <c r="L36" i="88"/>
  <c r="L35" i="88"/>
  <c r="L34" i="88"/>
  <c r="L33" i="88"/>
  <c r="L32" i="88"/>
  <c r="L31" i="88"/>
  <c r="L30" i="88"/>
  <c r="L29" i="88"/>
  <c r="L28" i="88"/>
  <c r="L27" i="88"/>
  <c r="L26" i="88"/>
  <c r="L25" i="88"/>
  <c r="L24" i="88"/>
  <c r="L23" i="88"/>
  <c r="L22" i="88"/>
  <c r="L21" i="88"/>
  <c r="L20" i="88"/>
  <c r="L19" i="88"/>
  <c r="L18" i="88"/>
  <c r="L17" i="88"/>
  <c r="L16" i="88"/>
  <c r="L15" i="88"/>
  <c r="L14" i="88"/>
  <c r="L13" i="88"/>
  <c r="L12" i="88"/>
  <c r="L11" i="88"/>
  <c r="L10" i="88"/>
  <c r="L9" i="88"/>
  <c r="L8" i="88"/>
  <c r="L7" i="88"/>
  <c r="L6" i="88"/>
  <c r="L5" i="88"/>
  <c r="L4" i="88"/>
  <c r="L3" i="88"/>
  <c r="I184" i="91" l="1"/>
  <c r="I185" i="91"/>
  <c r="I186" i="91"/>
  <c r="I187" i="91"/>
  <c r="I131" i="83" l="1"/>
  <c r="F131" i="83"/>
  <c r="J336" i="44" l="1"/>
  <c r="G336" i="44"/>
  <c r="J335" i="44"/>
  <c r="G335" i="44"/>
  <c r="J334" i="44"/>
  <c r="G334" i="44"/>
  <c r="J333" i="44"/>
  <c r="G333" i="44"/>
  <c r="J332" i="44"/>
  <c r="G332" i="44"/>
  <c r="J331" i="44"/>
  <c r="G331" i="44"/>
  <c r="J330" i="44"/>
  <c r="G330" i="44"/>
  <c r="J329" i="44"/>
  <c r="G329" i="44"/>
  <c r="J328" i="44"/>
  <c r="G328" i="44"/>
  <c r="J327" i="44"/>
  <c r="G327" i="44"/>
  <c r="J326" i="44"/>
  <c r="G326" i="44"/>
  <c r="J325" i="44"/>
  <c r="G325" i="44"/>
  <c r="J324" i="44"/>
  <c r="G324" i="44"/>
  <c r="J323" i="44"/>
  <c r="G323" i="44"/>
  <c r="J322" i="44"/>
  <c r="G322" i="44"/>
  <c r="J321" i="44"/>
  <c r="G321" i="44"/>
  <c r="J320" i="44"/>
  <c r="G320" i="44"/>
  <c r="J319" i="44"/>
  <c r="G319" i="44"/>
  <c r="J318" i="44"/>
  <c r="G318" i="44"/>
  <c r="J317" i="44"/>
  <c r="G317" i="44"/>
  <c r="J316" i="44"/>
  <c r="G316" i="44"/>
  <c r="J315" i="44"/>
  <c r="G315" i="44"/>
  <c r="J314" i="44"/>
  <c r="G314" i="44"/>
  <c r="J313" i="44"/>
  <c r="G313" i="44"/>
  <c r="J312" i="44"/>
  <c r="G312" i="44"/>
  <c r="J311" i="44"/>
  <c r="G311" i="44"/>
  <c r="J310" i="44"/>
  <c r="G310" i="44"/>
  <c r="J309" i="44"/>
  <c r="G309" i="44"/>
  <c r="J308" i="44"/>
  <c r="G308" i="44"/>
  <c r="J307" i="44"/>
  <c r="G307" i="44"/>
  <c r="J306" i="44"/>
  <c r="G306" i="44"/>
  <c r="J305" i="44"/>
  <c r="G305" i="44"/>
  <c r="J304" i="44"/>
  <c r="G304" i="44"/>
  <c r="J303" i="44"/>
  <c r="G303" i="44"/>
  <c r="J302" i="44"/>
  <c r="G302" i="44"/>
  <c r="J301" i="44"/>
  <c r="G301" i="44"/>
  <c r="J300" i="44"/>
  <c r="G300" i="44"/>
  <c r="J299" i="44"/>
  <c r="G299" i="44"/>
  <c r="J298" i="44"/>
  <c r="G298" i="44"/>
  <c r="J297" i="44"/>
  <c r="G297" i="44"/>
  <c r="J296" i="44"/>
  <c r="G296" i="44"/>
  <c r="J295" i="44"/>
  <c r="G295" i="44"/>
  <c r="J294" i="44"/>
  <c r="G294" i="44"/>
  <c r="J293" i="44"/>
  <c r="G293" i="44"/>
  <c r="J292" i="44"/>
  <c r="G292" i="44"/>
  <c r="J291" i="44"/>
  <c r="G291" i="44"/>
  <c r="J290" i="44"/>
  <c r="G290" i="44"/>
  <c r="J289" i="44"/>
  <c r="G289" i="44"/>
  <c r="J288" i="44"/>
  <c r="G288" i="44"/>
  <c r="J287" i="44"/>
  <c r="G287" i="44"/>
  <c r="J286" i="44"/>
  <c r="G286" i="44"/>
  <c r="J285" i="44"/>
  <c r="G285" i="44"/>
  <c r="J284" i="44"/>
  <c r="G284" i="44"/>
  <c r="J283" i="44"/>
  <c r="G283" i="44"/>
  <c r="J282" i="44"/>
  <c r="G282" i="44"/>
  <c r="J281" i="44"/>
  <c r="G281" i="44"/>
  <c r="J280" i="44"/>
  <c r="G280" i="44"/>
  <c r="J279" i="44"/>
  <c r="G279" i="44"/>
  <c r="J278" i="44"/>
  <c r="G278" i="44"/>
  <c r="J277" i="44"/>
  <c r="G277" i="44"/>
  <c r="J276" i="44"/>
  <c r="G276" i="44"/>
  <c r="J275" i="44"/>
  <c r="G275" i="44"/>
  <c r="J274" i="44"/>
  <c r="G274" i="44"/>
  <c r="J273" i="44"/>
  <c r="G273" i="44"/>
  <c r="J272" i="44"/>
  <c r="G272" i="44"/>
  <c r="J271" i="44"/>
  <c r="G271" i="44"/>
  <c r="J270" i="44"/>
  <c r="G270" i="44"/>
  <c r="J269" i="44"/>
  <c r="G269" i="44"/>
  <c r="J268" i="44"/>
  <c r="G268" i="44"/>
  <c r="J267" i="44"/>
  <c r="G267" i="44"/>
  <c r="J266" i="44"/>
  <c r="G266" i="44"/>
  <c r="J265" i="44"/>
  <c r="G265" i="44"/>
  <c r="J264" i="44"/>
  <c r="G264" i="44"/>
  <c r="J263" i="44"/>
  <c r="G263" i="44"/>
  <c r="J262" i="44"/>
  <c r="G262" i="44"/>
  <c r="J261" i="44"/>
  <c r="G261" i="44"/>
  <c r="J260" i="44"/>
  <c r="G260" i="44"/>
  <c r="J259" i="44"/>
  <c r="G259" i="44"/>
  <c r="J258" i="44"/>
  <c r="G258" i="44"/>
  <c r="J257" i="44"/>
  <c r="G257" i="44"/>
  <c r="J256" i="44"/>
  <c r="G256" i="44"/>
  <c r="J255" i="44"/>
  <c r="G255" i="44"/>
  <c r="J254" i="44"/>
  <c r="G254" i="44"/>
  <c r="J253" i="44"/>
  <c r="G253" i="44"/>
  <c r="J252" i="44"/>
  <c r="G252" i="44"/>
  <c r="J251" i="44"/>
  <c r="G251" i="44"/>
  <c r="J250" i="44"/>
  <c r="G250" i="44"/>
  <c r="J249" i="44"/>
  <c r="G249" i="44"/>
  <c r="J248" i="44"/>
  <c r="G248" i="44"/>
  <c r="J247" i="44"/>
  <c r="G247" i="44"/>
  <c r="J246" i="44"/>
  <c r="G246" i="44"/>
  <c r="J245" i="44"/>
  <c r="G245" i="44"/>
  <c r="J244" i="44"/>
  <c r="G244" i="44"/>
  <c r="J243" i="44"/>
  <c r="G243" i="44"/>
  <c r="J242" i="44"/>
  <c r="G242" i="44"/>
  <c r="J241" i="44"/>
  <c r="G241" i="44"/>
  <c r="J240" i="44"/>
  <c r="G240" i="44"/>
  <c r="J239" i="44"/>
  <c r="G239" i="44"/>
  <c r="J238" i="44"/>
  <c r="G238" i="44"/>
  <c r="J237" i="44"/>
  <c r="G237" i="44"/>
  <c r="J236" i="44"/>
  <c r="G236" i="44"/>
  <c r="J235" i="44"/>
  <c r="G235" i="44"/>
  <c r="J234" i="44"/>
  <c r="G234" i="44"/>
  <c r="J233" i="44"/>
  <c r="G233" i="44"/>
  <c r="J232" i="44"/>
  <c r="G232" i="44"/>
  <c r="J231" i="44"/>
  <c r="G231" i="44"/>
  <c r="J230" i="44"/>
  <c r="G230" i="44"/>
  <c r="J229" i="44"/>
  <c r="G229" i="44"/>
  <c r="J228" i="44"/>
  <c r="G228" i="44"/>
  <c r="J227" i="44"/>
  <c r="G227" i="44"/>
  <c r="J226" i="44"/>
  <c r="G226" i="44"/>
  <c r="J225" i="44"/>
  <c r="G225" i="44"/>
  <c r="J224" i="44"/>
  <c r="G224" i="44"/>
  <c r="J223" i="44"/>
  <c r="G223" i="44"/>
  <c r="J222" i="44"/>
  <c r="G222" i="44"/>
  <c r="J221" i="44"/>
  <c r="G221" i="44"/>
  <c r="J220" i="44"/>
  <c r="G220" i="44"/>
  <c r="J219" i="44"/>
  <c r="G219" i="44"/>
  <c r="J218" i="44"/>
  <c r="G218" i="44"/>
  <c r="J217" i="44"/>
  <c r="G217" i="44"/>
  <c r="J216" i="44"/>
  <c r="G216" i="44"/>
  <c r="J215" i="44"/>
  <c r="G215" i="44"/>
  <c r="J214" i="44"/>
  <c r="G214" i="44"/>
  <c r="J213" i="44"/>
  <c r="G213" i="44"/>
  <c r="J212" i="44"/>
  <c r="G212" i="44"/>
  <c r="J211" i="44"/>
  <c r="G211" i="44"/>
  <c r="J210" i="44"/>
  <c r="G210" i="44"/>
  <c r="J209" i="44"/>
  <c r="G209" i="44"/>
  <c r="J208" i="44"/>
  <c r="G208" i="44"/>
  <c r="J207" i="44"/>
  <c r="G207" i="44"/>
  <c r="J206" i="44"/>
  <c r="G206" i="44"/>
  <c r="J205" i="44"/>
  <c r="G205" i="44"/>
  <c r="J204" i="44"/>
  <c r="G204" i="44"/>
  <c r="J203" i="44"/>
  <c r="G203" i="44"/>
  <c r="J202" i="44"/>
  <c r="G202" i="44"/>
  <c r="J201" i="44"/>
  <c r="G201" i="44"/>
  <c r="J200" i="44"/>
  <c r="G200" i="44"/>
  <c r="J199" i="44"/>
  <c r="G199" i="44"/>
  <c r="J198" i="44"/>
  <c r="G198" i="44"/>
  <c r="J197" i="44"/>
  <c r="G197" i="44"/>
  <c r="J196" i="44"/>
  <c r="G196" i="44"/>
  <c r="J195" i="44"/>
  <c r="G195" i="44"/>
  <c r="J194" i="44"/>
  <c r="G194" i="44"/>
  <c r="J193" i="44"/>
  <c r="G193" i="44"/>
  <c r="J192" i="44"/>
  <c r="G192" i="44"/>
  <c r="J191" i="44"/>
  <c r="G191" i="44"/>
  <c r="J190" i="44"/>
  <c r="G190" i="44"/>
  <c r="J189" i="44"/>
  <c r="G189" i="44"/>
  <c r="J188" i="44"/>
  <c r="G188" i="44"/>
  <c r="J187" i="44"/>
  <c r="G187" i="44"/>
  <c r="J186" i="44"/>
  <c r="G186" i="44"/>
  <c r="J185" i="44"/>
  <c r="G185" i="44"/>
  <c r="J184" i="44"/>
  <c r="G184" i="44"/>
  <c r="J183" i="44"/>
  <c r="G183" i="44"/>
  <c r="J182" i="44"/>
  <c r="G182" i="44"/>
  <c r="J181" i="44"/>
  <c r="G181" i="44"/>
  <c r="J180" i="44"/>
  <c r="G180" i="44"/>
  <c r="J179" i="44"/>
  <c r="G179" i="44"/>
  <c r="J178" i="44"/>
  <c r="G178" i="44"/>
  <c r="J177" i="44"/>
  <c r="G177" i="44"/>
  <c r="J176" i="44"/>
  <c r="G176" i="44"/>
  <c r="J175" i="44"/>
  <c r="G175" i="44"/>
  <c r="J174" i="44"/>
  <c r="G174" i="44"/>
  <c r="J173" i="44"/>
  <c r="G173" i="44"/>
  <c r="J172" i="44"/>
  <c r="G172" i="44"/>
  <c r="J171" i="44"/>
  <c r="G171" i="44"/>
  <c r="J170" i="44"/>
  <c r="G170" i="44"/>
  <c r="J169" i="44"/>
  <c r="G169" i="44"/>
  <c r="J168" i="44"/>
  <c r="G168" i="44"/>
  <c r="J167" i="44"/>
  <c r="G167" i="44"/>
  <c r="J166" i="44"/>
  <c r="G166" i="44"/>
  <c r="J165" i="44"/>
  <c r="G165" i="44"/>
  <c r="J164" i="44"/>
  <c r="G164" i="44"/>
  <c r="J163" i="44"/>
  <c r="G163" i="44"/>
  <c r="J162" i="44"/>
  <c r="G162" i="44"/>
  <c r="J161" i="44"/>
  <c r="G161" i="44"/>
  <c r="J160" i="44"/>
  <c r="G160" i="44"/>
  <c r="J159" i="44"/>
  <c r="G159" i="44"/>
  <c r="J158" i="44"/>
  <c r="G158" i="44"/>
  <c r="J157" i="44"/>
  <c r="G157" i="44"/>
  <c r="J156" i="44"/>
  <c r="G156" i="44"/>
  <c r="J155" i="44"/>
  <c r="G155" i="44"/>
  <c r="J154" i="44"/>
  <c r="G154" i="44"/>
  <c r="J153" i="44"/>
  <c r="G153" i="44"/>
  <c r="J152" i="44"/>
  <c r="G152" i="44"/>
  <c r="J151" i="44"/>
  <c r="G151" i="44"/>
  <c r="J150" i="44"/>
  <c r="G150" i="44"/>
  <c r="J149" i="44"/>
  <c r="G149" i="44"/>
  <c r="J148" i="44"/>
  <c r="G148" i="44"/>
  <c r="J147" i="44"/>
  <c r="G147" i="44"/>
  <c r="J146" i="44"/>
  <c r="G146" i="44"/>
  <c r="J145" i="44"/>
  <c r="G145" i="44"/>
  <c r="J144" i="44"/>
  <c r="G144" i="44"/>
  <c r="J143" i="44"/>
  <c r="G143" i="44"/>
  <c r="J142" i="44"/>
  <c r="G142" i="44"/>
  <c r="J141" i="44"/>
  <c r="G141" i="44"/>
  <c r="J140" i="44"/>
  <c r="G140" i="44"/>
  <c r="J139" i="44"/>
  <c r="G139" i="44"/>
  <c r="J138" i="44"/>
  <c r="G138" i="44"/>
  <c r="J137" i="44"/>
  <c r="G137" i="44"/>
  <c r="J136" i="44"/>
  <c r="G136" i="44"/>
  <c r="J135" i="44"/>
  <c r="G135" i="44"/>
  <c r="J134" i="44"/>
  <c r="G134" i="44"/>
  <c r="J133" i="44"/>
  <c r="G133" i="44"/>
  <c r="J132" i="44"/>
  <c r="G132" i="44"/>
  <c r="J131" i="44"/>
  <c r="G131" i="44"/>
  <c r="J130" i="44"/>
  <c r="G130" i="44"/>
  <c r="J129" i="44"/>
  <c r="G129" i="44"/>
  <c r="J128" i="44"/>
  <c r="G128" i="44"/>
  <c r="J127" i="44"/>
  <c r="G127" i="44"/>
  <c r="J126" i="44"/>
  <c r="G126" i="44"/>
  <c r="J125" i="44"/>
  <c r="G125" i="44"/>
  <c r="J124" i="44"/>
  <c r="G124" i="44"/>
  <c r="J123" i="44"/>
  <c r="G123" i="44"/>
  <c r="J122" i="44"/>
  <c r="G122" i="44"/>
  <c r="J121" i="44"/>
  <c r="G121" i="44"/>
  <c r="J120" i="44"/>
  <c r="G120" i="44"/>
  <c r="J119" i="44"/>
  <c r="G119" i="44"/>
  <c r="J118" i="44"/>
  <c r="G118" i="44"/>
  <c r="J117" i="44"/>
  <c r="G117" i="44"/>
  <c r="J116" i="44"/>
  <c r="G116" i="44"/>
  <c r="J115" i="44"/>
  <c r="G115" i="44"/>
  <c r="J114" i="44"/>
  <c r="G114" i="44"/>
  <c r="J113" i="44"/>
  <c r="G113" i="44"/>
  <c r="J112" i="44"/>
  <c r="G112" i="44"/>
  <c r="J111" i="44"/>
  <c r="G111" i="44"/>
  <c r="J110" i="44"/>
  <c r="G110" i="44"/>
  <c r="J109" i="44"/>
  <c r="G109" i="44"/>
  <c r="J108" i="44"/>
  <c r="G108" i="44"/>
  <c r="J107" i="44"/>
  <c r="G107" i="44"/>
  <c r="J106" i="44"/>
  <c r="G106" i="44"/>
  <c r="J105" i="44"/>
  <c r="G105" i="44"/>
  <c r="J104" i="44"/>
  <c r="G104" i="44"/>
  <c r="J103" i="44"/>
  <c r="G103" i="44"/>
  <c r="J102" i="44"/>
  <c r="G102" i="44"/>
  <c r="J101" i="44"/>
  <c r="G101" i="44"/>
  <c r="J100" i="44"/>
  <c r="G100" i="44"/>
  <c r="J99" i="44"/>
  <c r="G99" i="44"/>
  <c r="J98" i="44"/>
  <c r="G98" i="44"/>
  <c r="J97" i="44"/>
  <c r="G97" i="44"/>
  <c r="J96" i="44"/>
  <c r="G96" i="44"/>
  <c r="J95" i="44"/>
  <c r="G95" i="44"/>
  <c r="J94" i="44"/>
  <c r="G94" i="44"/>
  <c r="J93" i="44"/>
  <c r="G93" i="44"/>
  <c r="J92" i="44"/>
  <c r="G92" i="44"/>
  <c r="J91" i="44"/>
  <c r="G91" i="44"/>
  <c r="J90" i="44"/>
  <c r="G90" i="44"/>
  <c r="J89" i="44"/>
  <c r="G89" i="44"/>
  <c r="J88" i="44"/>
  <c r="G88" i="44"/>
  <c r="J87" i="44"/>
  <c r="G87" i="44"/>
  <c r="J86" i="44"/>
  <c r="G86" i="44"/>
  <c r="J85" i="44"/>
  <c r="G85" i="44"/>
  <c r="J84" i="44"/>
  <c r="G84" i="44"/>
  <c r="J83" i="44"/>
  <c r="G83" i="44"/>
  <c r="J82" i="44"/>
  <c r="G82" i="44"/>
  <c r="J81" i="44"/>
  <c r="G81" i="44"/>
  <c r="J80" i="44"/>
  <c r="G80" i="44"/>
  <c r="J79" i="44"/>
  <c r="G79" i="44"/>
  <c r="J78" i="44"/>
  <c r="G78" i="44"/>
  <c r="J77" i="44"/>
  <c r="G77" i="44"/>
  <c r="J76" i="44"/>
  <c r="G76" i="44"/>
  <c r="J75" i="44"/>
  <c r="G75" i="44"/>
  <c r="J74" i="44"/>
  <c r="G74" i="44"/>
  <c r="J73" i="44"/>
  <c r="G73" i="44"/>
  <c r="J72" i="44"/>
  <c r="G72" i="44"/>
  <c r="J71" i="44"/>
  <c r="G71" i="44"/>
  <c r="J70" i="44"/>
  <c r="G70" i="44"/>
  <c r="J69" i="44"/>
  <c r="G69" i="44"/>
  <c r="J68" i="44"/>
  <c r="G68" i="44"/>
  <c r="J67" i="44"/>
  <c r="G67" i="44"/>
  <c r="J66" i="44"/>
  <c r="G66" i="44"/>
  <c r="J65" i="44"/>
  <c r="G65" i="44"/>
  <c r="J64" i="44"/>
  <c r="G64" i="44"/>
  <c r="J63" i="44"/>
  <c r="G63" i="44"/>
  <c r="J62" i="44"/>
  <c r="G62" i="44"/>
  <c r="J61" i="44"/>
  <c r="G61" i="44"/>
  <c r="J60" i="44"/>
  <c r="G60" i="44"/>
  <c r="J59" i="44"/>
  <c r="G59" i="44"/>
  <c r="J58" i="44"/>
  <c r="G58" i="44"/>
  <c r="J57" i="44"/>
  <c r="G57" i="44"/>
  <c r="J56" i="44"/>
  <c r="G56" i="44"/>
  <c r="J55" i="44"/>
  <c r="G55" i="44"/>
  <c r="J54" i="44"/>
  <c r="G54" i="44"/>
  <c r="J53" i="44"/>
  <c r="G53" i="44"/>
  <c r="J52" i="44"/>
  <c r="G52" i="44"/>
  <c r="J51" i="44"/>
  <c r="G51" i="44"/>
  <c r="J50" i="44"/>
  <c r="G50" i="44"/>
  <c r="J49" i="44"/>
  <c r="G49" i="44"/>
  <c r="J48" i="44"/>
  <c r="G48" i="44"/>
  <c r="J47" i="44"/>
  <c r="G47" i="44"/>
  <c r="J46" i="44"/>
  <c r="G46" i="44"/>
  <c r="J45" i="44"/>
  <c r="G45" i="44"/>
  <c r="J44" i="44"/>
  <c r="G44" i="44"/>
  <c r="J43" i="44"/>
  <c r="G43" i="44"/>
  <c r="J42" i="44"/>
  <c r="G42" i="44"/>
  <c r="J37" i="44"/>
  <c r="G37" i="44"/>
  <c r="J36" i="44"/>
  <c r="G36" i="44"/>
  <c r="J35" i="44"/>
  <c r="G35" i="44"/>
  <c r="J34" i="44"/>
  <c r="G34" i="44"/>
  <c r="J33" i="44"/>
  <c r="G33" i="44"/>
  <c r="J32" i="44"/>
  <c r="G32" i="44"/>
  <c r="J31" i="44"/>
  <c r="G31" i="44"/>
  <c r="J30" i="44"/>
  <c r="G30" i="44"/>
  <c r="J29" i="44"/>
  <c r="G29" i="44"/>
  <c r="J28" i="44"/>
  <c r="G28" i="44"/>
  <c r="J27" i="44"/>
  <c r="G27" i="44"/>
  <c r="J26" i="44"/>
  <c r="G26" i="44"/>
  <c r="J25" i="44"/>
  <c r="G25" i="44"/>
  <c r="J24" i="44"/>
  <c r="G24" i="44"/>
  <c r="J23" i="44"/>
  <c r="G23" i="44"/>
  <c r="J22" i="44"/>
  <c r="G22" i="44"/>
  <c r="J21" i="44"/>
  <c r="G21" i="44"/>
  <c r="J20" i="44"/>
  <c r="G20" i="44"/>
  <c r="J19" i="44"/>
  <c r="G19" i="44"/>
  <c r="J18" i="44"/>
  <c r="G18" i="44"/>
  <c r="J17" i="44"/>
  <c r="G17" i="44"/>
  <c r="J16" i="44"/>
  <c r="G16" i="44"/>
  <c r="J15" i="44"/>
  <c r="G15" i="44"/>
  <c r="J14" i="44"/>
  <c r="G14" i="44"/>
  <c r="J13" i="44"/>
  <c r="G13" i="44"/>
  <c r="J12" i="44"/>
  <c r="G12" i="44"/>
  <c r="J11" i="44"/>
  <c r="G11" i="44"/>
  <c r="J10" i="44"/>
  <c r="G10" i="44"/>
  <c r="J9" i="44"/>
  <c r="G9" i="44"/>
  <c r="J8" i="44"/>
  <c r="G8" i="44"/>
  <c r="J7" i="44"/>
  <c r="G7" i="44"/>
  <c r="J6" i="44"/>
  <c r="G6" i="44"/>
  <c r="J5" i="44"/>
  <c r="G5" i="44"/>
  <c r="J4" i="44"/>
  <c r="G4" i="44"/>
  <c r="J3" i="44"/>
  <c r="G3" i="44"/>
  <c r="K121" i="94" l="1"/>
  <c r="K120" i="94"/>
  <c r="K119" i="94"/>
  <c r="K118" i="94"/>
  <c r="H95" i="94"/>
  <c r="H94" i="94"/>
  <c r="H93" i="94"/>
  <c r="H92" i="94"/>
  <c r="H91" i="94"/>
  <c r="H90" i="94"/>
  <c r="H89" i="94"/>
  <c r="H88" i="94"/>
  <c r="H87" i="94"/>
  <c r="H86" i="94"/>
  <c r="H85" i="94"/>
  <c r="H84" i="94"/>
  <c r="H83" i="94"/>
  <c r="H82" i="94"/>
  <c r="H81" i="94"/>
  <c r="H80" i="94"/>
  <c r="H79" i="94"/>
  <c r="H78" i="94"/>
  <c r="H77" i="94"/>
  <c r="H76" i="94"/>
  <c r="H75" i="94"/>
  <c r="H74" i="94"/>
  <c r="H73" i="94"/>
  <c r="H72" i="94"/>
  <c r="H71" i="94"/>
  <c r="H70" i="94"/>
  <c r="H69" i="94"/>
  <c r="H68" i="94"/>
  <c r="H67" i="94"/>
  <c r="H66" i="94"/>
  <c r="H65" i="94"/>
  <c r="H64" i="94"/>
  <c r="H63" i="94"/>
  <c r="H62" i="94"/>
  <c r="H61" i="94"/>
  <c r="H60" i="94"/>
  <c r="H59" i="94"/>
  <c r="H58" i="94"/>
  <c r="H57" i="94"/>
  <c r="H56" i="94"/>
  <c r="H55" i="94"/>
  <c r="H54" i="94"/>
  <c r="H53" i="94"/>
  <c r="H52" i="94"/>
  <c r="H51" i="94"/>
  <c r="H50" i="94"/>
  <c r="H49" i="94"/>
  <c r="K48" i="94"/>
  <c r="H48" i="94"/>
  <c r="H47" i="94"/>
  <c r="H46" i="94"/>
  <c r="H45" i="94"/>
  <c r="H44" i="94"/>
  <c r="H43" i="94"/>
  <c r="H42" i="94"/>
  <c r="H41" i="94"/>
  <c r="H40" i="94"/>
  <c r="H39" i="94"/>
  <c r="H38" i="94"/>
  <c r="H37" i="94"/>
  <c r="H36" i="94"/>
  <c r="H35" i="94"/>
  <c r="H34" i="94"/>
  <c r="H33" i="94"/>
  <c r="H32" i="94"/>
  <c r="H31" i="94"/>
  <c r="H30" i="94"/>
  <c r="H29" i="94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11" i="94"/>
  <c r="H10" i="94"/>
  <c r="H9" i="94"/>
  <c r="H8" i="94"/>
  <c r="H7" i="94"/>
  <c r="H6" i="94"/>
  <c r="H5" i="94"/>
  <c r="H4" i="94"/>
  <c r="I146" i="92"/>
  <c r="K146" i="92"/>
  <c r="I855" i="91" l="1"/>
  <c r="I854" i="91"/>
  <c r="I853" i="91"/>
  <c r="I852" i="91"/>
  <c r="L855" i="91"/>
  <c r="L854" i="91"/>
  <c r="L853" i="91"/>
  <c r="L852" i="91"/>
  <c r="G66" i="33" l="1"/>
  <c r="I851" i="91" l="1"/>
  <c r="I850" i="91"/>
  <c r="I849" i="91"/>
  <c r="I848" i="91"/>
  <c r="I847" i="91"/>
  <c r="I846" i="91"/>
  <c r="I845" i="91"/>
  <c r="I844" i="91"/>
  <c r="I843" i="91"/>
  <c r="I842" i="91"/>
  <c r="I841" i="91"/>
  <c r="I840" i="91"/>
  <c r="I839" i="91"/>
  <c r="I838" i="91"/>
  <c r="I837" i="91"/>
  <c r="I836" i="91"/>
  <c r="I835" i="91"/>
  <c r="I834" i="91"/>
  <c r="I833" i="91"/>
  <c r="I832" i="91"/>
  <c r="I831" i="91"/>
  <c r="I830" i="91"/>
  <c r="I829" i="91"/>
  <c r="I828" i="91"/>
  <c r="I827" i="91"/>
  <c r="I826" i="91"/>
  <c r="I825" i="91"/>
  <c r="I824" i="91"/>
  <c r="I823" i="91"/>
  <c r="I822" i="91"/>
  <c r="I821" i="91"/>
  <c r="I820" i="91"/>
  <c r="I819" i="91"/>
  <c r="I818" i="91"/>
  <c r="I817" i="91"/>
  <c r="I816" i="91"/>
  <c r="I815" i="91"/>
  <c r="I814" i="91"/>
  <c r="I813" i="91"/>
  <c r="I812" i="91"/>
  <c r="I811" i="91"/>
  <c r="I810" i="91"/>
  <c r="I809" i="91"/>
  <c r="I808" i="91"/>
  <c r="I807" i="91"/>
  <c r="I806" i="91"/>
  <c r="I805" i="91"/>
  <c r="I804" i="91"/>
  <c r="I803" i="91"/>
  <c r="I802" i="91"/>
  <c r="I801" i="91"/>
  <c r="I800" i="91"/>
  <c r="I799" i="91"/>
  <c r="I798" i="91"/>
  <c r="I797" i="91"/>
  <c r="I796" i="91"/>
  <c r="I795" i="91"/>
  <c r="I794" i="91"/>
  <c r="I793" i="91"/>
  <c r="I792" i="91"/>
  <c r="I791" i="91"/>
  <c r="I790" i="91"/>
  <c r="I789" i="91"/>
  <c r="I788" i="91"/>
  <c r="I787" i="91"/>
  <c r="I786" i="91"/>
  <c r="I785" i="91"/>
  <c r="I784" i="91"/>
  <c r="I783" i="91"/>
  <c r="I782" i="91"/>
  <c r="I781" i="91"/>
  <c r="I780" i="91"/>
  <c r="I779" i="91"/>
  <c r="I778" i="91"/>
  <c r="I777" i="91"/>
  <c r="I776" i="91"/>
  <c r="I775" i="91"/>
  <c r="I774" i="91"/>
  <c r="I773" i="91"/>
  <c r="I772" i="91"/>
  <c r="I771" i="91"/>
  <c r="I770" i="91"/>
  <c r="I769" i="91"/>
  <c r="I768" i="91"/>
  <c r="I767" i="91"/>
  <c r="I766" i="91"/>
  <c r="I765" i="91"/>
  <c r="I764" i="91"/>
  <c r="I763" i="91"/>
  <c r="I762" i="91"/>
  <c r="I761" i="91"/>
  <c r="I760" i="91"/>
  <c r="I759" i="91"/>
  <c r="I758" i="91"/>
  <c r="I757" i="91"/>
  <c r="I756" i="91"/>
  <c r="I755" i="91"/>
  <c r="I754" i="91"/>
  <c r="I753" i="91"/>
  <c r="I752" i="91"/>
  <c r="I751" i="91"/>
  <c r="I750" i="91"/>
  <c r="I749" i="91"/>
  <c r="I748" i="91"/>
  <c r="I747" i="91"/>
  <c r="I746" i="91"/>
  <c r="I745" i="91"/>
  <c r="I744" i="91"/>
  <c r="I743" i="91"/>
  <c r="I742" i="91"/>
  <c r="I741" i="91"/>
  <c r="I740" i="91"/>
  <c r="I739" i="91"/>
  <c r="I738" i="91"/>
  <c r="I737" i="91"/>
  <c r="I736" i="91"/>
  <c r="I735" i="91"/>
  <c r="I734" i="91"/>
  <c r="I733" i="91"/>
  <c r="I732" i="91"/>
  <c r="I731" i="91"/>
  <c r="I730" i="91"/>
  <c r="I729" i="91"/>
  <c r="I728" i="91"/>
  <c r="I727" i="91"/>
  <c r="I726" i="91"/>
  <c r="I725" i="91"/>
  <c r="I724" i="91"/>
  <c r="I723" i="91"/>
  <c r="I722" i="91"/>
  <c r="I721" i="91"/>
  <c r="I720" i="91"/>
  <c r="I719" i="91"/>
  <c r="I718" i="91"/>
  <c r="I717" i="91"/>
  <c r="I716" i="91"/>
  <c r="I715" i="91"/>
  <c r="I714" i="91"/>
  <c r="I713" i="91"/>
  <c r="I712" i="91"/>
  <c r="I711" i="91"/>
  <c r="I710" i="91"/>
  <c r="I709" i="91"/>
  <c r="I708" i="91"/>
  <c r="I707" i="91"/>
  <c r="I706" i="91"/>
  <c r="I705" i="91"/>
  <c r="I704" i="91"/>
  <c r="I703" i="91"/>
  <c r="I702" i="91"/>
  <c r="I701" i="91"/>
  <c r="I700" i="91"/>
  <c r="I699" i="91"/>
  <c r="I698" i="91"/>
  <c r="I697" i="91"/>
  <c r="I696" i="91"/>
  <c r="I695" i="91"/>
  <c r="I694" i="91"/>
  <c r="I693" i="91"/>
  <c r="I692" i="91"/>
  <c r="I691" i="91"/>
  <c r="I690" i="91"/>
  <c r="I689" i="91"/>
  <c r="I688" i="91"/>
  <c r="I687" i="91"/>
  <c r="I686" i="91"/>
  <c r="I685" i="91"/>
  <c r="I684" i="91"/>
  <c r="I683" i="91"/>
  <c r="I682" i="91"/>
  <c r="I681" i="91"/>
  <c r="I680" i="91"/>
  <c r="I679" i="91"/>
  <c r="I678" i="91"/>
  <c r="I677" i="91"/>
  <c r="I676" i="91"/>
  <c r="I675" i="91"/>
  <c r="I674" i="91"/>
  <c r="I673" i="91"/>
  <c r="I672" i="91"/>
  <c r="I671" i="91"/>
  <c r="I670" i="91"/>
  <c r="I669" i="91"/>
  <c r="I668" i="91"/>
  <c r="I667" i="91"/>
  <c r="I666" i="91"/>
  <c r="I665" i="91"/>
  <c r="I664" i="91"/>
  <c r="I663" i="91"/>
  <c r="I662" i="91"/>
  <c r="I661" i="91"/>
  <c r="I660" i="91"/>
  <c r="I659" i="91"/>
  <c r="I658" i="91"/>
  <c r="I657" i="91"/>
  <c r="I656" i="91"/>
  <c r="I655" i="91"/>
  <c r="I654" i="91"/>
  <c r="I653" i="91"/>
  <c r="I652" i="91"/>
  <c r="I651" i="91"/>
  <c r="I650" i="91"/>
  <c r="I649" i="91"/>
  <c r="I648" i="91"/>
  <c r="I647" i="91"/>
  <c r="I646" i="91"/>
  <c r="I645" i="91"/>
  <c r="I644" i="91"/>
  <c r="I643" i="91"/>
  <c r="I642" i="91"/>
  <c r="I641" i="91"/>
  <c r="I640" i="91"/>
  <c r="I639" i="91"/>
  <c r="I638" i="91"/>
  <c r="I637" i="91"/>
  <c r="I636" i="91"/>
  <c r="I635" i="91"/>
  <c r="I634" i="91"/>
  <c r="I633" i="91"/>
  <c r="I632" i="91"/>
  <c r="I631" i="91"/>
  <c r="I630" i="91"/>
  <c r="I629" i="91"/>
  <c r="I628" i="91"/>
  <c r="I627" i="91"/>
  <c r="I626" i="91"/>
  <c r="I625" i="91"/>
  <c r="I624" i="91"/>
  <c r="I623" i="91"/>
  <c r="I622" i="91"/>
  <c r="I621" i="91"/>
  <c r="I620" i="91"/>
  <c r="I619" i="91"/>
  <c r="I618" i="91"/>
  <c r="I617" i="91"/>
  <c r="I616" i="91"/>
  <c r="I615" i="91"/>
  <c r="I614" i="91"/>
  <c r="I613" i="91"/>
  <c r="I612" i="91"/>
  <c r="I611" i="91"/>
  <c r="I610" i="91"/>
  <c r="I609" i="91"/>
  <c r="I608" i="91"/>
  <c r="I607" i="91"/>
  <c r="I606" i="91"/>
  <c r="I605" i="91"/>
  <c r="I604" i="91"/>
  <c r="I603" i="91"/>
  <c r="I602" i="91"/>
  <c r="I601" i="91"/>
  <c r="I600" i="91"/>
  <c r="I599" i="91"/>
  <c r="I598" i="91"/>
  <c r="I597" i="91"/>
  <c r="I596" i="91"/>
  <c r="I595" i="91"/>
  <c r="I594" i="91"/>
  <c r="I593" i="91"/>
  <c r="I592" i="91"/>
  <c r="I591" i="91"/>
  <c r="I590" i="91"/>
  <c r="I589" i="91"/>
  <c r="I588" i="91"/>
  <c r="I587" i="91"/>
  <c r="I586" i="91"/>
  <c r="I585" i="91"/>
  <c r="I584" i="91"/>
  <c r="I583" i="91"/>
  <c r="I582" i="91"/>
  <c r="I581" i="91"/>
  <c r="I580" i="91"/>
  <c r="I579" i="91"/>
  <c r="I578" i="91"/>
  <c r="I577" i="91"/>
  <c r="I576" i="91"/>
  <c r="I575" i="91"/>
  <c r="I574" i="91"/>
  <c r="I573" i="91"/>
  <c r="I572" i="91"/>
  <c r="I571" i="91"/>
  <c r="I570" i="91"/>
  <c r="I569" i="91"/>
  <c r="I568" i="91"/>
  <c r="I567" i="91"/>
  <c r="I566" i="91"/>
  <c r="I565" i="91"/>
  <c r="I564" i="91"/>
  <c r="I563" i="91"/>
  <c r="I562" i="91"/>
  <c r="I561" i="91"/>
  <c r="I560" i="91"/>
  <c r="I559" i="91"/>
  <c r="I558" i="91"/>
  <c r="I557" i="91"/>
  <c r="I556" i="91"/>
  <c r="I555" i="91"/>
  <c r="I554" i="91"/>
  <c r="I553" i="91"/>
  <c r="I552" i="91"/>
  <c r="I551" i="91"/>
  <c r="I550" i="91"/>
  <c r="I549" i="91"/>
  <c r="I548" i="91"/>
  <c r="I547" i="91"/>
  <c r="I546" i="91"/>
  <c r="I545" i="91"/>
  <c r="I544" i="91"/>
  <c r="I543" i="91"/>
  <c r="I542" i="91"/>
  <c r="I541" i="91"/>
  <c r="I540" i="91"/>
  <c r="I539" i="91"/>
  <c r="I538" i="91"/>
  <c r="I537" i="91"/>
  <c r="I536" i="91"/>
  <c r="I535" i="91"/>
  <c r="I534" i="91"/>
  <c r="I533" i="91"/>
  <c r="I532" i="91"/>
  <c r="I531" i="91"/>
  <c r="I530" i="91"/>
  <c r="I529" i="91"/>
  <c r="I528" i="91"/>
  <c r="I527" i="91"/>
  <c r="I526" i="91"/>
  <c r="I525" i="91"/>
  <c r="I524" i="91"/>
  <c r="I523" i="91"/>
  <c r="I522" i="91"/>
  <c r="I521" i="91"/>
  <c r="I520" i="91"/>
  <c r="I519" i="91"/>
  <c r="I518" i="91"/>
  <c r="I517" i="91"/>
  <c r="I516" i="91"/>
  <c r="I515" i="91"/>
  <c r="I514" i="91"/>
  <c r="I513" i="91"/>
  <c r="I512" i="91"/>
  <c r="I511" i="91"/>
  <c r="I510" i="91"/>
  <c r="I509" i="91"/>
  <c r="I508" i="91"/>
  <c r="I507" i="91"/>
  <c r="I506" i="91"/>
  <c r="I505" i="91"/>
  <c r="I504" i="91"/>
  <c r="I503" i="91"/>
  <c r="I502" i="91"/>
  <c r="I501" i="91"/>
  <c r="I500" i="91"/>
  <c r="I499" i="91"/>
  <c r="I498" i="91"/>
  <c r="I497" i="91"/>
  <c r="I496" i="91"/>
  <c r="I495" i="91"/>
  <c r="I494" i="91"/>
  <c r="I493" i="91"/>
  <c r="I492" i="91"/>
  <c r="I491" i="91"/>
  <c r="I490" i="91"/>
  <c r="I489" i="91"/>
  <c r="I488" i="91"/>
  <c r="I487" i="91"/>
  <c r="I486" i="91"/>
  <c r="I485" i="91"/>
  <c r="I484" i="91"/>
  <c r="I483" i="91"/>
  <c r="I482" i="91"/>
  <c r="I481" i="91"/>
  <c r="I480" i="91"/>
  <c r="I479" i="91"/>
  <c r="I478" i="91"/>
  <c r="I477" i="91"/>
  <c r="I476" i="91"/>
  <c r="I475" i="91"/>
  <c r="I474" i="91"/>
  <c r="I473" i="91"/>
  <c r="I472" i="91"/>
  <c r="I471" i="91"/>
  <c r="I470" i="91"/>
  <c r="I469" i="91"/>
  <c r="I468" i="91"/>
  <c r="I467" i="91"/>
  <c r="I466" i="91"/>
  <c r="I465" i="91"/>
  <c r="I464" i="91"/>
  <c r="I463" i="91"/>
  <c r="I462" i="91"/>
  <c r="I461" i="91"/>
  <c r="I460" i="91"/>
  <c r="I459" i="91"/>
  <c r="I458" i="91"/>
  <c r="I457" i="91"/>
  <c r="I456" i="91"/>
  <c r="I455" i="91"/>
  <c r="I454" i="91"/>
  <c r="I453" i="91"/>
  <c r="I452" i="91"/>
  <c r="I451" i="91"/>
  <c r="I450" i="91"/>
  <c r="I449" i="91"/>
  <c r="I448" i="91"/>
  <c r="I447" i="91"/>
  <c r="I446" i="91"/>
  <c r="I445" i="91"/>
  <c r="I444" i="91"/>
  <c r="I443" i="91"/>
  <c r="I442" i="91"/>
  <c r="I441" i="91"/>
  <c r="I440" i="91"/>
  <c r="I439" i="91"/>
  <c r="I438" i="91"/>
  <c r="I437" i="91"/>
  <c r="I436" i="91"/>
  <c r="I435" i="91"/>
  <c r="I434" i="91"/>
  <c r="I433" i="91"/>
  <c r="I432" i="91"/>
  <c r="I431" i="91"/>
  <c r="I430" i="91"/>
  <c r="I429" i="91"/>
  <c r="I428" i="91"/>
  <c r="I427" i="91"/>
  <c r="I426" i="91"/>
  <c r="I425" i="91"/>
  <c r="I424" i="91"/>
  <c r="I423" i="91"/>
  <c r="I422" i="91"/>
  <c r="I421" i="91"/>
  <c r="I420" i="91"/>
  <c r="I419" i="91"/>
  <c r="I418" i="91"/>
  <c r="I417" i="91"/>
  <c r="I416" i="91"/>
  <c r="I415" i="91"/>
  <c r="I414" i="91"/>
  <c r="I413" i="91"/>
  <c r="I412" i="91"/>
  <c r="I411" i="91"/>
  <c r="I410" i="91"/>
  <c r="I409" i="91"/>
  <c r="I408" i="91"/>
  <c r="I407" i="91"/>
  <c r="I406" i="91"/>
  <c r="I405" i="91"/>
  <c r="I404" i="91"/>
  <c r="I403" i="91"/>
  <c r="I402" i="91"/>
  <c r="I401" i="91"/>
  <c r="I400" i="91"/>
  <c r="I399" i="91"/>
  <c r="I398" i="91"/>
  <c r="I397" i="91"/>
  <c r="I396" i="91"/>
  <c r="I395" i="91"/>
  <c r="I394" i="91"/>
  <c r="I393" i="91"/>
  <c r="I392" i="91"/>
  <c r="I391" i="91"/>
  <c r="I390" i="91"/>
  <c r="I389" i="91"/>
  <c r="I388" i="91"/>
  <c r="I387" i="91"/>
  <c r="I386" i="91"/>
  <c r="I385" i="91"/>
  <c r="I384" i="91"/>
  <c r="I383" i="91"/>
  <c r="I382" i="91"/>
  <c r="I381" i="91"/>
  <c r="I380" i="91"/>
  <c r="I379" i="91"/>
  <c r="I378" i="91"/>
  <c r="I377" i="91"/>
  <c r="I376" i="91"/>
  <c r="I375" i="91"/>
  <c r="I374" i="91"/>
  <c r="I373" i="91"/>
  <c r="I372" i="91"/>
  <c r="I371" i="91"/>
  <c r="I370" i="91"/>
  <c r="I369" i="91"/>
  <c r="I368" i="91"/>
  <c r="I367" i="91"/>
  <c r="I366" i="91"/>
  <c r="I365" i="91"/>
  <c r="I364" i="91"/>
  <c r="I363" i="91"/>
  <c r="I362" i="91"/>
  <c r="I361" i="91"/>
  <c r="I360" i="91"/>
  <c r="I359" i="91"/>
  <c r="I358" i="91"/>
  <c r="I357" i="91"/>
  <c r="I356" i="91"/>
  <c r="I355" i="91"/>
  <c r="I354" i="91"/>
  <c r="I353" i="91"/>
  <c r="I352" i="91"/>
  <c r="I351" i="91"/>
  <c r="I350" i="91"/>
  <c r="I349" i="91"/>
  <c r="I348" i="91"/>
  <c r="I347" i="91"/>
  <c r="I346" i="91"/>
  <c r="I345" i="91"/>
  <c r="I344" i="91"/>
  <c r="I343" i="91"/>
  <c r="I342" i="91"/>
  <c r="I341" i="91"/>
  <c r="I340" i="91"/>
  <c r="I339" i="91"/>
  <c r="I338" i="91"/>
  <c r="I337" i="91"/>
  <c r="I336" i="91"/>
  <c r="I335" i="91"/>
  <c r="I334" i="91"/>
  <c r="I333" i="91"/>
  <c r="I332" i="91"/>
  <c r="I331" i="91"/>
  <c r="I330" i="91"/>
  <c r="I329" i="91"/>
  <c r="I328" i="91"/>
  <c r="I327" i="91"/>
  <c r="I326" i="91"/>
  <c r="I325" i="91"/>
  <c r="I324" i="91"/>
  <c r="I323" i="91"/>
  <c r="I322" i="91"/>
  <c r="I321" i="91"/>
  <c r="I320" i="91"/>
  <c r="I319" i="91"/>
  <c r="I318" i="91"/>
  <c r="I317" i="91"/>
  <c r="I316" i="91"/>
  <c r="I315" i="91"/>
  <c r="I314" i="91"/>
  <c r="I313" i="91"/>
  <c r="I312" i="91"/>
  <c r="I311" i="91"/>
  <c r="I310" i="91"/>
  <c r="I309" i="91"/>
  <c r="I308" i="91"/>
  <c r="I307" i="91"/>
  <c r="I306" i="91"/>
  <c r="I305" i="91"/>
  <c r="I304" i="91"/>
  <c r="I303" i="91"/>
  <c r="I302" i="91"/>
  <c r="I301" i="91"/>
  <c r="I300" i="91"/>
  <c r="I299" i="91"/>
  <c r="I298" i="91"/>
  <c r="I297" i="91"/>
  <c r="I296" i="91"/>
  <c r="I295" i="91"/>
  <c r="I294" i="91"/>
  <c r="I293" i="91"/>
  <c r="I292" i="91"/>
  <c r="I291" i="91"/>
  <c r="I290" i="91"/>
  <c r="I289" i="91"/>
  <c r="I288" i="91"/>
  <c r="I287" i="91"/>
  <c r="I286" i="91"/>
  <c r="I285" i="91"/>
  <c r="I284" i="91"/>
  <c r="I283" i="91"/>
  <c r="I282" i="91"/>
  <c r="I281" i="91"/>
  <c r="I280" i="91"/>
  <c r="I279" i="91"/>
  <c r="I278" i="91"/>
  <c r="I277" i="91"/>
  <c r="I276" i="91"/>
  <c r="I275" i="91"/>
  <c r="I274" i="91"/>
  <c r="I273" i="91"/>
  <c r="I272" i="91"/>
  <c r="I271" i="91"/>
  <c r="I270" i="91"/>
  <c r="I269" i="91"/>
  <c r="I268" i="91"/>
  <c r="I267" i="91"/>
  <c r="I266" i="91"/>
  <c r="I265" i="91"/>
  <c r="I264" i="91"/>
  <c r="I263" i="91"/>
  <c r="I262" i="91"/>
  <c r="I261" i="91"/>
  <c r="I260" i="91"/>
  <c r="I259" i="91"/>
  <c r="I258" i="91"/>
  <c r="I257" i="91"/>
  <c r="I256" i="91"/>
  <c r="I255" i="91"/>
  <c r="I254" i="91"/>
  <c r="I253" i="91"/>
  <c r="I252" i="91"/>
  <c r="I251" i="91"/>
  <c r="I250" i="91"/>
  <c r="I249" i="91"/>
  <c r="I248" i="91"/>
  <c r="I247" i="91"/>
  <c r="I246" i="91"/>
  <c r="I245" i="91"/>
  <c r="I244" i="91"/>
  <c r="I243" i="91"/>
  <c r="I242" i="91"/>
  <c r="I241" i="91"/>
  <c r="I240" i="91"/>
  <c r="I239" i="91"/>
  <c r="I238" i="91"/>
  <c r="I237" i="91"/>
  <c r="I236" i="91"/>
  <c r="I235" i="91"/>
  <c r="I234" i="91"/>
  <c r="I233" i="91"/>
  <c r="I232" i="91"/>
  <c r="I231" i="91"/>
  <c r="I230" i="91"/>
  <c r="I229" i="91"/>
  <c r="I228" i="91"/>
  <c r="I227" i="91"/>
  <c r="I226" i="91"/>
  <c r="I225" i="91"/>
  <c r="I224" i="91"/>
  <c r="I223" i="91"/>
  <c r="I222" i="91"/>
  <c r="I221" i="91"/>
  <c r="I220" i="91"/>
  <c r="I219" i="91"/>
  <c r="I218" i="91"/>
  <c r="I217" i="91"/>
  <c r="I216" i="91"/>
  <c r="I215" i="91"/>
  <c r="I214" i="91"/>
  <c r="I213" i="91"/>
  <c r="I212" i="91"/>
  <c r="I211" i="91"/>
  <c r="I210" i="91"/>
  <c r="I209" i="91"/>
  <c r="I208" i="91"/>
  <c r="I207" i="91"/>
  <c r="I206" i="91"/>
  <c r="I205" i="91"/>
  <c r="I204" i="91"/>
  <c r="I203" i="91"/>
  <c r="I202" i="91"/>
  <c r="I201" i="91"/>
  <c r="I200" i="91"/>
  <c r="I199" i="91"/>
  <c r="I198" i="91"/>
  <c r="I197" i="91"/>
  <c r="I196" i="91"/>
  <c r="I195" i="91"/>
  <c r="I194" i="91"/>
  <c r="I193" i="91"/>
  <c r="I192" i="91"/>
  <c r="I191" i="91"/>
  <c r="I190" i="91"/>
  <c r="I189" i="91"/>
  <c r="I188" i="91"/>
  <c r="I183" i="91"/>
  <c r="I182" i="91"/>
  <c r="I181" i="91"/>
  <c r="I180" i="91"/>
  <c r="I179" i="91"/>
  <c r="I178" i="91"/>
  <c r="I177" i="91"/>
  <c r="I176" i="91"/>
  <c r="I175" i="91"/>
  <c r="I174" i="91"/>
  <c r="I173" i="91"/>
  <c r="I172" i="91"/>
  <c r="I171" i="91"/>
  <c r="I170" i="91"/>
  <c r="I169" i="91"/>
  <c r="I168" i="91"/>
  <c r="I167" i="91"/>
  <c r="I166" i="91"/>
  <c r="I165" i="91"/>
  <c r="I164" i="91"/>
  <c r="I163" i="91"/>
  <c r="I162" i="91"/>
  <c r="I161" i="91"/>
  <c r="I160" i="91"/>
  <c r="I159" i="91"/>
  <c r="I158" i="91"/>
  <c r="I157" i="91"/>
  <c r="I156" i="91"/>
  <c r="I155" i="91"/>
  <c r="I154" i="91"/>
  <c r="I153" i="91"/>
  <c r="I152" i="91"/>
  <c r="I151" i="91"/>
  <c r="I150" i="91"/>
  <c r="I149" i="91"/>
  <c r="I148" i="91"/>
  <c r="I147" i="91"/>
  <c r="I146" i="91"/>
  <c r="I145" i="91"/>
  <c r="I144" i="91"/>
  <c r="I143" i="91"/>
  <c r="I142" i="91"/>
  <c r="I141" i="91"/>
  <c r="I140" i="91"/>
  <c r="I139" i="91"/>
  <c r="I138" i="91"/>
  <c r="I137" i="91"/>
  <c r="I136" i="91"/>
  <c r="I135" i="91"/>
  <c r="I134" i="91"/>
  <c r="I133" i="91"/>
  <c r="I132" i="91"/>
  <c r="I131" i="91"/>
  <c r="I130" i="91"/>
  <c r="I129" i="91"/>
  <c r="I128" i="91"/>
  <c r="I127" i="91"/>
  <c r="I126" i="91"/>
  <c r="I125" i="91"/>
  <c r="I124" i="91"/>
  <c r="I123" i="91"/>
  <c r="I122" i="91"/>
  <c r="I121" i="91"/>
  <c r="I120" i="91"/>
  <c r="I119" i="91"/>
  <c r="I118" i="91"/>
  <c r="I117" i="91"/>
  <c r="I116" i="91"/>
  <c r="I115" i="91"/>
  <c r="I114" i="91"/>
  <c r="I113" i="91"/>
  <c r="I112" i="91"/>
  <c r="I111" i="91"/>
  <c r="I110" i="91"/>
  <c r="I109" i="91"/>
  <c r="I108" i="91"/>
  <c r="I107" i="91"/>
  <c r="I106" i="91"/>
  <c r="I105" i="91"/>
  <c r="I104" i="91"/>
  <c r="I103" i="91"/>
  <c r="I102" i="91"/>
  <c r="I101" i="91"/>
  <c r="I100" i="91"/>
  <c r="I99" i="91"/>
  <c r="I98" i="91"/>
  <c r="I97" i="91"/>
  <c r="I96" i="91"/>
  <c r="I95" i="91"/>
  <c r="I94" i="91"/>
  <c r="I93" i="91"/>
  <c r="I92" i="91"/>
  <c r="I91" i="91"/>
  <c r="I90" i="91"/>
  <c r="I89" i="91"/>
  <c r="I88" i="91"/>
  <c r="I87" i="91"/>
  <c r="I86" i="91"/>
  <c r="I85" i="91"/>
  <c r="I84" i="91"/>
  <c r="I83" i="91"/>
  <c r="I82" i="91"/>
  <c r="I81" i="91"/>
  <c r="I80" i="91"/>
  <c r="I79" i="91"/>
  <c r="I78" i="91"/>
  <c r="I77" i="91"/>
  <c r="I76" i="91"/>
  <c r="I75" i="91"/>
  <c r="I74" i="91"/>
  <c r="I73" i="91"/>
  <c r="I72" i="91"/>
  <c r="I71" i="91"/>
  <c r="I70" i="91"/>
  <c r="I69" i="91"/>
  <c r="I68" i="91"/>
  <c r="I67" i="91"/>
  <c r="I66" i="91"/>
  <c r="I65" i="91"/>
  <c r="I64" i="91"/>
  <c r="I63" i="91"/>
  <c r="I62" i="91"/>
  <c r="I61" i="91"/>
  <c r="I60" i="91"/>
  <c r="I59" i="91"/>
  <c r="I58" i="91"/>
  <c r="I57" i="91"/>
  <c r="I56" i="91"/>
  <c r="I55" i="91"/>
  <c r="I54" i="91"/>
  <c r="I53" i="91"/>
  <c r="I52" i="91"/>
  <c r="I51" i="91"/>
  <c r="I50" i="91"/>
  <c r="I49" i="91"/>
  <c r="I48" i="91"/>
  <c r="I47" i="91"/>
  <c r="I46" i="91"/>
  <c r="I45" i="91"/>
  <c r="I44" i="91"/>
  <c r="I43" i="91"/>
  <c r="I42" i="91"/>
  <c r="I41" i="91"/>
  <c r="I40" i="91"/>
  <c r="I39" i="91"/>
  <c r="I38" i="91"/>
  <c r="I37" i="91"/>
  <c r="I36" i="91"/>
  <c r="I35" i="91"/>
  <c r="I34" i="91"/>
  <c r="I33" i="91"/>
  <c r="I32" i="91"/>
  <c r="I31" i="91"/>
  <c r="I30" i="91"/>
  <c r="I29" i="91"/>
  <c r="I28" i="91"/>
  <c r="I27" i="91"/>
  <c r="I26" i="91"/>
  <c r="I25" i="91"/>
  <c r="I24" i="91"/>
  <c r="I23" i="91"/>
  <c r="I22" i="91"/>
  <c r="I21" i="91"/>
  <c r="I20" i="91"/>
  <c r="I19" i="91"/>
  <c r="I18" i="91"/>
  <c r="I17" i="91"/>
  <c r="I16" i="91"/>
  <c r="I15" i="91"/>
  <c r="I14" i="91"/>
  <c r="I13" i="91"/>
  <c r="I12" i="91"/>
  <c r="I11" i="91"/>
  <c r="I10" i="91"/>
  <c r="I9" i="91"/>
  <c r="I8" i="91"/>
  <c r="I7" i="91"/>
  <c r="I6" i="91"/>
  <c r="I5" i="91"/>
  <c r="I4" i="91"/>
  <c r="I3" i="91"/>
  <c r="L800" i="91" l="1"/>
  <c r="L159" i="56" l="1"/>
  <c r="L343" i="56" l="1"/>
  <c r="L342" i="56"/>
  <c r="L341" i="56"/>
  <c r="L340" i="56"/>
  <c r="L339" i="56"/>
  <c r="L338" i="56"/>
  <c r="L337" i="56"/>
  <c r="L336" i="56"/>
  <c r="L335" i="56"/>
  <c r="L334" i="56"/>
  <c r="L333" i="56"/>
  <c r="L332" i="56"/>
  <c r="L331" i="56"/>
  <c r="L330" i="56"/>
  <c r="L329" i="56"/>
  <c r="L328" i="56"/>
  <c r="L327" i="56"/>
  <c r="L326" i="56"/>
  <c r="L325" i="56"/>
  <c r="L324" i="56"/>
  <c r="L323" i="56"/>
  <c r="L322" i="56"/>
  <c r="L321" i="56"/>
  <c r="L320" i="56"/>
  <c r="L319" i="56"/>
  <c r="L318" i="56"/>
  <c r="L317" i="56"/>
  <c r="L316" i="56"/>
  <c r="L315" i="56"/>
  <c r="L314" i="56"/>
  <c r="L313" i="56"/>
  <c r="L312" i="56"/>
  <c r="L311" i="56"/>
  <c r="L310" i="56"/>
  <c r="L309" i="56"/>
  <c r="L308" i="56"/>
  <c r="L307" i="56"/>
  <c r="L306" i="56"/>
  <c r="L305" i="56"/>
  <c r="L304" i="56"/>
  <c r="L303" i="56"/>
  <c r="L302" i="56"/>
  <c r="L301" i="56"/>
  <c r="L300" i="56"/>
  <c r="L299" i="56"/>
  <c r="L298" i="56"/>
  <c r="L297" i="56"/>
  <c r="L296" i="56"/>
  <c r="L295" i="56"/>
  <c r="L294" i="56"/>
  <c r="L293" i="56"/>
  <c r="L292" i="56"/>
  <c r="L291" i="56"/>
  <c r="L290" i="56"/>
  <c r="L289" i="56"/>
  <c r="L288" i="56"/>
  <c r="L287" i="56"/>
  <c r="L286" i="56"/>
  <c r="L285" i="56"/>
  <c r="L284" i="56"/>
  <c r="L283" i="56"/>
  <c r="L282" i="56"/>
  <c r="L281" i="56"/>
  <c r="L280" i="56"/>
  <c r="L279" i="56"/>
  <c r="L278" i="56"/>
  <c r="L277" i="56"/>
  <c r="L276" i="56"/>
  <c r="L275" i="56"/>
  <c r="L274" i="56"/>
  <c r="L273" i="56"/>
  <c r="L272" i="56"/>
  <c r="L271" i="56"/>
  <c r="L270" i="56"/>
  <c r="L269" i="56"/>
  <c r="L268" i="56"/>
  <c r="L267" i="56"/>
  <c r="L266" i="56"/>
  <c r="L265" i="56"/>
  <c r="L264" i="56"/>
  <c r="L263" i="56"/>
  <c r="L262" i="56"/>
  <c r="L261" i="56"/>
  <c r="L260" i="56"/>
  <c r="L259" i="56"/>
  <c r="L258" i="56"/>
  <c r="L257" i="56"/>
  <c r="L256" i="56"/>
  <c r="L255" i="56"/>
  <c r="L254" i="56"/>
  <c r="L253" i="56"/>
  <c r="L252" i="56"/>
  <c r="L251" i="56"/>
  <c r="L250" i="56"/>
  <c r="L249" i="56"/>
  <c r="L248" i="56"/>
  <c r="L247" i="56"/>
  <c r="L246" i="56"/>
  <c r="L245" i="56"/>
  <c r="L244" i="56"/>
  <c r="L243" i="56"/>
  <c r="L242" i="56"/>
  <c r="L241" i="56"/>
  <c r="L240" i="56"/>
  <c r="L239" i="56"/>
  <c r="L238" i="56"/>
  <c r="L237" i="56"/>
  <c r="L236" i="56"/>
  <c r="L235" i="56"/>
  <c r="L234" i="56"/>
  <c r="L233" i="56"/>
  <c r="L232" i="56"/>
  <c r="L231" i="56"/>
  <c r="L230" i="56"/>
  <c r="L229" i="56"/>
  <c r="L228" i="56"/>
  <c r="L227" i="56"/>
  <c r="L226" i="56"/>
  <c r="L225" i="56"/>
  <c r="L224" i="56"/>
  <c r="L223" i="56"/>
  <c r="L222" i="56"/>
  <c r="L221" i="56"/>
  <c r="L220" i="56"/>
  <c r="L219" i="56"/>
  <c r="L218" i="56"/>
  <c r="L217" i="56"/>
  <c r="L216" i="56"/>
  <c r="L215" i="56"/>
  <c r="L214" i="56"/>
  <c r="L213" i="56"/>
  <c r="L212" i="56"/>
  <c r="L211" i="56"/>
  <c r="L210" i="56"/>
  <c r="L209" i="56"/>
  <c r="L208" i="56"/>
  <c r="L207" i="56"/>
  <c r="L206" i="56"/>
  <c r="L205" i="56"/>
  <c r="L204" i="56"/>
  <c r="L203" i="56"/>
  <c r="L202" i="56"/>
  <c r="L201" i="56"/>
  <c r="L200" i="56"/>
  <c r="L199" i="56"/>
  <c r="L198" i="56"/>
  <c r="L197" i="56"/>
  <c r="L196" i="56"/>
  <c r="L195" i="56"/>
  <c r="L194" i="56"/>
  <c r="L193" i="56"/>
  <c r="L192" i="56"/>
  <c r="L191" i="56"/>
  <c r="L190" i="56"/>
  <c r="L189" i="56"/>
  <c r="L188" i="56"/>
  <c r="L187" i="56"/>
  <c r="L186" i="56"/>
  <c r="L185" i="56"/>
  <c r="L184" i="56"/>
  <c r="L183" i="56"/>
  <c r="L182" i="56"/>
  <c r="L181" i="56"/>
  <c r="L180" i="56"/>
  <c r="L179" i="56"/>
  <c r="L178" i="56"/>
  <c r="L177" i="56"/>
  <c r="L176" i="56"/>
  <c r="L175" i="56"/>
  <c r="L174" i="56"/>
  <c r="L173" i="56"/>
  <c r="L172" i="56"/>
  <c r="L171" i="56"/>
  <c r="L170" i="56"/>
  <c r="L169" i="56"/>
  <c r="L168" i="56"/>
  <c r="L167" i="56"/>
  <c r="L166" i="56"/>
  <c r="L165" i="56"/>
  <c r="L164" i="56"/>
  <c r="L163" i="56"/>
  <c r="L162" i="56"/>
  <c r="L161" i="56"/>
  <c r="L160" i="56"/>
  <c r="L158" i="56"/>
  <c r="L157" i="56"/>
  <c r="L156" i="56"/>
  <c r="L155" i="56"/>
  <c r="L154" i="56"/>
  <c r="L153" i="56"/>
  <c r="L152" i="56"/>
  <c r="L151" i="56"/>
  <c r="L150" i="56"/>
  <c r="L149" i="56"/>
  <c r="L148" i="56"/>
  <c r="L147" i="56"/>
  <c r="L146" i="56"/>
  <c r="L145" i="56"/>
  <c r="L144" i="56"/>
  <c r="L143" i="56"/>
  <c r="L142" i="56"/>
  <c r="L141" i="56"/>
  <c r="L140" i="56"/>
  <c r="L139" i="56"/>
  <c r="L138" i="56"/>
  <c r="L137" i="56"/>
  <c r="L136" i="56"/>
  <c r="L135" i="56"/>
  <c r="L134" i="56"/>
  <c r="L133" i="56"/>
  <c r="L132" i="56"/>
  <c r="L131" i="56"/>
  <c r="L130" i="56"/>
  <c r="L129" i="56"/>
  <c r="L128" i="56"/>
  <c r="L127" i="56"/>
  <c r="L126" i="56"/>
  <c r="L125" i="56"/>
  <c r="L124" i="56"/>
  <c r="L123" i="56"/>
  <c r="L122" i="56"/>
  <c r="L121" i="56"/>
  <c r="L120" i="56"/>
  <c r="L119" i="56"/>
  <c r="L118" i="56"/>
  <c r="L117" i="56"/>
  <c r="L116" i="56"/>
  <c r="L115" i="56"/>
  <c r="L114" i="56"/>
  <c r="L113" i="56"/>
  <c r="L112" i="56"/>
  <c r="L111" i="56"/>
  <c r="L110" i="56"/>
  <c r="L109" i="56"/>
  <c r="L108" i="56"/>
  <c r="L107" i="56"/>
  <c r="L106" i="56"/>
  <c r="L105" i="56"/>
  <c r="L104" i="56"/>
  <c r="L103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L88" i="56"/>
  <c r="L87" i="56"/>
  <c r="L86" i="56"/>
  <c r="L85" i="56"/>
  <c r="L84" i="56"/>
  <c r="L8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L62" i="56"/>
  <c r="L61" i="56"/>
  <c r="L60" i="56"/>
  <c r="L59" i="56"/>
  <c r="L58" i="56"/>
  <c r="L57" i="56"/>
  <c r="L56" i="56"/>
  <c r="L55" i="56"/>
  <c r="L54" i="56"/>
  <c r="L53" i="56"/>
  <c r="L52" i="56"/>
  <c r="L51" i="56"/>
  <c r="L50" i="56"/>
  <c r="L49" i="56"/>
  <c r="L48" i="56"/>
  <c r="L47" i="56"/>
  <c r="L46" i="56"/>
  <c r="L45" i="56"/>
  <c r="L44" i="56"/>
  <c r="L43" i="56"/>
  <c r="L42" i="56"/>
  <c r="L41" i="56"/>
  <c r="L40" i="56"/>
  <c r="L39" i="56"/>
  <c r="L38" i="56"/>
  <c r="L37" i="56"/>
  <c r="L36" i="56"/>
  <c r="L35" i="56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5" i="33"/>
  <c r="G64" i="33"/>
  <c r="G63" i="33"/>
  <c r="G62" i="33"/>
  <c r="G61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I145" i="92" l="1"/>
  <c r="I144" i="92"/>
  <c r="I143" i="92"/>
  <c r="I142" i="92"/>
  <c r="I141" i="92"/>
  <c r="I140" i="92"/>
  <c r="I139" i="92"/>
  <c r="I138" i="92"/>
  <c r="I137" i="92"/>
  <c r="I136" i="92"/>
  <c r="I135" i="92"/>
  <c r="I134" i="92"/>
  <c r="I133" i="92"/>
  <c r="I132" i="92"/>
  <c r="I131" i="92"/>
  <c r="I130" i="92"/>
  <c r="I129" i="92"/>
  <c r="I128" i="92"/>
  <c r="I127" i="92"/>
  <c r="I126" i="92"/>
  <c r="I125" i="92"/>
  <c r="I124" i="92"/>
  <c r="I123" i="92"/>
  <c r="I122" i="92"/>
  <c r="I121" i="92"/>
  <c r="I120" i="92"/>
  <c r="I119" i="92"/>
  <c r="I118" i="92"/>
  <c r="I117" i="92"/>
  <c r="I116" i="92"/>
  <c r="I115" i="92"/>
  <c r="I114" i="92"/>
  <c r="I113" i="92"/>
  <c r="I112" i="92"/>
  <c r="I111" i="92"/>
  <c r="I110" i="92"/>
  <c r="I109" i="92"/>
  <c r="I108" i="92"/>
  <c r="I107" i="92"/>
  <c r="I106" i="92"/>
  <c r="I105" i="92"/>
  <c r="I104" i="92"/>
  <c r="I103" i="92"/>
  <c r="I102" i="92"/>
  <c r="I101" i="92"/>
  <c r="I100" i="92"/>
  <c r="I99" i="92"/>
  <c r="I98" i="92"/>
  <c r="I97" i="92"/>
  <c r="I96" i="92"/>
  <c r="I95" i="92"/>
  <c r="I94" i="92"/>
  <c r="I93" i="92"/>
  <c r="I92" i="92"/>
  <c r="I91" i="92"/>
  <c r="I90" i="92"/>
  <c r="I89" i="92"/>
  <c r="I88" i="92"/>
  <c r="I87" i="92"/>
  <c r="I86" i="92"/>
  <c r="I85" i="92"/>
  <c r="I84" i="92"/>
  <c r="I83" i="92"/>
  <c r="I82" i="92"/>
  <c r="I81" i="92"/>
  <c r="I80" i="92"/>
  <c r="I79" i="92"/>
  <c r="I78" i="92"/>
  <c r="I77" i="92"/>
  <c r="I76" i="92"/>
  <c r="I75" i="92"/>
  <c r="I74" i="92"/>
  <c r="I73" i="92"/>
  <c r="I72" i="92"/>
  <c r="I71" i="92"/>
  <c r="I70" i="92"/>
  <c r="I69" i="92"/>
  <c r="I68" i="92"/>
  <c r="I67" i="92"/>
  <c r="I66" i="92"/>
  <c r="I65" i="92"/>
  <c r="I64" i="92"/>
  <c r="I63" i="92"/>
  <c r="I62" i="92"/>
  <c r="I61" i="92"/>
  <c r="I60" i="92"/>
  <c r="I59" i="92"/>
  <c r="I58" i="92"/>
  <c r="I57" i="92"/>
  <c r="I56" i="92"/>
  <c r="I55" i="92"/>
  <c r="I54" i="92"/>
  <c r="I53" i="92"/>
  <c r="I52" i="92"/>
  <c r="I51" i="92"/>
  <c r="I50" i="92"/>
  <c r="I49" i="92"/>
  <c r="I48" i="92"/>
  <c r="I47" i="92"/>
  <c r="I46" i="92"/>
  <c r="I45" i="92"/>
  <c r="I44" i="92"/>
  <c r="I43" i="92"/>
  <c r="I42" i="92"/>
  <c r="I41" i="92"/>
  <c r="I40" i="92"/>
  <c r="I39" i="92"/>
  <c r="I38" i="92"/>
  <c r="I37" i="92"/>
  <c r="I36" i="92"/>
  <c r="I35" i="92"/>
  <c r="I34" i="92"/>
  <c r="I33" i="92"/>
  <c r="I32" i="92"/>
  <c r="I31" i="92"/>
  <c r="I30" i="92"/>
  <c r="I29" i="92"/>
  <c r="I28" i="92"/>
  <c r="I27" i="92"/>
  <c r="I26" i="92"/>
  <c r="I25" i="92"/>
  <c r="I24" i="92"/>
  <c r="I23" i="92"/>
  <c r="I22" i="92"/>
  <c r="I21" i="92"/>
  <c r="I20" i="92"/>
  <c r="I19" i="92"/>
  <c r="I18" i="92"/>
  <c r="I17" i="92"/>
  <c r="I16" i="92"/>
  <c r="I15" i="92"/>
  <c r="I14" i="92"/>
  <c r="K15" i="92" l="1"/>
  <c r="K16" i="92"/>
  <c r="K17" i="92"/>
  <c r="K18" i="92"/>
  <c r="K19" i="92"/>
  <c r="K20" i="92"/>
  <c r="K21" i="92"/>
  <c r="K22" i="92"/>
  <c r="K23" i="92"/>
  <c r="K24" i="92"/>
  <c r="K25" i="92"/>
  <c r="K26" i="92"/>
  <c r="K27" i="92"/>
  <c r="K28" i="92"/>
  <c r="K29" i="92"/>
  <c r="K30" i="92"/>
  <c r="K31" i="92"/>
  <c r="K32" i="92"/>
  <c r="K33" i="92"/>
  <c r="K34" i="92"/>
  <c r="K35" i="92"/>
  <c r="K36" i="92"/>
  <c r="K37" i="92"/>
  <c r="K38" i="92"/>
  <c r="K39" i="92"/>
  <c r="K40" i="92"/>
  <c r="K41" i="92"/>
  <c r="K42" i="92"/>
  <c r="K43" i="92"/>
  <c r="K44" i="92"/>
  <c r="K45" i="92"/>
  <c r="K46" i="92"/>
  <c r="K47" i="92"/>
  <c r="K48" i="92"/>
  <c r="K49" i="92"/>
  <c r="K50" i="92"/>
  <c r="K51" i="92"/>
  <c r="K52" i="92"/>
  <c r="K53" i="92"/>
  <c r="K54" i="92"/>
  <c r="K55" i="92"/>
  <c r="K56" i="92"/>
  <c r="K57" i="92"/>
  <c r="K58" i="92"/>
  <c r="K59" i="92"/>
  <c r="K60" i="92"/>
  <c r="K61" i="92"/>
  <c r="K62" i="92"/>
  <c r="K63" i="92"/>
  <c r="K64" i="92"/>
  <c r="K65" i="92"/>
  <c r="K66" i="92"/>
  <c r="K67" i="92"/>
  <c r="K68" i="92"/>
  <c r="K69" i="92"/>
  <c r="K70" i="92"/>
  <c r="K71" i="92"/>
  <c r="K72" i="92"/>
  <c r="K73" i="92"/>
  <c r="K74" i="92"/>
  <c r="K75" i="92"/>
  <c r="K76" i="92"/>
  <c r="K77" i="92"/>
  <c r="K78" i="92"/>
  <c r="K79" i="92"/>
  <c r="K80" i="92"/>
  <c r="K81" i="92"/>
  <c r="K82" i="92"/>
  <c r="K83" i="92"/>
  <c r="K84" i="92"/>
  <c r="K85" i="92"/>
  <c r="K86" i="92"/>
  <c r="K87" i="92"/>
  <c r="K88" i="92"/>
  <c r="K89" i="92"/>
  <c r="K90" i="92"/>
  <c r="K91" i="92"/>
  <c r="K92" i="92"/>
  <c r="K93" i="92"/>
  <c r="K94" i="92"/>
  <c r="K95" i="92"/>
  <c r="K96" i="92"/>
  <c r="K97" i="92"/>
  <c r="K98" i="92"/>
  <c r="K99" i="92"/>
  <c r="K100" i="92"/>
  <c r="K101" i="92"/>
  <c r="K102" i="92"/>
  <c r="K103" i="92"/>
  <c r="K104" i="92"/>
  <c r="K105" i="92"/>
  <c r="K106" i="92"/>
  <c r="K107" i="92"/>
  <c r="K108" i="92"/>
  <c r="K109" i="92"/>
  <c r="K110" i="92"/>
  <c r="K111" i="92"/>
  <c r="K112" i="92"/>
  <c r="K113" i="92"/>
  <c r="K114" i="92"/>
  <c r="K115" i="92"/>
  <c r="K116" i="92"/>
  <c r="K117" i="92"/>
  <c r="K118" i="92"/>
  <c r="K119" i="92"/>
  <c r="K120" i="92"/>
  <c r="K121" i="92"/>
  <c r="K122" i="92"/>
  <c r="K123" i="92"/>
  <c r="K124" i="92"/>
  <c r="K125" i="92"/>
  <c r="K126" i="92"/>
  <c r="K127" i="92"/>
  <c r="K128" i="92"/>
  <c r="K129" i="92"/>
  <c r="K130" i="92"/>
  <c r="K131" i="92"/>
  <c r="K132" i="92"/>
  <c r="K133" i="92"/>
  <c r="K134" i="92"/>
  <c r="K135" i="92"/>
  <c r="K136" i="92"/>
  <c r="K137" i="92"/>
  <c r="K138" i="92"/>
  <c r="K139" i="92"/>
  <c r="K140" i="92"/>
  <c r="K141" i="92"/>
  <c r="K142" i="92"/>
  <c r="K143" i="92"/>
  <c r="K144" i="92"/>
  <c r="K145" i="92"/>
  <c r="K14" i="92"/>
  <c r="L698" i="91" l="1"/>
  <c r="L647" i="91" l="1"/>
  <c r="L648" i="91"/>
  <c r="L649" i="91"/>
  <c r="L650" i="91"/>
  <c r="L651" i="91"/>
  <c r="L652" i="91"/>
  <c r="L653" i="91"/>
  <c r="L654" i="91"/>
  <c r="L655" i="91"/>
  <c r="L656" i="91"/>
  <c r="L657" i="91"/>
  <c r="L658" i="91"/>
  <c r="L659" i="91"/>
  <c r="L660" i="91"/>
  <c r="L661" i="91"/>
  <c r="L662" i="91"/>
  <c r="L663" i="91"/>
  <c r="L664" i="91"/>
  <c r="L665" i="91"/>
  <c r="L666" i="91"/>
  <c r="L667" i="91"/>
  <c r="L668" i="91"/>
  <c r="L669" i="91"/>
  <c r="L670" i="91"/>
  <c r="L671" i="91"/>
  <c r="L672" i="91"/>
  <c r="L673" i="91"/>
  <c r="L674" i="91"/>
  <c r="L675" i="91"/>
  <c r="L676" i="91"/>
  <c r="L677" i="91"/>
  <c r="L678" i="91"/>
  <c r="L679" i="91"/>
  <c r="L680" i="91"/>
  <c r="L681" i="91"/>
  <c r="L682" i="91"/>
  <c r="L683" i="91"/>
  <c r="L684" i="91"/>
  <c r="L685" i="91"/>
  <c r="L686" i="91"/>
  <c r="L687" i="91"/>
  <c r="L688" i="91"/>
  <c r="L689" i="91"/>
  <c r="L690" i="91"/>
  <c r="L691" i="91"/>
  <c r="L692" i="91"/>
  <c r="L693" i="91"/>
  <c r="L694" i="91"/>
  <c r="L695" i="91"/>
  <c r="L696" i="91"/>
  <c r="L697" i="91"/>
  <c r="L699" i="91"/>
  <c r="L700" i="91"/>
  <c r="L701" i="91"/>
  <c r="L702" i="91"/>
  <c r="L703" i="91"/>
  <c r="L704" i="91"/>
  <c r="L705" i="91"/>
  <c r="L706" i="91"/>
  <c r="L707" i="91"/>
  <c r="L708" i="91"/>
  <c r="L709" i="91"/>
  <c r="L710" i="91"/>
  <c r="L711" i="91"/>
  <c r="L712" i="91"/>
  <c r="L713" i="91"/>
  <c r="L714" i="91"/>
  <c r="L715" i="91"/>
  <c r="L716" i="91"/>
  <c r="L717" i="91"/>
  <c r="L718" i="91"/>
  <c r="L719" i="91"/>
  <c r="L720" i="91"/>
  <c r="L721" i="91"/>
  <c r="L722" i="91"/>
  <c r="L723" i="91"/>
  <c r="L724" i="91"/>
  <c r="L725" i="91"/>
  <c r="L726" i="91"/>
  <c r="L727" i="91"/>
  <c r="L728" i="91"/>
  <c r="L729" i="91"/>
  <c r="L730" i="91"/>
  <c r="L731" i="91"/>
  <c r="L732" i="91"/>
  <c r="L733" i="91"/>
  <c r="L734" i="91"/>
  <c r="L735" i="91"/>
  <c r="L736" i="91"/>
  <c r="L737" i="91"/>
  <c r="L738" i="91"/>
  <c r="L739" i="91"/>
  <c r="L740" i="91"/>
  <c r="L741" i="91"/>
  <c r="L742" i="91"/>
  <c r="L743" i="91"/>
  <c r="L744" i="91"/>
  <c r="L745" i="91"/>
  <c r="L746" i="91"/>
  <c r="L747" i="91"/>
  <c r="L748" i="91"/>
  <c r="L749" i="91"/>
  <c r="L750" i="91"/>
  <c r="L751" i="91"/>
  <c r="L752" i="91"/>
  <c r="L753" i="91"/>
  <c r="L754" i="91"/>
  <c r="L755" i="91"/>
  <c r="L756" i="91"/>
  <c r="L757" i="91"/>
  <c r="L758" i="91"/>
  <c r="L759" i="91"/>
  <c r="L760" i="91"/>
  <c r="L761" i="91"/>
  <c r="L762" i="91"/>
  <c r="L763" i="91"/>
  <c r="L764" i="91"/>
  <c r="L765" i="91"/>
  <c r="L766" i="91"/>
  <c r="L767" i="91"/>
  <c r="L768" i="91"/>
  <c r="L769" i="91"/>
  <c r="L770" i="91"/>
  <c r="L771" i="91"/>
  <c r="L772" i="91"/>
  <c r="L773" i="91"/>
  <c r="L774" i="91"/>
  <c r="L775" i="91"/>
  <c r="L776" i="91"/>
  <c r="L777" i="91"/>
  <c r="L778" i="91"/>
  <c r="L779" i="91"/>
  <c r="L780" i="91"/>
  <c r="L781" i="91"/>
  <c r="L782" i="91"/>
  <c r="L783" i="91"/>
  <c r="L784" i="91"/>
  <c r="L785" i="91"/>
  <c r="L786" i="91"/>
  <c r="L787" i="91"/>
  <c r="L788" i="91"/>
  <c r="L789" i="91"/>
  <c r="L790" i="91"/>
  <c r="L791" i="91"/>
  <c r="L792" i="91"/>
  <c r="L793" i="91"/>
  <c r="L794" i="91"/>
  <c r="L795" i="91"/>
  <c r="L796" i="91"/>
  <c r="L797" i="91"/>
  <c r="L798" i="91"/>
  <c r="L799" i="91"/>
  <c r="L801" i="91"/>
  <c r="L802" i="91"/>
  <c r="L803" i="91"/>
  <c r="L804" i="91"/>
  <c r="L805" i="91"/>
  <c r="L806" i="91"/>
  <c r="L807" i="91"/>
  <c r="L808" i="91"/>
  <c r="L809" i="91"/>
  <c r="L810" i="91"/>
  <c r="L811" i="91"/>
  <c r="L812" i="91"/>
  <c r="L813" i="91"/>
  <c r="L814" i="91"/>
  <c r="L815" i="91"/>
  <c r="L816" i="91"/>
  <c r="L817" i="91"/>
  <c r="L818" i="91"/>
  <c r="L819" i="91"/>
  <c r="L820" i="91"/>
  <c r="L821" i="91"/>
  <c r="L822" i="91"/>
  <c r="L823" i="91"/>
  <c r="L824" i="91"/>
  <c r="L825" i="91"/>
  <c r="L826" i="91"/>
  <c r="L827" i="91"/>
  <c r="L828" i="91"/>
  <c r="L829" i="91"/>
  <c r="L830" i="91"/>
  <c r="L831" i="91"/>
  <c r="L832" i="91"/>
  <c r="L833" i="91"/>
  <c r="L834" i="91"/>
  <c r="L835" i="91"/>
  <c r="L836" i="91"/>
  <c r="L837" i="91"/>
  <c r="L838" i="91"/>
  <c r="L839" i="91"/>
  <c r="L840" i="91"/>
  <c r="L841" i="91"/>
  <c r="L842" i="91"/>
  <c r="L843" i="91"/>
  <c r="L844" i="91"/>
  <c r="L845" i="91"/>
  <c r="L846" i="91"/>
  <c r="L847" i="91"/>
  <c r="L848" i="91"/>
  <c r="L849" i="91"/>
  <c r="L850" i="91"/>
  <c r="L851" i="91"/>
  <c r="L575" i="91"/>
  <c r="L576" i="91"/>
  <c r="L577" i="91"/>
  <c r="L578" i="91"/>
  <c r="L579" i="91"/>
  <c r="L580" i="91"/>
  <c r="L581" i="91"/>
  <c r="L582" i="91"/>
  <c r="L583" i="91"/>
  <c r="L584" i="91"/>
  <c r="L585" i="91"/>
  <c r="L586" i="91"/>
  <c r="L587" i="91"/>
  <c r="L588" i="91"/>
  <c r="L589" i="91"/>
  <c r="L590" i="91"/>
  <c r="L591" i="91"/>
  <c r="L592" i="91"/>
  <c r="L593" i="91"/>
  <c r="L594" i="91"/>
  <c r="L595" i="91"/>
  <c r="L596" i="91"/>
  <c r="L597" i="91"/>
  <c r="L598" i="91"/>
  <c r="L599" i="91"/>
  <c r="L600" i="91"/>
  <c r="L601" i="91"/>
  <c r="L602" i="91"/>
  <c r="L603" i="91"/>
  <c r="L604" i="91"/>
  <c r="L605" i="91"/>
  <c r="L606" i="91"/>
  <c r="L607" i="91"/>
  <c r="L608" i="91"/>
  <c r="L609" i="91"/>
  <c r="L610" i="91"/>
  <c r="L611" i="91"/>
  <c r="L612" i="91"/>
  <c r="L613" i="91"/>
  <c r="L614" i="91"/>
  <c r="L615" i="91"/>
  <c r="L616" i="91"/>
  <c r="L617" i="91"/>
  <c r="L618" i="91"/>
  <c r="L619" i="91"/>
  <c r="L620" i="91"/>
  <c r="L621" i="91"/>
  <c r="L622" i="91"/>
  <c r="L623" i="91"/>
  <c r="L624" i="91"/>
  <c r="L625" i="91"/>
  <c r="L626" i="91"/>
  <c r="L627" i="91"/>
  <c r="L628" i="91"/>
  <c r="L629" i="91"/>
  <c r="L630" i="91"/>
  <c r="L631" i="91"/>
  <c r="L632" i="91"/>
  <c r="L633" i="91"/>
  <c r="L634" i="91"/>
  <c r="L635" i="91"/>
  <c r="L636" i="91"/>
  <c r="L637" i="91"/>
  <c r="L638" i="91"/>
  <c r="L639" i="91"/>
  <c r="L640" i="91"/>
  <c r="L641" i="91"/>
  <c r="L642" i="91"/>
  <c r="L643" i="91"/>
  <c r="L644" i="91"/>
  <c r="L645" i="91"/>
  <c r="L646" i="91"/>
  <c r="L574" i="91"/>
  <c r="L573" i="91"/>
  <c r="L572" i="91"/>
  <c r="L571" i="91"/>
  <c r="L570" i="91"/>
  <c r="L569" i="91"/>
  <c r="L568" i="91"/>
  <c r="L567" i="91"/>
  <c r="L566" i="91"/>
  <c r="L565" i="91"/>
  <c r="L564" i="91"/>
  <c r="L563" i="91"/>
  <c r="L562" i="91"/>
  <c r="L561" i="91"/>
  <c r="L560" i="91"/>
  <c r="L559" i="91"/>
  <c r="L558" i="91"/>
  <c r="L557" i="91"/>
  <c r="L556" i="91"/>
  <c r="L555" i="91"/>
  <c r="L554" i="91"/>
  <c r="L553" i="91"/>
  <c r="L552" i="91"/>
  <c r="L551" i="91"/>
  <c r="L550" i="91"/>
  <c r="L549" i="91"/>
  <c r="L548" i="91"/>
  <c r="L547" i="91"/>
  <c r="L546" i="91"/>
  <c r="L545" i="91"/>
  <c r="L544" i="91"/>
  <c r="L543" i="91"/>
  <c r="L542" i="91"/>
  <c r="L541" i="91"/>
  <c r="L540" i="91"/>
  <c r="L539" i="91"/>
  <c r="L538" i="91"/>
  <c r="L537" i="91"/>
  <c r="L536" i="91"/>
  <c r="L535" i="91"/>
  <c r="L534" i="91"/>
  <c r="L533" i="91"/>
  <c r="L532" i="91"/>
  <c r="L531" i="91"/>
  <c r="L530" i="91"/>
  <c r="L529" i="91"/>
  <c r="L528" i="91"/>
  <c r="L527" i="91"/>
  <c r="L526" i="91"/>
  <c r="L525" i="91"/>
  <c r="L524" i="91"/>
  <c r="L523" i="91"/>
  <c r="L522" i="91"/>
  <c r="L521" i="91"/>
  <c r="L520" i="91"/>
  <c r="L519" i="91"/>
  <c r="L518" i="91"/>
  <c r="L517" i="91"/>
  <c r="L516" i="91"/>
  <c r="L515" i="91"/>
  <c r="L514" i="91"/>
  <c r="L513" i="91"/>
  <c r="L512" i="91"/>
  <c r="L511" i="91"/>
  <c r="L510" i="91"/>
  <c r="L509" i="91"/>
  <c r="L508" i="91"/>
  <c r="L507" i="91"/>
  <c r="L506" i="91"/>
  <c r="L505" i="91"/>
  <c r="L504" i="91"/>
  <c r="L503" i="91"/>
  <c r="L502" i="91"/>
  <c r="L501" i="91"/>
  <c r="L500" i="91"/>
  <c r="L499" i="91"/>
  <c r="L498" i="91"/>
  <c r="L497" i="91"/>
  <c r="L496" i="91"/>
  <c r="L495" i="91"/>
  <c r="L494" i="91"/>
  <c r="L493" i="91"/>
  <c r="L492" i="91"/>
  <c r="L491" i="91"/>
  <c r="L490" i="91"/>
  <c r="L489" i="91"/>
  <c r="L488" i="91"/>
  <c r="L487" i="91"/>
  <c r="L486" i="91"/>
  <c r="L485" i="91"/>
  <c r="L484" i="91"/>
  <c r="L483" i="91"/>
  <c r="L482" i="91"/>
  <c r="L481" i="91"/>
  <c r="L480" i="91"/>
  <c r="L479" i="91"/>
  <c r="L478" i="91"/>
  <c r="L477" i="91"/>
  <c r="L476" i="91"/>
  <c r="L475" i="91"/>
  <c r="L474" i="91"/>
  <c r="L473" i="91"/>
  <c r="L472" i="91"/>
  <c r="L471" i="91"/>
  <c r="L470" i="91"/>
  <c r="L469" i="91"/>
  <c r="L468" i="91"/>
  <c r="L467" i="91"/>
  <c r="L466" i="91"/>
  <c r="L465" i="91"/>
  <c r="L464" i="91"/>
  <c r="L463" i="91"/>
  <c r="L462" i="91"/>
  <c r="L461" i="91"/>
  <c r="L460" i="91"/>
  <c r="L459" i="91"/>
  <c r="L458" i="91"/>
  <c r="L457" i="91"/>
  <c r="L456" i="91"/>
  <c r="L455" i="91"/>
  <c r="L454" i="91"/>
  <c r="L453" i="91"/>
  <c r="L452" i="91"/>
  <c r="L451" i="91"/>
  <c r="L450" i="91"/>
  <c r="L449" i="91"/>
  <c r="L448" i="91"/>
  <c r="L447" i="91"/>
  <c r="L446" i="91"/>
  <c r="L445" i="91"/>
  <c r="L444" i="91"/>
  <c r="L443" i="91"/>
  <c r="L442" i="91"/>
  <c r="L441" i="91"/>
  <c r="L440" i="91"/>
  <c r="L439" i="91"/>
  <c r="L438" i="91"/>
  <c r="L437" i="91"/>
  <c r="L436" i="91"/>
  <c r="L435" i="91"/>
  <c r="L434" i="91"/>
  <c r="L433" i="91"/>
  <c r="L432" i="91"/>
  <c r="L431" i="91"/>
  <c r="L430" i="91"/>
  <c r="L429" i="91"/>
  <c r="L428" i="91"/>
  <c r="L427" i="91"/>
  <c r="L426" i="91"/>
  <c r="L425" i="91"/>
  <c r="L424" i="91"/>
  <c r="L423" i="91"/>
  <c r="L422" i="91"/>
  <c r="L421" i="91"/>
  <c r="L420" i="91"/>
  <c r="L419" i="91"/>
  <c r="L418" i="91"/>
  <c r="L417" i="91"/>
  <c r="L416" i="91"/>
  <c r="L415" i="91"/>
  <c r="L414" i="91"/>
  <c r="L413" i="91"/>
  <c r="L412" i="91"/>
  <c r="L411" i="91"/>
  <c r="L410" i="91"/>
  <c r="L409" i="91"/>
  <c r="L408" i="91"/>
  <c r="L407" i="91"/>
  <c r="L406" i="91"/>
  <c r="L405" i="91"/>
  <c r="L404" i="91"/>
  <c r="L403" i="91"/>
  <c r="L402" i="91"/>
  <c r="L401" i="91"/>
  <c r="L400" i="91"/>
  <c r="L399" i="91"/>
  <c r="L398" i="91"/>
  <c r="L397" i="91"/>
  <c r="L396" i="91"/>
  <c r="L395" i="91"/>
  <c r="L394" i="91"/>
  <c r="L393" i="91"/>
  <c r="L392" i="91"/>
  <c r="L391" i="91"/>
  <c r="L390" i="91"/>
  <c r="L389" i="91"/>
  <c r="L388" i="91"/>
  <c r="L387" i="91"/>
  <c r="L386" i="91"/>
  <c r="L385" i="91"/>
  <c r="L384" i="91"/>
  <c r="L383" i="91"/>
  <c r="L382" i="91"/>
  <c r="L381" i="91"/>
  <c r="L380" i="91"/>
  <c r="L379" i="91"/>
  <c r="L378" i="91"/>
  <c r="L377" i="91"/>
  <c r="L376" i="91"/>
  <c r="L375" i="91"/>
  <c r="L374" i="91"/>
  <c r="L373" i="91"/>
  <c r="L372" i="91"/>
  <c r="L371" i="91"/>
  <c r="L370" i="91"/>
  <c r="L369" i="91"/>
  <c r="L368" i="91"/>
  <c r="L367" i="91"/>
  <c r="L366" i="91"/>
  <c r="L365" i="91"/>
  <c r="L364" i="91"/>
  <c r="L363" i="91"/>
  <c r="L362" i="91"/>
  <c r="L361" i="91"/>
  <c r="L360" i="91"/>
  <c r="L359" i="91"/>
  <c r="L358" i="91"/>
  <c r="L357" i="91"/>
  <c r="L356" i="91"/>
  <c r="L355" i="91"/>
  <c r="L354" i="91"/>
  <c r="L353" i="91"/>
  <c r="L352" i="91"/>
  <c r="L351" i="91"/>
  <c r="L350" i="91"/>
  <c r="L349" i="91"/>
  <c r="L348" i="91"/>
  <c r="L347" i="91"/>
  <c r="L346" i="91"/>
  <c r="L345" i="91"/>
  <c r="L344" i="91"/>
  <c r="L343" i="91"/>
  <c r="L342" i="91"/>
  <c r="L341" i="91"/>
  <c r="L340" i="91"/>
  <c r="L339" i="91"/>
  <c r="L338" i="91"/>
  <c r="L337" i="91"/>
  <c r="L336" i="91"/>
  <c r="L335" i="91"/>
  <c r="L334" i="91"/>
  <c r="L333" i="91"/>
  <c r="L332" i="91"/>
  <c r="L331" i="91"/>
  <c r="L330" i="91"/>
  <c r="L329" i="91"/>
  <c r="L328" i="91"/>
  <c r="L327" i="91"/>
  <c r="L326" i="91"/>
  <c r="L325" i="91"/>
  <c r="L324" i="91"/>
  <c r="L323" i="91"/>
  <c r="L322" i="91"/>
  <c r="L321" i="91"/>
  <c r="L320" i="91"/>
  <c r="L319" i="91"/>
  <c r="L318" i="91"/>
  <c r="L317" i="91"/>
  <c r="L316" i="91"/>
  <c r="L315" i="91"/>
  <c r="L314" i="91"/>
  <c r="L313" i="91"/>
  <c r="L312" i="91"/>
  <c r="L311" i="91"/>
  <c r="L310" i="91"/>
  <c r="L309" i="91"/>
  <c r="L308" i="91"/>
  <c r="L307" i="91"/>
  <c r="L306" i="91"/>
  <c r="L305" i="91"/>
  <c r="L304" i="91"/>
  <c r="L303" i="91"/>
  <c r="L302" i="91"/>
  <c r="L301" i="91"/>
  <c r="L300" i="91"/>
  <c r="L299" i="91"/>
  <c r="L298" i="91"/>
  <c r="L297" i="91"/>
  <c r="L296" i="91"/>
  <c r="L295" i="91"/>
  <c r="L294" i="91"/>
  <c r="L293" i="91"/>
  <c r="L292" i="91"/>
  <c r="L291" i="91"/>
  <c r="L290" i="91"/>
  <c r="L289" i="91"/>
  <c r="L288" i="91"/>
  <c r="L287" i="91"/>
  <c r="L286" i="91"/>
  <c r="L285" i="91"/>
  <c r="L284" i="91"/>
  <c r="L283" i="91"/>
  <c r="L282" i="91"/>
  <c r="L281" i="91"/>
  <c r="L280" i="91"/>
  <c r="L279" i="91"/>
  <c r="L278" i="91"/>
  <c r="L277" i="91"/>
  <c r="L276" i="91"/>
  <c r="L275" i="91"/>
  <c r="L274" i="91"/>
  <c r="L273" i="91"/>
  <c r="L272" i="91"/>
  <c r="L271" i="91"/>
  <c r="L270" i="91"/>
  <c r="L269" i="91"/>
  <c r="L268" i="91"/>
  <c r="L267" i="91"/>
  <c r="L266" i="91"/>
  <c r="L265" i="91"/>
  <c r="L264" i="91"/>
  <c r="L263" i="91"/>
  <c r="L262" i="91"/>
  <c r="L261" i="91"/>
  <c r="L260" i="91"/>
  <c r="L259" i="91"/>
  <c r="L258" i="91"/>
  <c r="L257" i="91"/>
  <c r="L256" i="91"/>
  <c r="L255" i="91"/>
  <c r="L254" i="91"/>
  <c r="L253" i="91"/>
  <c r="L252" i="91"/>
  <c r="L251" i="91"/>
  <c r="L250" i="91"/>
  <c r="L249" i="91"/>
  <c r="L248" i="91"/>
  <c r="L247" i="91"/>
  <c r="L246" i="91"/>
  <c r="L245" i="91"/>
  <c r="L244" i="91"/>
  <c r="L243" i="91"/>
  <c r="L242" i="91"/>
  <c r="L241" i="91"/>
  <c r="L240" i="91"/>
  <c r="L239" i="91"/>
  <c r="L238" i="91"/>
  <c r="L237" i="91"/>
  <c r="L236" i="91"/>
  <c r="L235" i="91"/>
  <c r="L234" i="91"/>
  <c r="L233" i="91"/>
  <c r="L232" i="91"/>
  <c r="L231" i="91"/>
  <c r="L230" i="91"/>
  <c r="L229" i="91"/>
  <c r="L228" i="91"/>
  <c r="L227" i="91"/>
  <c r="L226" i="91"/>
  <c r="L225" i="91"/>
  <c r="L224" i="91"/>
  <c r="L223" i="91"/>
  <c r="L222" i="91"/>
  <c r="L221" i="91"/>
  <c r="L220" i="91"/>
  <c r="L219" i="91"/>
  <c r="L218" i="91"/>
  <c r="L217" i="91"/>
  <c r="L216" i="91"/>
  <c r="L215" i="91"/>
  <c r="L214" i="91"/>
  <c r="L213" i="91"/>
  <c r="L212" i="91"/>
  <c r="L211" i="91"/>
  <c r="L210" i="91"/>
  <c r="L209" i="91"/>
  <c r="L208" i="91"/>
  <c r="L207" i="91"/>
  <c r="L206" i="91"/>
  <c r="L205" i="91"/>
  <c r="L204" i="91"/>
  <c r="L203" i="91"/>
  <c r="L202" i="91"/>
  <c r="L201" i="91"/>
  <c r="L200" i="91"/>
  <c r="L199" i="91"/>
  <c r="L198" i="91"/>
  <c r="L197" i="91"/>
  <c r="L196" i="91"/>
  <c r="L195" i="91"/>
  <c r="L194" i="91"/>
  <c r="L193" i="91"/>
  <c r="L192" i="91"/>
  <c r="L191" i="91"/>
  <c r="L190" i="91"/>
  <c r="L189" i="91"/>
  <c r="L188" i="91"/>
  <c r="L187" i="91"/>
  <c r="L186" i="91"/>
  <c r="L185" i="91"/>
  <c r="L184" i="91"/>
  <c r="L183" i="91"/>
  <c r="L182" i="91"/>
  <c r="L181" i="91"/>
  <c r="L180" i="91"/>
  <c r="L179" i="91"/>
  <c r="L178" i="91"/>
  <c r="L177" i="91"/>
  <c r="L176" i="91"/>
  <c r="L175" i="91"/>
  <c r="L174" i="91"/>
  <c r="L173" i="91"/>
  <c r="L172" i="91"/>
  <c r="L171" i="91"/>
  <c r="L170" i="91"/>
  <c r="L169" i="91"/>
  <c r="L168" i="91"/>
  <c r="L167" i="91"/>
  <c r="L166" i="91"/>
  <c r="L165" i="91"/>
  <c r="L164" i="91"/>
  <c r="L163" i="91"/>
  <c r="L162" i="91"/>
  <c r="L161" i="91"/>
  <c r="L160" i="91"/>
  <c r="L159" i="91"/>
  <c r="L158" i="91"/>
  <c r="L157" i="91"/>
  <c r="L156" i="91"/>
  <c r="L155" i="91"/>
  <c r="L154" i="91"/>
  <c r="L153" i="91"/>
  <c r="L152" i="91"/>
  <c r="L151" i="91"/>
  <c r="L150" i="91"/>
  <c r="L149" i="91"/>
  <c r="L148" i="91"/>
  <c r="L147" i="91"/>
  <c r="L146" i="91"/>
  <c r="L145" i="91"/>
  <c r="L144" i="91"/>
  <c r="L143" i="91"/>
  <c r="L142" i="91"/>
  <c r="L141" i="91"/>
  <c r="L140" i="91"/>
  <c r="L139" i="91"/>
  <c r="L138" i="91"/>
  <c r="L137" i="91"/>
  <c r="L136" i="91"/>
  <c r="L135" i="91"/>
  <c r="L134" i="91"/>
  <c r="L133" i="91"/>
  <c r="L132" i="91"/>
  <c r="L131" i="91"/>
  <c r="L130" i="91"/>
  <c r="L129" i="91"/>
  <c r="L128" i="91"/>
  <c r="L127" i="91"/>
  <c r="L126" i="91"/>
  <c r="L125" i="91"/>
  <c r="L124" i="91"/>
  <c r="L123" i="91"/>
  <c r="L122" i="91"/>
  <c r="L121" i="91"/>
  <c r="L120" i="91"/>
  <c r="L119" i="91"/>
  <c r="L118" i="91"/>
  <c r="L117" i="91"/>
  <c r="L116" i="91"/>
  <c r="L115" i="91"/>
  <c r="L114" i="91"/>
  <c r="L113" i="91"/>
  <c r="L112" i="91"/>
  <c r="L111" i="91"/>
  <c r="L110" i="91"/>
  <c r="L109" i="91"/>
  <c r="L108" i="91"/>
  <c r="L107" i="91"/>
  <c r="L106" i="91"/>
  <c r="L105" i="91"/>
  <c r="L104" i="91"/>
  <c r="L103" i="91"/>
  <c r="L102" i="91"/>
  <c r="L101" i="91"/>
  <c r="L100" i="91"/>
  <c r="L99" i="91"/>
  <c r="L98" i="91"/>
  <c r="L97" i="91"/>
  <c r="L96" i="91"/>
  <c r="L95" i="91"/>
  <c r="L94" i="91"/>
  <c r="L93" i="91"/>
  <c r="L92" i="91"/>
  <c r="L91" i="91"/>
  <c r="L90" i="91"/>
  <c r="L89" i="91"/>
  <c r="L88" i="91"/>
  <c r="L87" i="91"/>
  <c r="L86" i="91"/>
  <c r="L85" i="91"/>
  <c r="L84" i="91"/>
  <c r="L83" i="91"/>
  <c r="L82" i="91"/>
  <c r="L81" i="91"/>
  <c r="L80" i="91"/>
  <c r="L79" i="91"/>
  <c r="L78" i="91"/>
  <c r="L77" i="91"/>
  <c r="L76" i="91"/>
  <c r="L75" i="91"/>
  <c r="L74" i="91"/>
  <c r="L73" i="91"/>
  <c r="L72" i="91"/>
  <c r="L71" i="91"/>
  <c r="L70" i="91"/>
  <c r="L69" i="91"/>
  <c r="L68" i="91"/>
  <c r="L67" i="91"/>
  <c r="L66" i="91"/>
  <c r="L65" i="91"/>
  <c r="L64" i="91"/>
  <c r="L63" i="91"/>
  <c r="L62" i="91"/>
  <c r="L61" i="91"/>
  <c r="L60" i="91"/>
  <c r="L59" i="91"/>
  <c r="L58" i="91"/>
  <c r="L57" i="91"/>
  <c r="L56" i="91"/>
  <c r="L55" i="91"/>
  <c r="L54" i="91"/>
  <c r="L53" i="91"/>
  <c r="L52" i="91"/>
  <c r="L51" i="91"/>
  <c r="L50" i="91"/>
  <c r="L49" i="91"/>
  <c r="L48" i="91"/>
  <c r="L47" i="91"/>
  <c r="L46" i="91"/>
  <c r="L45" i="91"/>
  <c r="L44" i="91"/>
  <c r="L43" i="91"/>
  <c r="L42" i="91"/>
  <c r="L41" i="91"/>
  <c r="L40" i="91"/>
  <c r="L39" i="91"/>
  <c r="L38" i="91"/>
  <c r="L37" i="91"/>
  <c r="L36" i="91"/>
  <c r="L35" i="91"/>
  <c r="L34" i="91"/>
  <c r="L33" i="91"/>
  <c r="L32" i="91"/>
  <c r="L31" i="91"/>
  <c r="L30" i="91"/>
  <c r="L29" i="91"/>
  <c r="L28" i="91"/>
  <c r="L27" i="91"/>
  <c r="L26" i="91"/>
  <c r="L25" i="91"/>
  <c r="L24" i="91"/>
  <c r="L23" i="91"/>
  <c r="L22" i="91"/>
  <c r="L21" i="91"/>
  <c r="L20" i="91"/>
  <c r="L19" i="91"/>
  <c r="L18" i="91"/>
  <c r="L17" i="91"/>
  <c r="L16" i="91"/>
  <c r="L15" i="91"/>
  <c r="L14" i="91"/>
  <c r="L13" i="91"/>
  <c r="L12" i="91"/>
  <c r="L11" i="91"/>
  <c r="L10" i="91"/>
  <c r="L9" i="91"/>
  <c r="L8" i="91"/>
  <c r="L7" i="91"/>
  <c r="L6" i="91"/>
  <c r="L5" i="91"/>
  <c r="L4" i="91"/>
  <c r="L3" i="91"/>
  <c r="K5" i="22" l="1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4" i="22"/>
  <c r="K115" i="82"/>
  <c r="K116" i="82"/>
  <c r="K117" i="82"/>
  <c r="K118" i="82"/>
  <c r="K119" i="82"/>
  <c r="K120" i="82"/>
  <c r="K121" i="82"/>
  <c r="K122" i="82"/>
  <c r="K123" i="82"/>
  <c r="K124" i="82"/>
  <c r="K125" i="82"/>
  <c r="K126" i="82"/>
  <c r="K127" i="82"/>
  <c r="K128" i="82"/>
  <c r="K129" i="82"/>
  <c r="K130" i="82"/>
  <c r="K131" i="82"/>
  <c r="K132" i="82"/>
  <c r="K133" i="82"/>
  <c r="K134" i="82"/>
  <c r="K135" i="82"/>
  <c r="K136" i="82"/>
  <c r="K137" i="82"/>
  <c r="K138" i="82"/>
  <c r="K139" i="82"/>
  <c r="K140" i="82"/>
  <c r="K141" i="82"/>
  <c r="K142" i="82"/>
  <c r="K143" i="82"/>
  <c r="K144" i="82"/>
  <c r="K145" i="82"/>
  <c r="K146" i="82"/>
  <c r="K147" i="82"/>
  <c r="K148" i="82"/>
  <c r="K149" i="82"/>
  <c r="K150" i="82"/>
  <c r="K151" i="82"/>
  <c r="K152" i="82"/>
  <c r="K153" i="82"/>
  <c r="K154" i="82"/>
  <c r="K155" i="82"/>
  <c r="K156" i="82"/>
  <c r="K157" i="82"/>
  <c r="K158" i="82"/>
  <c r="K159" i="82"/>
  <c r="K160" i="82"/>
  <c r="K161" i="82"/>
  <c r="K162" i="82"/>
  <c r="K163" i="82"/>
  <c r="K164" i="82"/>
  <c r="K165" i="82"/>
  <c r="K166" i="82"/>
  <c r="K167" i="82"/>
  <c r="K168" i="82"/>
  <c r="K114" i="82"/>
  <c r="K102" i="82"/>
  <c r="K103" i="82"/>
  <c r="K104" i="82"/>
  <c r="K105" i="82"/>
  <c r="K106" i="82"/>
  <c r="K107" i="82"/>
  <c r="K108" i="82"/>
  <c r="K109" i="82"/>
  <c r="K110" i="82"/>
  <c r="K111" i="82"/>
  <c r="K101" i="82"/>
  <c r="K17" i="82"/>
  <c r="K18" i="82"/>
  <c r="K19" i="82"/>
  <c r="K20" i="82"/>
  <c r="K21" i="82"/>
  <c r="K22" i="82"/>
  <c r="K23" i="82"/>
  <c r="K24" i="82"/>
  <c r="K25" i="82"/>
  <c r="K26" i="82"/>
  <c r="K27" i="82"/>
  <c r="K28" i="82"/>
  <c r="K29" i="82"/>
  <c r="K30" i="82"/>
  <c r="K31" i="82"/>
  <c r="K32" i="82"/>
  <c r="K33" i="82"/>
  <c r="K34" i="82"/>
  <c r="K35" i="82"/>
  <c r="K36" i="82"/>
  <c r="K37" i="82"/>
  <c r="K38" i="82"/>
  <c r="K39" i="82"/>
  <c r="K40" i="82"/>
  <c r="K41" i="82"/>
  <c r="K42" i="82"/>
  <c r="K43" i="82"/>
  <c r="K44" i="82"/>
  <c r="K45" i="82"/>
  <c r="K46" i="82"/>
  <c r="K47" i="82"/>
  <c r="K48" i="82"/>
  <c r="K49" i="82"/>
  <c r="K50" i="82"/>
  <c r="K51" i="82"/>
  <c r="K52" i="82"/>
  <c r="K53" i="82"/>
  <c r="K54" i="82"/>
  <c r="K55" i="82"/>
  <c r="K56" i="82"/>
  <c r="K57" i="82"/>
  <c r="K58" i="82"/>
  <c r="K59" i="82"/>
  <c r="K60" i="82"/>
  <c r="K61" i="82"/>
  <c r="K62" i="82"/>
  <c r="K63" i="82"/>
  <c r="K64" i="82"/>
  <c r="K65" i="82"/>
  <c r="K66" i="82"/>
  <c r="K67" i="82"/>
  <c r="K68" i="82"/>
  <c r="K69" i="82"/>
  <c r="K70" i="82"/>
  <c r="K71" i="82"/>
  <c r="K72" i="82"/>
  <c r="K73" i="82"/>
  <c r="K74" i="82"/>
  <c r="K75" i="82"/>
  <c r="K76" i="82"/>
  <c r="K77" i="82"/>
  <c r="K78" i="82"/>
  <c r="K79" i="82"/>
  <c r="K80" i="82"/>
  <c r="K81" i="82"/>
  <c r="K82" i="82"/>
  <c r="K83" i="82"/>
  <c r="K84" i="82"/>
  <c r="K85" i="82"/>
  <c r="K86" i="82"/>
  <c r="K87" i="82"/>
  <c r="K88" i="82"/>
  <c r="K89" i="82"/>
  <c r="K16" i="82"/>
  <c r="K6" i="82"/>
  <c r="K7" i="82"/>
  <c r="K8" i="82"/>
  <c r="K9" i="82"/>
  <c r="K10" i="82"/>
  <c r="K11" i="82"/>
  <c r="K12" i="82"/>
  <c r="K5" i="82"/>
  <c r="D6" i="82"/>
  <c r="D7" i="82"/>
  <c r="D8" i="82"/>
  <c r="D9" i="82"/>
  <c r="D10" i="82"/>
  <c r="D11" i="82"/>
  <c r="D12" i="82"/>
  <c r="D13" i="82"/>
  <c r="D14" i="82"/>
  <c r="D15" i="82"/>
  <c r="D16" i="82"/>
  <c r="D17" i="82"/>
  <c r="D18" i="82"/>
  <c r="D19" i="82"/>
  <c r="D20" i="82"/>
  <c r="D21" i="82"/>
  <c r="D22" i="82"/>
  <c r="D23" i="82"/>
  <c r="D24" i="82"/>
  <c r="D25" i="82"/>
  <c r="D26" i="82"/>
  <c r="D27" i="82"/>
  <c r="D28" i="82"/>
  <c r="D29" i="82"/>
  <c r="D30" i="82"/>
  <c r="D31" i="82"/>
  <c r="D32" i="82"/>
  <c r="D33" i="82"/>
  <c r="D34" i="82"/>
  <c r="D35" i="82"/>
  <c r="D36" i="82"/>
  <c r="D37" i="82"/>
  <c r="D38" i="82"/>
  <c r="D39" i="82"/>
  <c r="D40" i="82"/>
  <c r="D41" i="82"/>
  <c r="D42" i="82"/>
  <c r="D43" i="82"/>
  <c r="D44" i="82"/>
  <c r="D45" i="82"/>
  <c r="D46" i="82"/>
  <c r="D47" i="82"/>
  <c r="D48" i="82"/>
  <c r="D49" i="82"/>
  <c r="D50" i="82"/>
  <c r="D51" i="82"/>
  <c r="D52" i="82"/>
  <c r="D53" i="82"/>
  <c r="D54" i="82"/>
  <c r="D55" i="82"/>
  <c r="D56" i="82"/>
  <c r="D57" i="82"/>
  <c r="D58" i="82"/>
  <c r="D59" i="82"/>
  <c r="D60" i="82"/>
  <c r="D61" i="82"/>
  <c r="D62" i="82"/>
  <c r="D63" i="82"/>
  <c r="D64" i="82"/>
  <c r="D65" i="82"/>
  <c r="D66" i="82"/>
  <c r="D67" i="82"/>
  <c r="D68" i="82"/>
  <c r="D69" i="82"/>
  <c r="D70" i="82"/>
  <c r="D71" i="82"/>
  <c r="D72" i="82"/>
  <c r="D73" i="82"/>
  <c r="D74" i="82"/>
  <c r="D75" i="82"/>
  <c r="D76" i="82"/>
  <c r="D77" i="82"/>
  <c r="D78" i="82"/>
  <c r="D79" i="82"/>
  <c r="D80" i="82"/>
  <c r="D81" i="82"/>
  <c r="D82" i="82"/>
  <c r="D83" i="82"/>
  <c r="D84" i="82"/>
  <c r="D85" i="82"/>
  <c r="D86" i="82"/>
  <c r="D87" i="82"/>
  <c r="D88" i="82"/>
  <c r="D89" i="82"/>
  <c r="D90" i="82"/>
  <c r="D91" i="82"/>
  <c r="D92" i="82"/>
  <c r="D93" i="82"/>
  <c r="D94" i="82"/>
  <c r="D95" i="82"/>
  <c r="D96" i="82"/>
  <c r="D97" i="82"/>
  <c r="D98" i="82"/>
  <c r="D99" i="82"/>
  <c r="D102" i="82"/>
  <c r="D103" i="82"/>
  <c r="D104" i="82"/>
  <c r="D105" i="82"/>
  <c r="D106" i="82"/>
  <c r="D107" i="82"/>
  <c r="D108" i="82"/>
  <c r="D109" i="82"/>
  <c r="D110" i="82"/>
  <c r="D111" i="82"/>
  <c r="D112" i="82"/>
  <c r="D113" i="82"/>
  <c r="D114" i="82"/>
  <c r="D115" i="82"/>
  <c r="D116" i="82"/>
  <c r="D117" i="82"/>
  <c r="D118" i="82"/>
  <c r="D119" i="82"/>
  <c r="D120" i="82"/>
  <c r="D121" i="82"/>
  <c r="D122" i="82"/>
  <c r="D123" i="82"/>
  <c r="D124" i="82"/>
  <c r="D125" i="82"/>
  <c r="D126" i="82"/>
  <c r="D127" i="82"/>
  <c r="D128" i="82"/>
  <c r="D129" i="82"/>
  <c r="D130" i="82"/>
  <c r="D131" i="82"/>
  <c r="D132" i="82"/>
  <c r="D133" i="82"/>
  <c r="D134" i="82"/>
  <c r="D135" i="82"/>
  <c r="D136" i="82"/>
  <c r="D137" i="82"/>
  <c r="D138" i="82"/>
  <c r="D139" i="82"/>
  <c r="D140" i="82"/>
  <c r="D141" i="82"/>
  <c r="D142" i="82"/>
  <c r="D143" i="82"/>
  <c r="D144" i="82"/>
  <c r="D145" i="82"/>
  <c r="D146" i="82"/>
  <c r="D147" i="82"/>
  <c r="D148" i="82"/>
  <c r="D149" i="82"/>
  <c r="D150" i="82"/>
  <c r="D151" i="82"/>
  <c r="D155" i="82"/>
  <c r="D156" i="82"/>
  <c r="D157" i="82"/>
  <c r="D158" i="82"/>
  <c r="D159" i="82"/>
  <c r="D160" i="82"/>
  <c r="D161" i="82"/>
  <c r="D162" i="82"/>
  <c r="D163" i="82"/>
  <c r="D164" i="82"/>
  <c r="D165" i="82"/>
  <c r="D166" i="82"/>
  <c r="D167" i="82"/>
  <c r="D168" i="82"/>
  <c r="D169" i="82"/>
  <c r="D170" i="82"/>
  <c r="D171" i="82"/>
  <c r="D172" i="82"/>
  <c r="D173" i="82"/>
  <c r="D174" i="82"/>
  <c r="D175" i="82"/>
  <c r="D176" i="82"/>
  <c r="D177" i="82"/>
  <c r="D178" i="82"/>
  <c r="D179" i="82"/>
  <c r="D180" i="82"/>
  <c r="D181" i="82"/>
  <c r="D182" i="82"/>
  <c r="D5" i="82"/>
  <c r="J6" i="33" l="1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5" i="33"/>
  <c r="G71" i="70" l="1"/>
  <c r="G72" i="70"/>
  <c r="K72" i="70" s="1"/>
  <c r="G73" i="70"/>
  <c r="K73" i="70" s="1"/>
  <c r="G74" i="70"/>
  <c r="K74" i="70" s="1"/>
  <c r="G75" i="70"/>
  <c r="K75" i="70" s="1"/>
  <c r="G76" i="70"/>
  <c r="G77" i="70"/>
  <c r="K77" i="70" s="1"/>
  <c r="G78" i="70"/>
  <c r="K78" i="70" s="1"/>
  <c r="G79" i="70"/>
  <c r="K79" i="70" s="1"/>
  <c r="G80" i="70"/>
  <c r="G81" i="70"/>
  <c r="K81" i="70" s="1"/>
  <c r="G82" i="70"/>
  <c r="K82" i="70" s="1"/>
  <c r="G83" i="70"/>
  <c r="K83" i="70" s="1"/>
  <c r="G84" i="70"/>
  <c r="G85" i="70"/>
  <c r="K85" i="70" s="1"/>
  <c r="G86" i="70"/>
  <c r="K86" i="70" s="1"/>
  <c r="G87" i="70"/>
  <c r="G88" i="70"/>
  <c r="K88" i="70" s="1"/>
  <c r="G89" i="70"/>
  <c r="K89" i="70" s="1"/>
  <c r="G90" i="70"/>
  <c r="K90" i="70" s="1"/>
  <c r="G91" i="70"/>
  <c r="G92" i="70"/>
  <c r="G93" i="70"/>
  <c r="K93" i="70" s="1"/>
  <c r="G94" i="70"/>
  <c r="K94" i="70" s="1"/>
  <c r="G95" i="70"/>
  <c r="G96" i="70"/>
  <c r="K96" i="70" s="1"/>
  <c r="G97" i="70"/>
  <c r="K97" i="70" s="1"/>
  <c r="G98" i="70"/>
  <c r="K98" i="70" s="1"/>
  <c r="G99" i="70"/>
  <c r="K99" i="70" s="1"/>
  <c r="G100" i="70"/>
  <c r="G101" i="70"/>
  <c r="K101" i="70" s="1"/>
  <c r="G102" i="70"/>
  <c r="K102" i="70" s="1"/>
  <c r="G103" i="70"/>
  <c r="G104" i="70"/>
  <c r="K104" i="70" s="1"/>
  <c r="G105" i="70"/>
  <c r="K105" i="70" s="1"/>
  <c r="G106" i="70"/>
  <c r="K106" i="70" s="1"/>
  <c r="G107" i="70"/>
  <c r="G108" i="70"/>
  <c r="K108" i="70" s="1"/>
  <c r="G109" i="70"/>
  <c r="K109" i="70" s="1"/>
  <c r="G110" i="70"/>
  <c r="K110" i="70" s="1"/>
  <c r="G111" i="70"/>
  <c r="G112" i="70"/>
  <c r="K112" i="70" s="1"/>
  <c r="G113" i="70"/>
  <c r="K113" i="70" s="1"/>
  <c r="G114" i="70"/>
  <c r="K114" i="70" s="1"/>
  <c r="G115" i="70"/>
  <c r="G116" i="70"/>
  <c r="K116" i="70" s="1"/>
  <c r="G117" i="70"/>
  <c r="K117" i="70" s="1"/>
  <c r="G118" i="70"/>
  <c r="K118" i="70" s="1"/>
  <c r="G119" i="70"/>
  <c r="G120" i="70"/>
  <c r="K120" i="70" s="1"/>
  <c r="G121" i="70"/>
  <c r="K121" i="70" s="1"/>
  <c r="K71" i="70"/>
  <c r="K76" i="70"/>
  <c r="K80" i="70"/>
  <c r="K84" i="70"/>
  <c r="K87" i="70"/>
  <c r="K91" i="70"/>
  <c r="K92" i="70"/>
  <c r="K95" i="70"/>
  <c r="K100" i="70"/>
  <c r="K103" i="70"/>
  <c r="K107" i="70"/>
  <c r="K111" i="70"/>
  <c r="K115" i="70"/>
  <c r="K119" i="70"/>
  <c r="G71" i="71"/>
  <c r="K71" i="71" s="1"/>
  <c r="H71" i="71" s="1"/>
  <c r="G70" i="71"/>
  <c r="K70" i="71" s="1"/>
  <c r="H70" i="71" s="1"/>
  <c r="G69" i="71"/>
  <c r="K69" i="71" s="1"/>
  <c r="H69" i="71" s="1"/>
  <c r="G68" i="71"/>
  <c r="K68" i="71" s="1"/>
  <c r="H68" i="71" s="1"/>
  <c r="G67" i="71"/>
  <c r="K67" i="71" s="1"/>
  <c r="H67" i="71" s="1"/>
  <c r="G66" i="71"/>
  <c r="K66" i="71" s="1"/>
  <c r="H66" i="71" s="1"/>
  <c r="G65" i="71"/>
  <c r="K65" i="71" s="1"/>
  <c r="H65" i="71" s="1"/>
  <c r="G64" i="71"/>
  <c r="K64" i="71" s="1"/>
  <c r="H64" i="71" s="1"/>
  <c r="G63" i="71"/>
  <c r="K63" i="71" s="1"/>
  <c r="H63" i="71" s="1"/>
  <c r="G62" i="71"/>
  <c r="K62" i="71" s="1"/>
  <c r="H62" i="71" s="1"/>
  <c r="G61" i="71"/>
  <c r="K61" i="71" s="1"/>
  <c r="H61" i="71" s="1"/>
  <c r="G60" i="71"/>
  <c r="K60" i="71" s="1"/>
  <c r="H60" i="71" s="1"/>
  <c r="G59" i="71"/>
  <c r="K59" i="71" s="1"/>
  <c r="H59" i="71" s="1"/>
  <c r="G58" i="71"/>
  <c r="K58" i="71" s="1"/>
  <c r="H58" i="71" s="1"/>
  <c r="G57" i="71"/>
  <c r="K57" i="71" s="1"/>
  <c r="H57" i="71" s="1"/>
  <c r="G56" i="71"/>
  <c r="K56" i="71" s="1"/>
  <c r="H56" i="71" s="1"/>
  <c r="G55" i="71"/>
  <c r="K55" i="71" s="1"/>
  <c r="H55" i="71" s="1"/>
  <c r="G54" i="71"/>
  <c r="K54" i="71" s="1"/>
  <c r="H54" i="71" s="1"/>
  <c r="G53" i="71"/>
  <c r="K53" i="71" s="1"/>
  <c r="H53" i="71" s="1"/>
  <c r="G52" i="71"/>
  <c r="K52" i="71" s="1"/>
  <c r="H52" i="71" s="1"/>
  <c r="G51" i="71"/>
  <c r="K51" i="71" s="1"/>
  <c r="H51" i="71" s="1"/>
  <c r="G50" i="71"/>
  <c r="K50" i="71" s="1"/>
  <c r="H50" i="71" s="1"/>
  <c r="G49" i="71"/>
  <c r="K49" i="71" s="1"/>
  <c r="H49" i="71" s="1"/>
  <c r="G48" i="71"/>
  <c r="K48" i="71" s="1"/>
  <c r="H48" i="71" s="1"/>
  <c r="G47" i="71"/>
  <c r="K47" i="71" s="1"/>
  <c r="H47" i="71" s="1"/>
  <c r="G46" i="71"/>
  <c r="K46" i="71" s="1"/>
  <c r="H46" i="71" s="1"/>
  <c r="G45" i="71"/>
  <c r="K45" i="71" s="1"/>
  <c r="H45" i="71" s="1"/>
  <c r="G44" i="71"/>
  <c r="K44" i="71" s="1"/>
  <c r="H44" i="71" s="1"/>
  <c r="G43" i="71"/>
  <c r="K43" i="71" s="1"/>
  <c r="H43" i="71" s="1"/>
  <c r="G42" i="71"/>
  <c r="K42" i="71" s="1"/>
  <c r="H42" i="71" s="1"/>
  <c r="G41" i="71"/>
  <c r="K41" i="71" s="1"/>
  <c r="H41" i="71" s="1"/>
  <c r="G40" i="71"/>
  <c r="K40" i="71" s="1"/>
  <c r="H40" i="71" s="1"/>
  <c r="G39" i="71"/>
  <c r="K39" i="71" s="1"/>
  <c r="H39" i="71" s="1"/>
  <c r="G38" i="71"/>
  <c r="K38" i="71" s="1"/>
  <c r="H38" i="71" s="1"/>
  <c r="G37" i="71"/>
  <c r="K37" i="71" s="1"/>
  <c r="H37" i="71" s="1"/>
  <c r="G36" i="71"/>
  <c r="K36" i="71" s="1"/>
  <c r="H36" i="71" s="1"/>
  <c r="G35" i="71"/>
  <c r="K35" i="71" s="1"/>
  <c r="H35" i="71" s="1"/>
  <c r="G34" i="71"/>
  <c r="K34" i="71" s="1"/>
  <c r="H34" i="71" s="1"/>
  <c r="G33" i="71"/>
  <c r="K33" i="71" s="1"/>
  <c r="H33" i="71" s="1"/>
  <c r="G32" i="71"/>
  <c r="K32" i="71" s="1"/>
  <c r="H32" i="71" s="1"/>
  <c r="G31" i="71"/>
  <c r="K31" i="71" s="1"/>
  <c r="H31" i="71" s="1"/>
  <c r="G30" i="71"/>
  <c r="K30" i="71" s="1"/>
  <c r="H30" i="71" s="1"/>
  <c r="G29" i="71"/>
  <c r="K29" i="71" s="1"/>
  <c r="H29" i="71" s="1"/>
  <c r="G28" i="71"/>
  <c r="K28" i="71" s="1"/>
  <c r="H28" i="71" s="1"/>
  <c r="G27" i="71"/>
  <c r="K27" i="71" s="1"/>
  <c r="H27" i="71" s="1"/>
  <c r="G26" i="71"/>
  <c r="K26" i="71" s="1"/>
  <c r="H26" i="71" s="1"/>
  <c r="G25" i="71"/>
  <c r="K25" i="71" s="1"/>
  <c r="H25" i="71" s="1"/>
  <c r="G24" i="71"/>
  <c r="K24" i="71" s="1"/>
  <c r="H24" i="71" s="1"/>
  <c r="G23" i="71"/>
  <c r="K23" i="71" s="1"/>
  <c r="H23" i="71" s="1"/>
  <c r="G22" i="71"/>
  <c r="K22" i="71" s="1"/>
  <c r="H22" i="71" s="1"/>
  <c r="G21" i="71"/>
  <c r="K21" i="71" s="1"/>
  <c r="H21" i="71" s="1"/>
  <c r="G20" i="71"/>
  <c r="K20" i="71" s="1"/>
  <c r="H20" i="71" s="1"/>
  <c r="G19" i="71"/>
  <c r="K19" i="71" s="1"/>
  <c r="H19" i="71" s="1"/>
  <c r="G18" i="71"/>
  <c r="K18" i="71" s="1"/>
  <c r="H18" i="71" s="1"/>
  <c r="G17" i="71"/>
  <c r="K17" i="71" s="1"/>
  <c r="H17" i="71" s="1"/>
  <c r="G16" i="71"/>
  <c r="K16" i="71" s="1"/>
  <c r="H16" i="71" s="1"/>
  <c r="G15" i="71"/>
  <c r="K15" i="71" s="1"/>
  <c r="H15" i="71" s="1"/>
  <c r="G14" i="71"/>
  <c r="K14" i="71" s="1"/>
  <c r="H14" i="71" s="1"/>
  <c r="G13" i="71"/>
  <c r="K13" i="71" s="1"/>
  <c r="H13" i="71" s="1"/>
  <c r="G12" i="71"/>
  <c r="K12" i="71" s="1"/>
  <c r="H12" i="71" s="1"/>
  <c r="G11" i="71"/>
  <c r="K11" i="71" s="1"/>
  <c r="H11" i="71" s="1"/>
  <c r="G10" i="71"/>
  <c r="K10" i="71" s="1"/>
  <c r="H10" i="71" s="1"/>
  <c r="G9" i="71"/>
  <c r="K9" i="71" s="1"/>
  <c r="H9" i="71" s="1"/>
  <c r="G8" i="71"/>
  <c r="K8" i="71" s="1"/>
  <c r="H8" i="71" s="1"/>
  <c r="G7" i="71"/>
  <c r="K7" i="71" s="1"/>
  <c r="H7" i="71" s="1"/>
  <c r="G6" i="71"/>
  <c r="K6" i="71" s="1"/>
  <c r="H6" i="71" s="1"/>
  <c r="G5" i="71"/>
  <c r="K5" i="71" s="1"/>
  <c r="H5" i="71" s="1"/>
  <c r="F121" i="70"/>
  <c r="F120" i="70"/>
  <c r="F119" i="70"/>
  <c r="F118" i="70"/>
  <c r="F117" i="70"/>
  <c r="F116" i="70"/>
  <c r="F115" i="70"/>
  <c r="F113" i="70"/>
  <c r="F112" i="70"/>
  <c r="F111" i="70"/>
  <c r="F110" i="70"/>
  <c r="F109" i="70"/>
  <c r="F108" i="70"/>
  <c r="F107" i="70"/>
  <c r="F106" i="70"/>
  <c r="F104" i="70"/>
  <c r="F103" i="70"/>
  <c r="F102" i="70"/>
  <c r="F101" i="70"/>
  <c r="F99" i="70"/>
  <c r="F98" i="70"/>
  <c r="F97" i="70"/>
  <c r="F96" i="70"/>
  <c r="F95" i="70"/>
  <c r="F94" i="70"/>
  <c r="F93" i="70"/>
  <c r="F92" i="70"/>
  <c r="F91" i="70"/>
  <c r="F90" i="70"/>
  <c r="F89" i="70"/>
  <c r="F88" i="70"/>
  <c r="F87" i="70"/>
  <c r="F86" i="70"/>
  <c r="F85" i="70"/>
  <c r="F84" i="70"/>
  <c r="F82" i="70"/>
  <c r="F81" i="70"/>
  <c r="F80" i="70"/>
  <c r="F79" i="70"/>
  <c r="F78" i="70"/>
  <c r="F77" i="70"/>
  <c r="F76" i="70"/>
  <c r="F75" i="70"/>
  <c r="F73" i="70"/>
  <c r="F72" i="70"/>
  <c r="F71" i="70"/>
  <c r="G70" i="70"/>
  <c r="K70" i="70" s="1"/>
  <c r="F70" i="70"/>
  <c r="G69" i="70"/>
  <c r="K69" i="70" s="1"/>
  <c r="F69" i="70"/>
  <c r="G68" i="70"/>
  <c r="K68" i="70" s="1"/>
  <c r="F68" i="70"/>
  <c r="G67" i="70"/>
  <c r="K67" i="70" s="1"/>
  <c r="F67" i="70"/>
  <c r="G66" i="70"/>
  <c r="K66" i="70" s="1"/>
  <c r="F66" i="70"/>
  <c r="G65" i="70"/>
  <c r="K65" i="70" s="1"/>
  <c r="G64" i="70"/>
  <c r="K64" i="70" s="1"/>
  <c r="F64" i="70"/>
  <c r="G63" i="70"/>
  <c r="K63" i="70" s="1"/>
  <c r="F63" i="70"/>
  <c r="G62" i="70"/>
  <c r="K62" i="70" s="1"/>
  <c r="F62" i="70"/>
  <c r="G61" i="70"/>
  <c r="K61" i="70" s="1"/>
  <c r="F61" i="70"/>
  <c r="G60" i="70"/>
  <c r="K60" i="70" s="1"/>
  <c r="F60" i="70"/>
  <c r="G59" i="70"/>
  <c r="K59" i="70" s="1"/>
  <c r="F59" i="70"/>
  <c r="G58" i="70"/>
  <c r="K58" i="70" s="1"/>
  <c r="F58" i="70"/>
  <c r="G57" i="70"/>
  <c r="K57" i="70" s="1"/>
  <c r="F57" i="70"/>
  <c r="G56" i="70"/>
  <c r="K56" i="70" s="1"/>
  <c r="F56" i="70"/>
  <c r="G55" i="70"/>
  <c r="K55" i="70" s="1"/>
  <c r="G54" i="70"/>
  <c r="K54" i="70" s="1"/>
  <c r="F54" i="70"/>
  <c r="G53" i="70"/>
  <c r="K53" i="70" s="1"/>
  <c r="F53" i="70"/>
  <c r="G52" i="70"/>
  <c r="K52" i="70" s="1"/>
  <c r="F52" i="70"/>
  <c r="G51" i="70"/>
  <c r="K51" i="70" s="1"/>
  <c r="F51" i="70"/>
  <c r="G50" i="70"/>
  <c r="K50" i="70" s="1"/>
  <c r="F50" i="70"/>
  <c r="G49" i="70"/>
  <c r="K49" i="70" s="1"/>
  <c r="F49" i="70"/>
  <c r="G48" i="70"/>
  <c r="K48" i="70" s="1"/>
  <c r="F48" i="70"/>
  <c r="G47" i="70"/>
  <c r="K47" i="70" s="1"/>
  <c r="F47" i="70"/>
  <c r="G46" i="70"/>
  <c r="K46" i="70" s="1"/>
  <c r="F46" i="70"/>
  <c r="G45" i="70"/>
  <c r="K45" i="70" s="1"/>
  <c r="F45" i="70"/>
  <c r="G44" i="70"/>
  <c r="K44" i="70" s="1"/>
  <c r="F44" i="70"/>
  <c r="G43" i="70"/>
  <c r="K43" i="70" s="1"/>
  <c r="F43" i="70"/>
  <c r="G42" i="70"/>
  <c r="K42" i="70" s="1"/>
  <c r="F42" i="70"/>
  <c r="G41" i="70"/>
  <c r="K41" i="70" s="1"/>
  <c r="F41" i="70"/>
  <c r="G40" i="70"/>
  <c r="K40" i="70" s="1"/>
  <c r="G39" i="70"/>
  <c r="K39" i="70" s="1"/>
  <c r="F39" i="70"/>
  <c r="G38" i="70"/>
  <c r="K38" i="70" s="1"/>
  <c r="F38" i="70"/>
  <c r="G37" i="70"/>
  <c r="K37" i="70" s="1"/>
  <c r="F37" i="70"/>
  <c r="G36" i="70"/>
  <c r="K36" i="70" s="1"/>
  <c r="F36" i="70"/>
  <c r="G35" i="70"/>
  <c r="K35" i="70" s="1"/>
  <c r="F35" i="70"/>
  <c r="G34" i="70"/>
  <c r="K34" i="70" s="1"/>
  <c r="F34" i="70"/>
  <c r="G33" i="70"/>
  <c r="K33" i="70" s="1"/>
  <c r="F33" i="70"/>
  <c r="G32" i="70"/>
  <c r="K32" i="70" s="1"/>
  <c r="F32" i="70"/>
  <c r="G31" i="70"/>
  <c r="K31" i="70" s="1"/>
  <c r="F31" i="70"/>
  <c r="G30" i="70"/>
  <c r="K30" i="70" s="1"/>
  <c r="F30" i="70"/>
  <c r="G29" i="70"/>
  <c r="K29" i="70" s="1"/>
  <c r="F29" i="70"/>
  <c r="G28" i="70"/>
  <c r="K28" i="70" s="1"/>
  <c r="G27" i="70"/>
  <c r="K27" i="70" s="1"/>
  <c r="G26" i="70"/>
  <c r="K26" i="70" s="1"/>
  <c r="G25" i="70"/>
  <c r="K25" i="70" s="1"/>
  <c r="G24" i="70"/>
  <c r="K24" i="70" s="1"/>
  <c r="G23" i="70"/>
  <c r="K23" i="70" s="1"/>
  <c r="G22" i="70"/>
  <c r="K22" i="70" s="1"/>
  <c r="G21" i="70"/>
  <c r="K21" i="70" s="1"/>
  <c r="G20" i="70"/>
  <c r="K20" i="70" s="1"/>
  <c r="G19" i="70"/>
  <c r="K19" i="70" s="1"/>
  <c r="G18" i="70"/>
  <c r="K18" i="70" s="1"/>
  <c r="G17" i="70"/>
  <c r="K17" i="70" s="1"/>
  <c r="G16" i="70"/>
  <c r="K16" i="70" s="1"/>
  <c r="G15" i="70"/>
  <c r="K15" i="70" s="1"/>
  <c r="G14" i="70"/>
  <c r="K14" i="70" s="1"/>
  <c r="G13" i="70"/>
  <c r="K13" i="70" s="1"/>
  <c r="G12" i="70"/>
  <c r="K12" i="70" s="1"/>
  <c r="F12" i="70"/>
  <c r="G11" i="70"/>
  <c r="K11" i="70" s="1"/>
  <c r="G10" i="70"/>
  <c r="K10" i="70" s="1"/>
  <c r="G9" i="70"/>
  <c r="K9" i="70" s="1"/>
  <c r="G8" i="70"/>
  <c r="K8" i="70" s="1"/>
  <c r="G7" i="70"/>
  <c r="K7" i="70" s="1"/>
  <c r="G6" i="70"/>
  <c r="K6" i="70" s="1"/>
  <c r="G5" i="70"/>
  <c r="K5" i="70" s="1"/>
  <c r="G4" i="70"/>
  <c r="K4" i="70" s="1"/>
  <c r="H4" i="70" s="1"/>
  <c r="J4" i="45" l="1"/>
  <c r="G4" i="45" s="1"/>
  <c r="J5" i="45"/>
  <c r="G5" i="45" s="1"/>
  <c r="J6" i="45"/>
  <c r="G6" i="45" s="1"/>
  <c r="J7" i="45"/>
  <c r="G7" i="45" s="1"/>
  <c r="J8" i="45"/>
  <c r="G8" i="45" s="1"/>
  <c r="J9" i="45"/>
  <c r="G9" i="45" s="1"/>
  <c r="J10" i="45"/>
  <c r="G10" i="45" s="1"/>
  <c r="J11" i="45"/>
  <c r="G11" i="45" s="1"/>
  <c r="J12" i="45"/>
  <c r="G12" i="45" s="1"/>
  <c r="J13" i="45"/>
  <c r="G13" i="45" s="1"/>
  <c r="J14" i="45"/>
  <c r="G14" i="45" s="1"/>
  <c r="J15" i="45"/>
  <c r="G15" i="45" s="1"/>
  <c r="J16" i="45"/>
  <c r="G16" i="45" s="1"/>
  <c r="J17" i="45"/>
  <c r="G17" i="45" s="1"/>
  <c r="J18" i="45"/>
  <c r="G18" i="45" s="1"/>
  <c r="J19" i="45"/>
  <c r="G19" i="45" s="1"/>
  <c r="J20" i="45"/>
  <c r="G20" i="45" s="1"/>
  <c r="J21" i="45"/>
  <c r="G21" i="45" s="1"/>
  <c r="J22" i="45"/>
  <c r="G22" i="45" s="1"/>
  <c r="J23" i="45"/>
  <c r="G23" i="45" s="1"/>
  <c r="J24" i="45"/>
  <c r="G24" i="45" s="1"/>
  <c r="J25" i="45"/>
  <c r="G25" i="45" s="1"/>
  <c r="J26" i="45"/>
  <c r="G26" i="45" s="1"/>
  <c r="J27" i="45"/>
  <c r="G27" i="45" s="1"/>
  <c r="J28" i="45"/>
  <c r="G28" i="45" s="1"/>
  <c r="J29" i="45"/>
  <c r="G29" i="45" s="1"/>
  <c r="J30" i="45"/>
  <c r="G30" i="45" s="1"/>
  <c r="J31" i="45"/>
  <c r="G31" i="45" s="1"/>
  <c r="J32" i="45"/>
  <c r="G32" i="45" s="1"/>
  <c r="J33" i="45"/>
  <c r="G33" i="45" s="1"/>
  <c r="J34" i="45"/>
  <c r="G34" i="45" s="1"/>
  <c r="J35" i="45"/>
  <c r="G35" i="45" s="1"/>
  <c r="J36" i="45"/>
  <c r="G36" i="45" s="1"/>
  <c r="J37" i="45"/>
  <c r="G37" i="45" s="1"/>
  <c r="J38" i="45"/>
  <c r="G38" i="45" s="1"/>
  <c r="J39" i="45"/>
  <c r="G39" i="45" s="1"/>
  <c r="J40" i="45"/>
  <c r="G40" i="45" s="1"/>
  <c r="J41" i="45"/>
  <c r="G41" i="45" s="1"/>
  <c r="J42" i="45"/>
  <c r="G42" i="45" s="1"/>
  <c r="J43" i="45"/>
  <c r="G43" i="45" s="1"/>
  <c r="J44" i="45"/>
  <c r="G44" i="45" s="1"/>
  <c r="J45" i="45"/>
  <c r="G45" i="45" s="1"/>
  <c r="J46" i="45"/>
  <c r="G46" i="45" s="1"/>
  <c r="J47" i="45"/>
  <c r="G47" i="45" s="1"/>
  <c r="J48" i="45"/>
  <c r="G48" i="45" s="1"/>
  <c r="J49" i="45"/>
  <c r="G49" i="45" s="1"/>
  <c r="J50" i="45"/>
  <c r="G50" i="45" s="1"/>
  <c r="J51" i="45"/>
  <c r="G51" i="45" s="1"/>
  <c r="J52" i="45"/>
  <c r="G52" i="45" s="1"/>
  <c r="J53" i="45"/>
  <c r="G53" i="45" s="1"/>
  <c r="J54" i="45"/>
  <c r="G54" i="45" s="1"/>
  <c r="J55" i="45"/>
  <c r="G55" i="45" s="1"/>
  <c r="J3" i="45"/>
  <c r="G3" i="45" s="1"/>
  <c r="O343" i="56" l="1"/>
  <c r="G343" i="56"/>
  <c r="E343" i="56"/>
  <c r="C343" i="56"/>
  <c r="O342" i="56"/>
  <c r="G342" i="56"/>
  <c r="E342" i="56"/>
  <c r="C342" i="56"/>
  <c r="O341" i="56"/>
  <c r="G341" i="56"/>
  <c r="E341" i="56"/>
  <c r="C341" i="56"/>
  <c r="O340" i="56"/>
  <c r="G340" i="56"/>
  <c r="E340" i="56"/>
  <c r="C340" i="56"/>
  <c r="O339" i="56"/>
  <c r="G339" i="56"/>
  <c r="E339" i="56"/>
  <c r="C339" i="56"/>
  <c r="O338" i="56"/>
  <c r="G338" i="56"/>
  <c r="E338" i="56"/>
  <c r="C338" i="56"/>
  <c r="O337" i="56"/>
  <c r="G337" i="56"/>
  <c r="E337" i="56"/>
  <c r="C337" i="56"/>
  <c r="O336" i="56"/>
  <c r="G336" i="56"/>
  <c r="E336" i="56"/>
  <c r="C336" i="56"/>
  <c r="O335" i="56"/>
  <c r="G335" i="56"/>
  <c r="E335" i="56"/>
  <c r="C335" i="56"/>
  <c r="O334" i="56"/>
  <c r="G334" i="56"/>
  <c r="E334" i="56"/>
  <c r="C334" i="56"/>
  <c r="O333" i="56"/>
  <c r="G333" i="56"/>
  <c r="E333" i="56"/>
  <c r="C333" i="56"/>
  <c r="O332" i="56"/>
  <c r="G332" i="56"/>
  <c r="E332" i="56"/>
  <c r="C332" i="56"/>
  <c r="O331" i="56"/>
  <c r="G331" i="56"/>
  <c r="E331" i="56"/>
  <c r="C331" i="56"/>
  <c r="O330" i="56"/>
  <c r="G330" i="56"/>
  <c r="E330" i="56"/>
  <c r="C330" i="56"/>
  <c r="O329" i="56"/>
  <c r="G329" i="56"/>
  <c r="E329" i="56"/>
  <c r="C329" i="56"/>
  <c r="O328" i="56"/>
  <c r="G328" i="56"/>
  <c r="E328" i="56"/>
  <c r="C328" i="56"/>
  <c r="O327" i="56"/>
  <c r="G327" i="56"/>
  <c r="E327" i="56"/>
  <c r="C327" i="56"/>
  <c r="O326" i="56"/>
  <c r="G326" i="56"/>
  <c r="E326" i="56"/>
  <c r="C326" i="56"/>
  <c r="O325" i="56"/>
  <c r="G325" i="56"/>
  <c r="E325" i="56"/>
  <c r="C325" i="56"/>
  <c r="O324" i="56"/>
  <c r="G324" i="56"/>
  <c r="E324" i="56"/>
  <c r="C324" i="56"/>
  <c r="O323" i="56"/>
  <c r="G323" i="56"/>
  <c r="E323" i="56"/>
  <c r="C323" i="56"/>
  <c r="O322" i="56"/>
  <c r="G322" i="56"/>
  <c r="E322" i="56"/>
  <c r="C322" i="56"/>
  <c r="O321" i="56"/>
  <c r="G321" i="56"/>
  <c r="E321" i="56"/>
  <c r="C321" i="56"/>
  <c r="O320" i="56"/>
  <c r="G320" i="56"/>
  <c r="E320" i="56"/>
  <c r="C320" i="56"/>
  <c r="O319" i="56"/>
  <c r="G319" i="56"/>
  <c r="E319" i="56"/>
  <c r="C319" i="56"/>
  <c r="O318" i="56"/>
  <c r="G318" i="56"/>
  <c r="E318" i="56"/>
  <c r="C318" i="56"/>
  <c r="O317" i="56"/>
  <c r="G317" i="56"/>
  <c r="E317" i="56"/>
  <c r="C317" i="56"/>
  <c r="O316" i="56"/>
  <c r="G316" i="56"/>
  <c r="E316" i="56"/>
  <c r="C316" i="56"/>
  <c r="O315" i="56"/>
  <c r="G315" i="56"/>
  <c r="E315" i="56"/>
  <c r="C315" i="56"/>
  <c r="O314" i="56"/>
  <c r="G314" i="56"/>
  <c r="E314" i="56"/>
  <c r="C314" i="56"/>
  <c r="O313" i="56"/>
  <c r="G313" i="56"/>
  <c r="E313" i="56"/>
  <c r="C313" i="56"/>
  <c r="O312" i="56"/>
  <c r="G312" i="56"/>
  <c r="E312" i="56"/>
  <c r="C312" i="56"/>
  <c r="O311" i="56"/>
  <c r="G311" i="56"/>
  <c r="E311" i="56"/>
  <c r="C311" i="56"/>
  <c r="O310" i="56"/>
  <c r="G310" i="56"/>
  <c r="E310" i="56"/>
  <c r="C310" i="56"/>
  <c r="O309" i="56"/>
  <c r="G309" i="56"/>
  <c r="E309" i="56"/>
  <c r="C309" i="56"/>
  <c r="O308" i="56"/>
  <c r="G308" i="56"/>
  <c r="E308" i="56"/>
  <c r="C308" i="56"/>
  <c r="O307" i="56"/>
  <c r="G307" i="56"/>
  <c r="E307" i="56"/>
  <c r="C307" i="56"/>
  <c r="O306" i="56"/>
  <c r="G306" i="56"/>
  <c r="E306" i="56"/>
  <c r="C306" i="56"/>
  <c r="O305" i="56"/>
  <c r="G305" i="56"/>
  <c r="E305" i="56"/>
  <c r="C305" i="56"/>
  <c r="O304" i="56"/>
  <c r="G304" i="56"/>
  <c r="E304" i="56"/>
  <c r="C304" i="56"/>
  <c r="O303" i="56"/>
  <c r="G303" i="56"/>
  <c r="E303" i="56"/>
  <c r="C303" i="56"/>
  <c r="O302" i="56"/>
  <c r="G302" i="56"/>
  <c r="E302" i="56"/>
  <c r="C302" i="56"/>
  <c r="O301" i="56"/>
  <c r="G301" i="56"/>
  <c r="E301" i="56"/>
  <c r="C301" i="56"/>
  <c r="O300" i="56"/>
  <c r="G300" i="56"/>
  <c r="E300" i="56"/>
  <c r="C300" i="56"/>
  <c r="O299" i="56"/>
  <c r="G299" i="56"/>
  <c r="E299" i="56"/>
  <c r="C299" i="56"/>
  <c r="O298" i="56"/>
  <c r="G298" i="56"/>
  <c r="E298" i="56"/>
  <c r="C298" i="56"/>
  <c r="O297" i="56"/>
  <c r="G297" i="56"/>
  <c r="E297" i="56"/>
  <c r="C297" i="56"/>
  <c r="O296" i="56"/>
  <c r="G296" i="56"/>
  <c r="E296" i="56"/>
  <c r="C296" i="56"/>
  <c r="O295" i="56"/>
  <c r="G295" i="56"/>
  <c r="E295" i="56"/>
  <c r="C295" i="56"/>
  <c r="O294" i="56"/>
  <c r="G294" i="56"/>
  <c r="E294" i="56"/>
  <c r="C294" i="56"/>
  <c r="O293" i="56"/>
  <c r="G293" i="56"/>
  <c r="E293" i="56"/>
  <c r="C293" i="56"/>
  <c r="O292" i="56"/>
  <c r="G292" i="56"/>
  <c r="E292" i="56"/>
  <c r="C292" i="56"/>
  <c r="O291" i="56"/>
  <c r="G291" i="56"/>
  <c r="E291" i="56"/>
  <c r="C291" i="56"/>
  <c r="O290" i="56"/>
  <c r="G290" i="56"/>
  <c r="E290" i="56"/>
  <c r="C290" i="56"/>
  <c r="O289" i="56"/>
  <c r="G289" i="56"/>
  <c r="E289" i="56"/>
  <c r="C289" i="56"/>
  <c r="O288" i="56"/>
  <c r="G288" i="56"/>
  <c r="E288" i="56"/>
  <c r="C288" i="56"/>
  <c r="O287" i="56"/>
  <c r="G287" i="56"/>
  <c r="E287" i="56"/>
  <c r="C287" i="56"/>
  <c r="O286" i="56"/>
  <c r="G286" i="56"/>
  <c r="E286" i="56"/>
  <c r="C286" i="56"/>
  <c r="O285" i="56"/>
  <c r="G285" i="56"/>
  <c r="E285" i="56"/>
  <c r="C285" i="56"/>
  <c r="O284" i="56"/>
  <c r="G284" i="56"/>
  <c r="E284" i="56"/>
  <c r="C284" i="56"/>
  <c r="O283" i="56"/>
  <c r="G283" i="56"/>
  <c r="E283" i="56"/>
  <c r="C283" i="56"/>
  <c r="O282" i="56"/>
  <c r="G282" i="56"/>
  <c r="E282" i="56"/>
  <c r="C282" i="56"/>
  <c r="O281" i="56"/>
  <c r="G281" i="56"/>
  <c r="E281" i="56"/>
  <c r="C281" i="56"/>
  <c r="O280" i="56"/>
  <c r="G280" i="56"/>
  <c r="E280" i="56"/>
  <c r="C280" i="56"/>
  <c r="O279" i="56"/>
  <c r="G279" i="56"/>
  <c r="E279" i="56"/>
  <c r="C279" i="56"/>
  <c r="O278" i="56"/>
  <c r="G278" i="56"/>
  <c r="E278" i="56"/>
  <c r="C278" i="56"/>
  <c r="O277" i="56"/>
  <c r="G277" i="56"/>
  <c r="E277" i="56"/>
  <c r="C277" i="56"/>
  <c r="O276" i="56"/>
  <c r="G276" i="56"/>
  <c r="E276" i="56"/>
  <c r="C276" i="56"/>
  <c r="O275" i="56"/>
  <c r="G275" i="56"/>
  <c r="E275" i="56"/>
  <c r="C275" i="56"/>
  <c r="O274" i="56"/>
  <c r="G274" i="56"/>
  <c r="E274" i="56"/>
  <c r="C274" i="56"/>
  <c r="O273" i="56"/>
  <c r="G273" i="56"/>
  <c r="E273" i="56"/>
  <c r="C273" i="56"/>
  <c r="O272" i="56"/>
  <c r="G272" i="56"/>
  <c r="E272" i="56"/>
  <c r="C272" i="56"/>
  <c r="O271" i="56"/>
  <c r="G271" i="56"/>
  <c r="E271" i="56"/>
  <c r="C271" i="56"/>
  <c r="O270" i="56"/>
  <c r="G270" i="56"/>
  <c r="E270" i="56"/>
  <c r="C270" i="56"/>
  <c r="O269" i="56"/>
  <c r="G269" i="56"/>
  <c r="E269" i="56"/>
  <c r="C269" i="56"/>
  <c r="O268" i="56"/>
  <c r="G268" i="56"/>
  <c r="E268" i="56"/>
  <c r="C268" i="56"/>
  <c r="O267" i="56"/>
  <c r="G267" i="56"/>
  <c r="E267" i="56"/>
  <c r="C267" i="56"/>
  <c r="O266" i="56"/>
  <c r="G266" i="56"/>
  <c r="E266" i="56"/>
  <c r="C266" i="56"/>
  <c r="O265" i="56"/>
  <c r="G265" i="56"/>
  <c r="E265" i="56"/>
  <c r="C265" i="56"/>
  <c r="O264" i="56"/>
  <c r="G264" i="56"/>
  <c r="E264" i="56"/>
  <c r="C264" i="56"/>
  <c r="O263" i="56"/>
  <c r="G263" i="56"/>
  <c r="E263" i="56"/>
  <c r="C263" i="56"/>
  <c r="O262" i="56"/>
  <c r="G262" i="56"/>
  <c r="E262" i="56"/>
  <c r="C262" i="56"/>
  <c r="O261" i="56"/>
  <c r="G261" i="56"/>
  <c r="E261" i="56"/>
  <c r="C261" i="56"/>
  <c r="O260" i="56"/>
  <c r="G260" i="56"/>
  <c r="E260" i="56"/>
  <c r="C260" i="56"/>
  <c r="O259" i="56"/>
  <c r="G259" i="56"/>
  <c r="E259" i="56"/>
  <c r="C259" i="56"/>
  <c r="O258" i="56"/>
  <c r="G258" i="56"/>
  <c r="E258" i="56"/>
  <c r="C258" i="56"/>
  <c r="O257" i="56"/>
  <c r="G257" i="56"/>
  <c r="E257" i="56"/>
  <c r="C257" i="56"/>
  <c r="O256" i="56"/>
  <c r="G256" i="56"/>
  <c r="E256" i="56"/>
  <c r="C256" i="56"/>
  <c r="O255" i="56"/>
  <c r="G255" i="56"/>
  <c r="E255" i="56"/>
  <c r="C255" i="56"/>
  <c r="O254" i="56"/>
  <c r="G254" i="56"/>
  <c r="E254" i="56"/>
  <c r="C254" i="56"/>
  <c r="O253" i="56"/>
  <c r="G253" i="56"/>
  <c r="E253" i="56"/>
  <c r="C253" i="56"/>
  <c r="O252" i="56"/>
  <c r="G252" i="56"/>
  <c r="E252" i="56"/>
  <c r="C252" i="56"/>
  <c r="O251" i="56"/>
  <c r="G251" i="56"/>
  <c r="E251" i="56"/>
  <c r="C251" i="56"/>
  <c r="O250" i="56"/>
  <c r="G250" i="56"/>
  <c r="E250" i="56"/>
  <c r="C250" i="56"/>
  <c r="O249" i="56"/>
  <c r="G249" i="56"/>
  <c r="E249" i="56"/>
  <c r="C249" i="56"/>
  <c r="O248" i="56"/>
  <c r="G248" i="56"/>
  <c r="E248" i="56"/>
  <c r="C248" i="56"/>
  <c r="O247" i="56"/>
  <c r="G247" i="56"/>
  <c r="E247" i="56"/>
  <c r="C247" i="56"/>
  <c r="O246" i="56"/>
  <c r="G246" i="56"/>
  <c r="E246" i="56"/>
  <c r="C246" i="56"/>
  <c r="O245" i="56"/>
  <c r="G245" i="56"/>
  <c r="E245" i="56"/>
  <c r="C245" i="56"/>
  <c r="O244" i="56"/>
  <c r="G244" i="56"/>
  <c r="E244" i="56"/>
  <c r="C244" i="56"/>
  <c r="O243" i="56"/>
  <c r="G243" i="56"/>
  <c r="E243" i="56"/>
  <c r="C243" i="56"/>
  <c r="O242" i="56"/>
  <c r="G242" i="56"/>
  <c r="E242" i="56"/>
  <c r="C242" i="56"/>
  <c r="O241" i="56"/>
  <c r="G241" i="56"/>
  <c r="E241" i="56"/>
  <c r="C241" i="56"/>
  <c r="O240" i="56"/>
  <c r="G240" i="56"/>
  <c r="E240" i="56"/>
  <c r="C240" i="56"/>
  <c r="O239" i="56"/>
  <c r="G239" i="56"/>
  <c r="E239" i="56"/>
  <c r="C239" i="56"/>
  <c r="O238" i="56"/>
  <c r="G238" i="56"/>
  <c r="E238" i="56"/>
  <c r="C238" i="56"/>
  <c r="O237" i="56"/>
  <c r="G237" i="56"/>
  <c r="E237" i="56"/>
  <c r="C237" i="56"/>
  <c r="O236" i="56"/>
  <c r="G236" i="56"/>
  <c r="E236" i="56"/>
  <c r="C236" i="56"/>
  <c r="O235" i="56"/>
  <c r="G235" i="56"/>
  <c r="E235" i="56"/>
  <c r="C235" i="56"/>
  <c r="O234" i="56"/>
  <c r="G234" i="56"/>
  <c r="E234" i="56"/>
  <c r="C234" i="56"/>
  <c r="O233" i="56"/>
  <c r="G233" i="56"/>
  <c r="E233" i="56"/>
  <c r="C233" i="56"/>
  <c r="O232" i="56"/>
  <c r="G232" i="56"/>
  <c r="E232" i="56"/>
  <c r="C232" i="56"/>
  <c r="O231" i="56"/>
  <c r="G231" i="56"/>
  <c r="E231" i="56"/>
  <c r="C231" i="56"/>
  <c r="O230" i="56"/>
  <c r="G230" i="56"/>
  <c r="E230" i="56"/>
  <c r="C230" i="56"/>
  <c r="O229" i="56"/>
  <c r="G229" i="56"/>
  <c r="E229" i="56"/>
  <c r="C229" i="56"/>
  <c r="O228" i="56"/>
  <c r="G228" i="56"/>
  <c r="E228" i="56"/>
  <c r="C228" i="56"/>
  <c r="O227" i="56"/>
  <c r="G227" i="56"/>
  <c r="E227" i="56"/>
  <c r="C227" i="56"/>
  <c r="O226" i="56"/>
  <c r="G226" i="56"/>
  <c r="E226" i="56"/>
  <c r="C226" i="56"/>
  <c r="O225" i="56"/>
  <c r="G225" i="56"/>
  <c r="E225" i="56"/>
  <c r="C225" i="56"/>
  <c r="O224" i="56"/>
  <c r="G224" i="56"/>
  <c r="E224" i="56"/>
  <c r="C224" i="56"/>
  <c r="O223" i="56"/>
  <c r="G223" i="56"/>
  <c r="E223" i="56"/>
  <c r="C223" i="56"/>
  <c r="O222" i="56"/>
  <c r="G222" i="56"/>
  <c r="E222" i="56"/>
  <c r="C222" i="56"/>
  <c r="O221" i="56"/>
  <c r="G221" i="56"/>
  <c r="E221" i="56"/>
  <c r="C221" i="56"/>
  <c r="O220" i="56"/>
  <c r="G220" i="56"/>
  <c r="E220" i="56"/>
  <c r="C220" i="56"/>
  <c r="O219" i="56"/>
  <c r="G219" i="56"/>
  <c r="E219" i="56"/>
  <c r="C219" i="56"/>
  <c r="O218" i="56"/>
  <c r="G218" i="56"/>
  <c r="E218" i="56"/>
  <c r="C218" i="56"/>
  <c r="O217" i="56"/>
  <c r="G217" i="56"/>
  <c r="E217" i="56"/>
  <c r="C217" i="56"/>
  <c r="O216" i="56"/>
  <c r="G216" i="56"/>
  <c r="E216" i="56"/>
  <c r="C216" i="56"/>
  <c r="O215" i="56"/>
  <c r="G215" i="56"/>
  <c r="E215" i="56"/>
  <c r="C215" i="56"/>
  <c r="O214" i="56"/>
  <c r="G214" i="56"/>
  <c r="E214" i="56"/>
  <c r="C214" i="56"/>
  <c r="O213" i="56"/>
  <c r="G213" i="56"/>
  <c r="E213" i="56"/>
  <c r="C213" i="56"/>
  <c r="O212" i="56"/>
  <c r="G212" i="56"/>
  <c r="E212" i="56"/>
  <c r="C212" i="56"/>
  <c r="O211" i="56"/>
  <c r="G211" i="56"/>
  <c r="E211" i="56"/>
  <c r="C211" i="56"/>
  <c r="O210" i="56"/>
  <c r="G210" i="56"/>
  <c r="E210" i="56"/>
  <c r="C210" i="56"/>
  <c r="O209" i="56"/>
  <c r="G209" i="56"/>
  <c r="E209" i="56"/>
  <c r="C209" i="56"/>
  <c r="O208" i="56"/>
  <c r="G208" i="56"/>
  <c r="E208" i="56"/>
  <c r="C208" i="56"/>
  <c r="O207" i="56"/>
  <c r="G207" i="56"/>
  <c r="E207" i="56"/>
  <c r="C207" i="56"/>
  <c r="O206" i="56"/>
  <c r="G206" i="56"/>
  <c r="E206" i="56"/>
  <c r="C206" i="56"/>
  <c r="O205" i="56"/>
  <c r="G205" i="56"/>
  <c r="E205" i="56"/>
  <c r="C205" i="56"/>
  <c r="O204" i="56"/>
  <c r="G204" i="56"/>
  <c r="E204" i="56"/>
  <c r="C204" i="56"/>
  <c r="O203" i="56"/>
  <c r="G203" i="56"/>
  <c r="E203" i="56"/>
  <c r="C203" i="56"/>
  <c r="O202" i="56"/>
  <c r="G202" i="56"/>
  <c r="E202" i="56"/>
  <c r="C202" i="56"/>
  <c r="O201" i="56"/>
  <c r="G201" i="56"/>
  <c r="E201" i="56"/>
  <c r="C201" i="56"/>
  <c r="O200" i="56"/>
  <c r="G200" i="56"/>
  <c r="E200" i="56"/>
  <c r="C200" i="56"/>
  <c r="O199" i="56"/>
  <c r="G199" i="56"/>
  <c r="E199" i="56"/>
  <c r="C199" i="56"/>
  <c r="O198" i="56"/>
  <c r="G198" i="56"/>
  <c r="E198" i="56"/>
  <c r="C198" i="56"/>
  <c r="O197" i="56"/>
  <c r="G197" i="56"/>
  <c r="E197" i="56"/>
  <c r="C197" i="56"/>
  <c r="O196" i="56"/>
  <c r="G196" i="56"/>
  <c r="E196" i="56"/>
  <c r="C196" i="56"/>
  <c r="O195" i="56"/>
  <c r="H195" i="56"/>
  <c r="G195" i="56"/>
  <c r="E195" i="56"/>
  <c r="C195" i="56"/>
  <c r="O194" i="56"/>
  <c r="H194" i="56"/>
  <c r="G194" i="56"/>
  <c r="E194" i="56"/>
  <c r="C194" i="56"/>
  <c r="O193" i="56"/>
  <c r="H193" i="56"/>
  <c r="G193" i="56"/>
  <c r="E193" i="56"/>
  <c r="C193" i="56"/>
  <c r="O192" i="56"/>
  <c r="H192" i="56"/>
  <c r="G192" i="56"/>
  <c r="E192" i="56"/>
  <c r="C192" i="56"/>
  <c r="O191" i="56"/>
  <c r="H191" i="56"/>
  <c r="G191" i="56"/>
  <c r="E191" i="56"/>
  <c r="C191" i="56"/>
  <c r="O190" i="56"/>
  <c r="H190" i="56"/>
  <c r="G190" i="56"/>
  <c r="E190" i="56"/>
  <c r="C190" i="56"/>
  <c r="O189" i="56"/>
  <c r="H189" i="56"/>
  <c r="G189" i="56"/>
  <c r="E189" i="56"/>
  <c r="C189" i="56"/>
  <c r="O188" i="56"/>
  <c r="G188" i="56"/>
  <c r="E188" i="56"/>
  <c r="C188" i="56"/>
  <c r="O187" i="56"/>
  <c r="G187" i="56"/>
  <c r="E187" i="56"/>
  <c r="C187" i="56"/>
  <c r="O186" i="56"/>
  <c r="G186" i="56"/>
  <c r="E186" i="56"/>
  <c r="C186" i="56"/>
  <c r="O185" i="56"/>
  <c r="G185" i="56"/>
  <c r="E185" i="56"/>
  <c r="C185" i="56"/>
  <c r="O184" i="56"/>
  <c r="G184" i="56"/>
  <c r="E184" i="56"/>
  <c r="C184" i="56"/>
  <c r="O183" i="56"/>
  <c r="G183" i="56"/>
  <c r="E183" i="56"/>
  <c r="C183" i="56"/>
  <c r="O182" i="56"/>
  <c r="G182" i="56"/>
  <c r="E182" i="56"/>
  <c r="C182" i="56"/>
  <c r="O181" i="56"/>
  <c r="G181" i="56"/>
  <c r="E181" i="56"/>
  <c r="C181" i="56"/>
  <c r="O180" i="56"/>
  <c r="G180" i="56"/>
  <c r="E180" i="56"/>
  <c r="C180" i="56"/>
  <c r="O179" i="56"/>
  <c r="G179" i="56"/>
  <c r="E179" i="56"/>
  <c r="C179" i="56"/>
  <c r="O178" i="56"/>
  <c r="G178" i="56"/>
  <c r="E178" i="56"/>
  <c r="C178" i="56"/>
  <c r="O177" i="56"/>
  <c r="G177" i="56"/>
  <c r="E177" i="56"/>
  <c r="C177" i="56"/>
  <c r="O176" i="56"/>
  <c r="G176" i="56"/>
  <c r="E176" i="56"/>
  <c r="C176" i="56"/>
  <c r="O175" i="56"/>
  <c r="G175" i="56"/>
  <c r="E175" i="56"/>
  <c r="C175" i="56"/>
  <c r="O174" i="56"/>
  <c r="G174" i="56"/>
  <c r="E174" i="56"/>
  <c r="C174" i="56"/>
  <c r="O173" i="56"/>
  <c r="G173" i="56"/>
  <c r="E173" i="56"/>
  <c r="C173" i="56"/>
  <c r="O172" i="56"/>
  <c r="G172" i="56"/>
  <c r="E172" i="56"/>
  <c r="C172" i="56"/>
  <c r="O171" i="56"/>
  <c r="G171" i="56"/>
  <c r="E171" i="56"/>
  <c r="C171" i="56"/>
  <c r="O170" i="56"/>
  <c r="G170" i="56"/>
  <c r="E170" i="56"/>
  <c r="C170" i="56"/>
  <c r="O169" i="56"/>
  <c r="G169" i="56"/>
  <c r="E169" i="56"/>
  <c r="C169" i="56"/>
  <c r="O168" i="56"/>
  <c r="G168" i="56"/>
  <c r="E168" i="56"/>
  <c r="C168" i="56"/>
  <c r="O167" i="56"/>
  <c r="G167" i="56"/>
  <c r="E167" i="56"/>
  <c r="C167" i="56"/>
  <c r="O166" i="56"/>
  <c r="G166" i="56"/>
  <c r="E166" i="56"/>
  <c r="C166" i="56"/>
  <c r="O165" i="56"/>
  <c r="G165" i="56"/>
  <c r="E165" i="56"/>
  <c r="C165" i="56"/>
  <c r="O164" i="56"/>
  <c r="G164" i="56"/>
  <c r="E164" i="56"/>
  <c r="C164" i="56"/>
  <c r="O163" i="56"/>
  <c r="G163" i="56"/>
  <c r="E163" i="56"/>
  <c r="C163" i="56"/>
  <c r="O162" i="56"/>
  <c r="G162" i="56"/>
  <c r="E162" i="56"/>
  <c r="C162" i="56"/>
  <c r="O161" i="56"/>
  <c r="G161" i="56"/>
  <c r="E161" i="56"/>
  <c r="C161" i="56"/>
  <c r="O160" i="56"/>
  <c r="G160" i="56"/>
  <c r="E160" i="56"/>
  <c r="C160" i="56"/>
  <c r="O159" i="56"/>
  <c r="G159" i="56"/>
  <c r="E159" i="56"/>
  <c r="C159" i="56"/>
  <c r="O158" i="56"/>
  <c r="G158" i="56"/>
  <c r="E158" i="56"/>
  <c r="C158" i="56"/>
  <c r="O157" i="56"/>
  <c r="G157" i="56"/>
  <c r="E157" i="56"/>
  <c r="C157" i="56"/>
  <c r="O156" i="56"/>
  <c r="G156" i="56"/>
  <c r="E156" i="56"/>
  <c r="C156" i="56"/>
  <c r="O155" i="56"/>
  <c r="G155" i="56"/>
  <c r="E155" i="56"/>
  <c r="C155" i="56"/>
  <c r="O154" i="56"/>
  <c r="G154" i="56"/>
  <c r="E154" i="56"/>
  <c r="C154" i="56"/>
  <c r="O153" i="56"/>
  <c r="G153" i="56"/>
  <c r="E153" i="56"/>
  <c r="C153" i="56"/>
  <c r="O152" i="56"/>
  <c r="G152" i="56"/>
  <c r="E152" i="56"/>
  <c r="C152" i="56"/>
  <c r="O151" i="56"/>
  <c r="G151" i="56"/>
  <c r="E151" i="56"/>
  <c r="C151" i="56"/>
  <c r="O150" i="56"/>
  <c r="G150" i="56"/>
  <c r="E150" i="56"/>
  <c r="C150" i="56"/>
  <c r="O149" i="56"/>
  <c r="G149" i="56"/>
  <c r="E149" i="56"/>
  <c r="C149" i="56"/>
  <c r="O148" i="56"/>
  <c r="G148" i="56"/>
  <c r="E148" i="56"/>
  <c r="C148" i="56"/>
  <c r="O147" i="56"/>
  <c r="G147" i="56"/>
  <c r="E147" i="56"/>
  <c r="C147" i="56"/>
  <c r="O146" i="56"/>
  <c r="G146" i="56"/>
  <c r="E146" i="56"/>
  <c r="C146" i="56"/>
  <c r="O145" i="56"/>
  <c r="G145" i="56"/>
  <c r="E145" i="56"/>
  <c r="C145" i="56"/>
  <c r="O144" i="56"/>
  <c r="G144" i="56"/>
  <c r="E144" i="56"/>
  <c r="C144" i="56"/>
  <c r="O143" i="56"/>
  <c r="G143" i="56"/>
  <c r="E143" i="56"/>
  <c r="C143" i="56"/>
  <c r="O142" i="56"/>
  <c r="G142" i="56"/>
  <c r="E142" i="56"/>
  <c r="C142" i="56"/>
  <c r="O141" i="56"/>
  <c r="G141" i="56"/>
  <c r="E141" i="56"/>
  <c r="C141" i="56"/>
  <c r="O140" i="56"/>
  <c r="G140" i="56"/>
  <c r="E140" i="56"/>
  <c r="C140" i="56"/>
  <c r="O139" i="56"/>
  <c r="G139" i="56"/>
  <c r="E139" i="56"/>
  <c r="C139" i="56"/>
  <c r="O138" i="56"/>
  <c r="G138" i="56"/>
  <c r="E138" i="56"/>
  <c r="C138" i="56"/>
  <c r="O137" i="56"/>
  <c r="G137" i="56"/>
  <c r="E137" i="56"/>
  <c r="C137" i="56"/>
  <c r="O136" i="56"/>
  <c r="G136" i="56"/>
  <c r="E136" i="56"/>
  <c r="C136" i="56"/>
  <c r="O135" i="56"/>
  <c r="G135" i="56"/>
  <c r="E135" i="56"/>
  <c r="C135" i="56"/>
  <c r="O134" i="56"/>
  <c r="G134" i="56"/>
  <c r="E134" i="56"/>
  <c r="C134" i="56"/>
  <c r="O133" i="56"/>
  <c r="G133" i="56"/>
  <c r="E133" i="56"/>
  <c r="C133" i="56"/>
  <c r="O132" i="56"/>
  <c r="G132" i="56"/>
  <c r="E132" i="56"/>
  <c r="C132" i="56"/>
  <c r="O131" i="56"/>
  <c r="G131" i="56"/>
  <c r="E131" i="56"/>
  <c r="C131" i="56"/>
  <c r="O130" i="56"/>
  <c r="G130" i="56"/>
  <c r="E130" i="56"/>
  <c r="C130" i="56"/>
  <c r="O129" i="56"/>
  <c r="G129" i="56"/>
  <c r="E129" i="56"/>
  <c r="C129" i="56"/>
  <c r="O128" i="56"/>
  <c r="G128" i="56"/>
  <c r="E128" i="56"/>
  <c r="C128" i="56"/>
  <c r="O127" i="56"/>
  <c r="G127" i="56"/>
  <c r="E127" i="56"/>
  <c r="C127" i="56"/>
  <c r="O126" i="56"/>
  <c r="G126" i="56"/>
  <c r="E126" i="56"/>
  <c r="C126" i="56"/>
  <c r="O125" i="56"/>
  <c r="G125" i="56"/>
  <c r="E125" i="56"/>
  <c r="C125" i="56"/>
  <c r="O124" i="56"/>
  <c r="G124" i="56"/>
  <c r="E124" i="56"/>
  <c r="C124" i="56"/>
  <c r="O123" i="56"/>
  <c r="G123" i="56"/>
  <c r="E123" i="56"/>
  <c r="C123" i="56"/>
  <c r="O122" i="56"/>
  <c r="G122" i="56"/>
  <c r="E122" i="56"/>
  <c r="C122" i="56"/>
  <c r="O121" i="56"/>
  <c r="G121" i="56"/>
  <c r="E121" i="56"/>
  <c r="C121" i="56"/>
  <c r="O120" i="56"/>
  <c r="G120" i="56"/>
  <c r="E120" i="56"/>
  <c r="C120" i="56"/>
  <c r="O119" i="56"/>
  <c r="G119" i="56"/>
  <c r="E119" i="56"/>
  <c r="C119" i="56"/>
  <c r="O118" i="56"/>
  <c r="G118" i="56"/>
  <c r="E118" i="56"/>
  <c r="C118" i="56"/>
  <c r="O117" i="56"/>
  <c r="G117" i="56"/>
  <c r="E117" i="56"/>
  <c r="C117" i="56"/>
  <c r="O116" i="56"/>
  <c r="G116" i="56"/>
  <c r="E116" i="56"/>
  <c r="C116" i="56"/>
  <c r="O115" i="56"/>
  <c r="G115" i="56"/>
  <c r="E115" i="56"/>
  <c r="C115" i="56"/>
  <c r="O114" i="56"/>
  <c r="G114" i="56"/>
  <c r="E114" i="56"/>
  <c r="C114" i="56"/>
  <c r="O113" i="56"/>
  <c r="G113" i="56"/>
  <c r="E113" i="56"/>
  <c r="C113" i="56"/>
  <c r="O112" i="56"/>
  <c r="G112" i="56"/>
  <c r="E112" i="56"/>
  <c r="C112" i="56"/>
  <c r="O111" i="56"/>
  <c r="G111" i="56"/>
  <c r="E111" i="56"/>
  <c r="C111" i="56"/>
  <c r="O110" i="56"/>
  <c r="G110" i="56"/>
  <c r="E110" i="56"/>
  <c r="C110" i="56"/>
  <c r="O109" i="56"/>
  <c r="G109" i="56"/>
  <c r="E109" i="56"/>
  <c r="C109" i="56"/>
  <c r="O108" i="56"/>
  <c r="G108" i="56"/>
  <c r="E108" i="56"/>
  <c r="C108" i="56"/>
  <c r="O107" i="56"/>
  <c r="G107" i="56"/>
  <c r="E107" i="56"/>
  <c r="C107" i="56"/>
  <c r="O106" i="56"/>
  <c r="G106" i="56"/>
  <c r="E106" i="56"/>
  <c r="C106" i="56"/>
  <c r="O105" i="56"/>
  <c r="G105" i="56"/>
  <c r="E105" i="56"/>
  <c r="C105" i="56"/>
  <c r="O104" i="56"/>
  <c r="G104" i="56"/>
  <c r="E104" i="56"/>
  <c r="C104" i="56"/>
  <c r="O103" i="56"/>
  <c r="G103" i="56"/>
  <c r="E103" i="56"/>
  <c r="C103" i="56"/>
  <c r="O102" i="56"/>
  <c r="G102" i="56"/>
  <c r="E102" i="56"/>
  <c r="C102" i="56"/>
  <c r="O101" i="56"/>
  <c r="G101" i="56"/>
  <c r="E101" i="56"/>
  <c r="C101" i="56"/>
  <c r="O100" i="56"/>
  <c r="G100" i="56"/>
  <c r="E100" i="56"/>
  <c r="C100" i="56"/>
  <c r="O99" i="56"/>
  <c r="G99" i="56"/>
  <c r="E99" i="56"/>
  <c r="C99" i="56"/>
  <c r="O98" i="56"/>
  <c r="G98" i="56"/>
  <c r="E98" i="56"/>
  <c r="C98" i="56"/>
  <c r="O97" i="56"/>
  <c r="G97" i="56"/>
  <c r="E97" i="56"/>
  <c r="C97" i="56"/>
  <c r="O96" i="56"/>
  <c r="G96" i="56"/>
  <c r="E96" i="56"/>
  <c r="C96" i="56"/>
  <c r="O95" i="56"/>
  <c r="G95" i="56"/>
  <c r="E95" i="56"/>
  <c r="C95" i="56"/>
  <c r="O94" i="56"/>
  <c r="G94" i="56"/>
  <c r="E94" i="56"/>
  <c r="C94" i="56"/>
  <c r="O93" i="56"/>
  <c r="G93" i="56"/>
  <c r="E93" i="56"/>
  <c r="C93" i="56"/>
  <c r="O92" i="56"/>
  <c r="G92" i="56"/>
  <c r="E92" i="56"/>
  <c r="C92" i="56"/>
  <c r="O91" i="56"/>
  <c r="G91" i="56"/>
  <c r="E91" i="56"/>
  <c r="C91" i="56"/>
  <c r="O90" i="56"/>
  <c r="G90" i="56"/>
  <c r="E90" i="56"/>
  <c r="C90" i="56"/>
  <c r="O89" i="56"/>
  <c r="G89" i="56"/>
  <c r="E89" i="56"/>
  <c r="C89" i="56"/>
  <c r="O88" i="56"/>
  <c r="G88" i="56"/>
  <c r="E88" i="56"/>
  <c r="C88" i="56"/>
  <c r="O87" i="56"/>
  <c r="G87" i="56"/>
  <c r="E87" i="56"/>
  <c r="C87" i="56"/>
  <c r="O86" i="56"/>
  <c r="G86" i="56"/>
  <c r="E86" i="56"/>
  <c r="C86" i="56"/>
  <c r="O85" i="56"/>
  <c r="G85" i="56"/>
  <c r="E85" i="56"/>
  <c r="C85" i="56"/>
  <c r="O84" i="56"/>
  <c r="G84" i="56"/>
  <c r="E84" i="56"/>
  <c r="C84" i="56"/>
  <c r="O83" i="56"/>
  <c r="G83" i="56"/>
  <c r="E83" i="56"/>
  <c r="C83" i="56"/>
  <c r="O82" i="56"/>
  <c r="G82" i="56"/>
  <c r="E82" i="56"/>
  <c r="C82" i="56"/>
  <c r="O81" i="56"/>
  <c r="G81" i="56"/>
  <c r="E81" i="56"/>
  <c r="C81" i="56"/>
  <c r="O80" i="56"/>
  <c r="G80" i="56"/>
  <c r="E80" i="56"/>
  <c r="C80" i="56"/>
  <c r="O79" i="56"/>
  <c r="G79" i="56"/>
  <c r="E79" i="56"/>
  <c r="C79" i="56"/>
  <c r="O78" i="56"/>
  <c r="G78" i="56"/>
  <c r="E78" i="56"/>
  <c r="C78" i="56"/>
  <c r="O77" i="56"/>
  <c r="G77" i="56"/>
  <c r="E77" i="56"/>
  <c r="C77" i="56"/>
  <c r="O76" i="56"/>
  <c r="G76" i="56"/>
  <c r="E76" i="56"/>
  <c r="C76" i="56"/>
  <c r="O75" i="56"/>
  <c r="G75" i="56"/>
  <c r="E75" i="56"/>
  <c r="C75" i="56"/>
  <c r="O74" i="56"/>
  <c r="G74" i="56"/>
  <c r="E74" i="56"/>
  <c r="C74" i="56"/>
  <c r="O73" i="56"/>
  <c r="G73" i="56"/>
  <c r="E73" i="56"/>
  <c r="C73" i="56"/>
  <c r="O72" i="56"/>
  <c r="G72" i="56"/>
  <c r="E72" i="56"/>
  <c r="C72" i="56"/>
  <c r="O71" i="56"/>
  <c r="G71" i="56"/>
  <c r="E71" i="56"/>
  <c r="C71" i="56"/>
  <c r="O70" i="56"/>
  <c r="G70" i="56"/>
  <c r="E70" i="56"/>
  <c r="C70" i="56"/>
  <c r="O69" i="56"/>
  <c r="G69" i="56"/>
  <c r="E69" i="56"/>
  <c r="C69" i="56"/>
  <c r="O68" i="56"/>
  <c r="G68" i="56"/>
  <c r="E68" i="56"/>
  <c r="C68" i="56"/>
  <c r="O67" i="56"/>
  <c r="G67" i="56"/>
  <c r="E67" i="56"/>
  <c r="C67" i="56"/>
  <c r="O66" i="56"/>
  <c r="G66" i="56"/>
  <c r="E66" i="56"/>
  <c r="C66" i="56"/>
  <c r="O65" i="56"/>
  <c r="G65" i="56"/>
  <c r="E65" i="56"/>
  <c r="C65" i="56"/>
  <c r="O64" i="56"/>
  <c r="G64" i="56"/>
  <c r="E64" i="56"/>
  <c r="C64" i="56"/>
  <c r="O63" i="56"/>
  <c r="G63" i="56"/>
  <c r="E63" i="56"/>
  <c r="C63" i="56"/>
  <c r="O62" i="56"/>
  <c r="G62" i="56"/>
  <c r="E62" i="56"/>
  <c r="C62" i="56"/>
  <c r="O61" i="56"/>
  <c r="G61" i="56"/>
  <c r="E61" i="56"/>
  <c r="C61" i="56"/>
  <c r="O60" i="56"/>
  <c r="G60" i="56"/>
  <c r="E60" i="56"/>
  <c r="C60" i="56"/>
  <c r="O59" i="56"/>
  <c r="G59" i="56"/>
  <c r="E59" i="56"/>
  <c r="C59" i="56"/>
  <c r="O58" i="56"/>
  <c r="G58" i="56"/>
  <c r="E58" i="56"/>
  <c r="C58" i="56"/>
  <c r="O57" i="56"/>
  <c r="G57" i="56"/>
  <c r="E57" i="56"/>
  <c r="C57" i="56"/>
  <c r="O56" i="56"/>
  <c r="G56" i="56"/>
  <c r="E56" i="56"/>
  <c r="C56" i="56"/>
  <c r="O55" i="56"/>
  <c r="G55" i="56"/>
  <c r="E55" i="56"/>
  <c r="C55" i="56"/>
  <c r="O54" i="56"/>
  <c r="G54" i="56"/>
  <c r="E54" i="56"/>
  <c r="C54" i="56"/>
  <c r="O53" i="56"/>
  <c r="G53" i="56"/>
  <c r="E53" i="56"/>
  <c r="C53" i="56"/>
  <c r="O52" i="56"/>
  <c r="G52" i="56"/>
  <c r="E52" i="56"/>
  <c r="C52" i="56"/>
  <c r="O51" i="56"/>
  <c r="G51" i="56"/>
  <c r="E51" i="56"/>
  <c r="C51" i="56"/>
  <c r="O50" i="56"/>
  <c r="G50" i="56"/>
  <c r="E50" i="56"/>
  <c r="C50" i="56"/>
  <c r="O49" i="56"/>
  <c r="G49" i="56"/>
  <c r="E49" i="56"/>
  <c r="C49" i="56"/>
  <c r="O48" i="56"/>
  <c r="G48" i="56"/>
  <c r="E48" i="56"/>
  <c r="C48" i="56"/>
  <c r="O47" i="56"/>
  <c r="G47" i="56"/>
  <c r="E47" i="56"/>
  <c r="C47" i="56"/>
  <c r="O46" i="56"/>
  <c r="G46" i="56"/>
  <c r="E46" i="56"/>
  <c r="C46" i="56"/>
  <c r="O45" i="56"/>
  <c r="G45" i="56"/>
  <c r="E45" i="56"/>
  <c r="C45" i="56"/>
  <c r="O44" i="56"/>
  <c r="G44" i="56"/>
  <c r="E44" i="56"/>
  <c r="C44" i="56"/>
  <c r="O43" i="56"/>
  <c r="G43" i="56"/>
  <c r="E43" i="56"/>
  <c r="C43" i="56"/>
  <c r="O42" i="56"/>
  <c r="G42" i="56"/>
  <c r="E42" i="56"/>
  <c r="C42" i="56"/>
  <c r="O41" i="56"/>
  <c r="G41" i="56"/>
  <c r="E41" i="56"/>
  <c r="C41" i="56"/>
  <c r="O40" i="56"/>
  <c r="G40" i="56"/>
  <c r="E40" i="56"/>
  <c r="C40" i="56"/>
  <c r="O39" i="56"/>
  <c r="G39" i="56"/>
  <c r="E39" i="56"/>
  <c r="C39" i="56"/>
  <c r="O38" i="56"/>
  <c r="G38" i="56"/>
  <c r="E38" i="56"/>
  <c r="C38" i="56"/>
  <c r="O37" i="56"/>
  <c r="G37" i="56"/>
  <c r="E37" i="56"/>
  <c r="C37" i="56"/>
  <c r="O36" i="56"/>
  <c r="G36" i="56"/>
  <c r="E36" i="56"/>
  <c r="C36" i="56"/>
  <c r="O35" i="56"/>
  <c r="G35" i="56"/>
  <c r="E35" i="56"/>
  <c r="C35" i="56"/>
  <c r="O34" i="56"/>
  <c r="G34" i="56"/>
  <c r="E34" i="56"/>
  <c r="C34" i="56"/>
  <c r="O33" i="56"/>
  <c r="G33" i="56"/>
  <c r="E33" i="56"/>
  <c r="C33" i="56"/>
  <c r="O32" i="56"/>
  <c r="G32" i="56"/>
  <c r="E32" i="56"/>
  <c r="C32" i="56"/>
  <c r="O31" i="56"/>
  <c r="G31" i="56"/>
  <c r="E31" i="56"/>
  <c r="C31" i="56"/>
  <c r="O30" i="56"/>
  <c r="G30" i="56"/>
  <c r="E30" i="56"/>
  <c r="C30" i="56"/>
  <c r="O29" i="56"/>
  <c r="G29" i="56"/>
  <c r="E29" i="56"/>
  <c r="C29" i="56"/>
  <c r="O28" i="56"/>
  <c r="G28" i="56"/>
  <c r="E28" i="56"/>
  <c r="C28" i="56"/>
  <c r="O27" i="56"/>
  <c r="G27" i="56"/>
  <c r="E27" i="56"/>
  <c r="C27" i="56"/>
  <c r="O26" i="56"/>
  <c r="G26" i="56"/>
  <c r="E26" i="56"/>
  <c r="C26" i="56"/>
  <c r="O25" i="56"/>
  <c r="G25" i="56"/>
  <c r="E25" i="56"/>
  <c r="C25" i="56"/>
  <c r="O24" i="56"/>
  <c r="G24" i="56"/>
  <c r="E24" i="56"/>
  <c r="C24" i="56"/>
  <c r="O23" i="56"/>
  <c r="G23" i="56"/>
  <c r="E23" i="56"/>
  <c r="C23" i="56"/>
  <c r="O22" i="56"/>
  <c r="G22" i="56"/>
  <c r="E22" i="56"/>
  <c r="C22" i="56"/>
  <c r="O21" i="56"/>
  <c r="G21" i="56"/>
  <c r="E21" i="56"/>
  <c r="C21" i="56"/>
  <c r="O20" i="56"/>
  <c r="G20" i="56"/>
  <c r="E20" i="56"/>
  <c r="C20" i="56"/>
  <c r="O19" i="56"/>
  <c r="G19" i="56"/>
  <c r="E19" i="56"/>
  <c r="C19" i="56"/>
  <c r="O18" i="56"/>
  <c r="G18" i="56"/>
  <c r="E18" i="56"/>
  <c r="C18" i="56"/>
  <c r="O17" i="56"/>
  <c r="G17" i="56"/>
  <c r="E17" i="56"/>
  <c r="C17" i="56"/>
  <c r="O16" i="56"/>
  <c r="G16" i="56"/>
  <c r="E16" i="56"/>
  <c r="C16" i="56"/>
  <c r="O15" i="56"/>
  <c r="G15" i="56"/>
  <c r="E15" i="56"/>
  <c r="C15" i="56"/>
  <c r="O14" i="56"/>
  <c r="G14" i="56"/>
  <c r="E14" i="56"/>
  <c r="C14" i="56"/>
  <c r="O13" i="56"/>
  <c r="G13" i="56"/>
  <c r="E13" i="56"/>
  <c r="C13" i="56"/>
  <c r="O12" i="56"/>
  <c r="G12" i="56"/>
  <c r="E12" i="56"/>
  <c r="C12" i="56"/>
  <c r="O11" i="56"/>
  <c r="G11" i="56"/>
  <c r="E11" i="56"/>
  <c r="C11" i="56"/>
  <c r="O10" i="56"/>
  <c r="G10" i="56"/>
  <c r="E10" i="56"/>
  <c r="C10" i="56"/>
  <c r="O9" i="56"/>
  <c r="G9" i="56"/>
  <c r="E9" i="56"/>
  <c r="C9" i="56"/>
  <c r="O8" i="56"/>
  <c r="G8" i="56"/>
  <c r="E8" i="56"/>
  <c r="C8" i="56"/>
  <c r="O7" i="56"/>
  <c r="G7" i="56"/>
  <c r="E7" i="56"/>
  <c r="C7" i="56"/>
  <c r="O6" i="56"/>
  <c r="G6" i="56"/>
  <c r="E6" i="56"/>
  <c r="C6" i="56"/>
  <c r="O5" i="56"/>
  <c r="G5" i="56"/>
  <c r="E5" i="56"/>
  <c r="C5" i="56"/>
  <c r="J4" i="25"/>
  <c r="G4" i="25" s="1"/>
  <c r="J5" i="25"/>
  <c r="G5" i="25" s="1"/>
  <c r="J6" i="25"/>
  <c r="G6" i="25" s="1"/>
  <c r="J7" i="25"/>
  <c r="G7" i="25" s="1"/>
  <c r="J8" i="25"/>
  <c r="G8" i="25" s="1"/>
  <c r="J9" i="25"/>
  <c r="G9" i="25" s="1"/>
  <c r="J10" i="25"/>
  <c r="G10" i="25" s="1"/>
  <c r="J11" i="25"/>
  <c r="G11" i="25" s="1"/>
  <c r="J12" i="25"/>
  <c r="G12" i="25" s="1"/>
  <c r="J13" i="25"/>
  <c r="G13" i="25" s="1"/>
  <c r="J14" i="25"/>
  <c r="G14" i="25" s="1"/>
  <c r="J15" i="25"/>
  <c r="G15" i="25" s="1"/>
  <c r="J16" i="25"/>
  <c r="G16" i="25" s="1"/>
  <c r="J17" i="25"/>
  <c r="G17" i="25" s="1"/>
  <c r="J18" i="25"/>
  <c r="G18" i="25" s="1"/>
  <c r="J19" i="25"/>
  <c r="G19" i="25" s="1"/>
  <c r="J20" i="25"/>
  <c r="G20" i="25" s="1"/>
  <c r="J21" i="25"/>
  <c r="G21" i="25" s="1"/>
  <c r="J22" i="25"/>
  <c r="G22" i="25" s="1"/>
  <c r="J23" i="25"/>
  <c r="G23" i="25" s="1"/>
  <c r="J24" i="25"/>
  <c r="G24" i="25" s="1"/>
  <c r="J25" i="25"/>
  <c r="G25" i="25" s="1"/>
  <c r="J26" i="25"/>
  <c r="G26" i="25" s="1"/>
  <c r="J27" i="25"/>
  <c r="G27" i="25" s="1"/>
  <c r="J28" i="25"/>
  <c r="G28" i="25" s="1"/>
  <c r="J29" i="25"/>
  <c r="G29" i="25" s="1"/>
  <c r="J30" i="25"/>
  <c r="G30" i="25" s="1"/>
  <c r="J31" i="25"/>
  <c r="G31" i="25" s="1"/>
  <c r="J32" i="25"/>
  <c r="G32" i="25" s="1"/>
  <c r="J33" i="25"/>
  <c r="G33" i="25" s="1"/>
  <c r="J34" i="25"/>
  <c r="G34" i="25" s="1"/>
  <c r="J35" i="25"/>
  <c r="G35" i="25" s="1"/>
  <c r="J36" i="25"/>
  <c r="G36" i="25" s="1"/>
  <c r="J37" i="25"/>
  <c r="G37" i="25" s="1"/>
  <c r="J38" i="25"/>
  <c r="G38" i="25" s="1"/>
  <c r="J39" i="25"/>
  <c r="G39" i="25" s="1"/>
  <c r="J40" i="25"/>
  <c r="G40" i="25" s="1"/>
  <c r="J41" i="25"/>
  <c r="G41" i="25" s="1"/>
  <c r="J42" i="25"/>
  <c r="G42" i="25" s="1"/>
  <c r="J43" i="25"/>
  <c r="G43" i="25" s="1"/>
  <c r="J44" i="25"/>
  <c r="G44" i="25" s="1"/>
  <c r="J45" i="25"/>
  <c r="G45" i="25" s="1"/>
  <c r="J46" i="25"/>
  <c r="G46" i="25" s="1"/>
  <c r="J47" i="25"/>
  <c r="G47" i="25" s="1"/>
  <c r="J48" i="25"/>
  <c r="G48" i="25" s="1"/>
  <c r="J49" i="25"/>
  <c r="G49" i="25" s="1"/>
  <c r="J50" i="25"/>
  <c r="G50" i="25" s="1"/>
  <c r="J51" i="25"/>
  <c r="G51" i="25" s="1"/>
  <c r="J52" i="25"/>
  <c r="G52" i="25" s="1"/>
  <c r="J53" i="25"/>
  <c r="G53" i="25" s="1"/>
  <c r="J54" i="25"/>
  <c r="G54" i="25" s="1"/>
  <c r="J55" i="25"/>
  <c r="G55" i="25" s="1"/>
  <c r="J56" i="25"/>
  <c r="G56" i="25" s="1"/>
  <c r="J57" i="25"/>
  <c r="G57" i="25" s="1"/>
  <c r="J58" i="25"/>
  <c r="G58" i="25" s="1"/>
  <c r="J59" i="25"/>
  <c r="G59" i="25" s="1"/>
  <c r="J60" i="25"/>
  <c r="G60" i="25" s="1"/>
  <c r="J61" i="25"/>
  <c r="G61" i="25" s="1"/>
  <c r="J62" i="25"/>
  <c r="G62" i="25" s="1"/>
  <c r="J63" i="25"/>
  <c r="G63" i="25" s="1"/>
  <c r="J64" i="25"/>
  <c r="G64" i="25" s="1"/>
  <c r="J65" i="25"/>
  <c r="G65" i="25" s="1"/>
  <c r="J66" i="25"/>
  <c r="G66" i="25" s="1"/>
  <c r="J67" i="25"/>
  <c r="G67" i="25" s="1"/>
  <c r="J68" i="25"/>
  <c r="G68" i="25" s="1"/>
  <c r="J69" i="25"/>
  <c r="G69" i="25" s="1"/>
  <c r="J70" i="25"/>
  <c r="G70" i="25" s="1"/>
  <c r="J71" i="25"/>
  <c r="G71" i="25" s="1"/>
  <c r="J72" i="25"/>
  <c r="G72" i="25" s="1"/>
  <c r="J73" i="25"/>
  <c r="G73" i="25" s="1"/>
  <c r="J74" i="25"/>
  <c r="G74" i="25" s="1"/>
  <c r="J75" i="25"/>
  <c r="G75" i="25" s="1"/>
  <c r="J76" i="25"/>
  <c r="G76" i="25" s="1"/>
  <c r="J77" i="25"/>
  <c r="G77" i="25" s="1"/>
  <c r="J78" i="25"/>
  <c r="G78" i="25" s="1"/>
  <c r="J79" i="25"/>
  <c r="G79" i="25" s="1"/>
  <c r="J80" i="25"/>
  <c r="G80" i="25" s="1"/>
  <c r="J81" i="25"/>
  <c r="G81" i="25" s="1"/>
  <c r="J82" i="25"/>
  <c r="G82" i="25" s="1"/>
  <c r="J83" i="25"/>
  <c r="G83" i="25" s="1"/>
  <c r="J84" i="25"/>
  <c r="G84" i="25" s="1"/>
  <c r="J85" i="25"/>
  <c r="G85" i="25" s="1"/>
  <c r="J86" i="25"/>
  <c r="G86" i="25" s="1"/>
  <c r="J87" i="25"/>
  <c r="G87" i="25" s="1"/>
  <c r="J88" i="25"/>
  <c r="G88" i="25" s="1"/>
  <c r="J89" i="25"/>
  <c r="G89" i="25" s="1"/>
  <c r="J90" i="25"/>
  <c r="G90" i="25" s="1"/>
  <c r="J91" i="25"/>
  <c r="G91" i="25" s="1"/>
  <c r="J92" i="25"/>
  <c r="G92" i="25" s="1"/>
  <c r="J93" i="25"/>
  <c r="G93" i="25" s="1"/>
  <c r="J94" i="25"/>
  <c r="G94" i="25" s="1"/>
  <c r="J95" i="25"/>
  <c r="G95" i="25" s="1"/>
  <c r="J96" i="25"/>
  <c r="G96" i="25" s="1"/>
  <c r="J97" i="25"/>
  <c r="G97" i="25" s="1"/>
  <c r="J98" i="25"/>
  <c r="G98" i="25" s="1"/>
  <c r="J99" i="25"/>
  <c r="G99" i="25" s="1"/>
  <c r="J100" i="25"/>
  <c r="G100" i="25" s="1"/>
  <c r="J101" i="25"/>
  <c r="G101" i="25" s="1"/>
  <c r="J102" i="25"/>
  <c r="G102" i="25" s="1"/>
  <c r="J103" i="25"/>
  <c r="G103" i="25" s="1"/>
  <c r="J104" i="25"/>
  <c r="G104" i="25" s="1"/>
  <c r="J105" i="25"/>
  <c r="G105" i="25" s="1"/>
  <c r="J106" i="25"/>
  <c r="G106" i="25" s="1"/>
  <c r="J107" i="25"/>
  <c r="G107" i="25" s="1"/>
  <c r="J108" i="25"/>
  <c r="G108" i="25" s="1"/>
  <c r="J109" i="25"/>
  <c r="G109" i="25" s="1"/>
  <c r="J110" i="25"/>
  <c r="G110" i="25" s="1"/>
  <c r="J111" i="25"/>
  <c r="G111" i="25" s="1"/>
  <c r="J112" i="25"/>
  <c r="G112" i="25" s="1"/>
  <c r="J113" i="25"/>
  <c r="G113" i="25" s="1"/>
  <c r="J114" i="25"/>
  <c r="G114" i="25" s="1"/>
  <c r="J115" i="25"/>
  <c r="G115" i="25" s="1"/>
  <c r="J116" i="25"/>
  <c r="G116" i="25" s="1"/>
  <c r="J117" i="25"/>
  <c r="G117" i="25" s="1"/>
  <c r="J118" i="25"/>
  <c r="G118" i="25" s="1"/>
  <c r="J119" i="25"/>
  <c r="G119" i="25" s="1"/>
  <c r="J120" i="25"/>
  <c r="G120" i="25" s="1"/>
  <c r="J121" i="25"/>
  <c r="G121" i="25" s="1"/>
  <c r="J122" i="25"/>
  <c r="G122" i="25" s="1"/>
  <c r="J123" i="25"/>
  <c r="G123" i="25" s="1"/>
  <c r="J124" i="25"/>
  <c r="G124" i="25" s="1"/>
  <c r="J125" i="25"/>
  <c r="G125" i="25" s="1"/>
  <c r="J126" i="25"/>
  <c r="G126" i="25" s="1"/>
  <c r="J127" i="25"/>
  <c r="G127" i="25" s="1"/>
  <c r="J128" i="25"/>
  <c r="G128" i="25" s="1"/>
  <c r="J129" i="25"/>
  <c r="G129" i="25" s="1"/>
  <c r="J130" i="25"/>
  <c r="G130" i="25" s="1"/>
  <c r="J131" i="25"/>
  <c r="G131" i="25" s="1"/>
  <c r="J132" i="25"/>
  <c r="G132" i="25" s="1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G2" i="17"/>
  <c r="D2" i="17" s="1"/>
  <c r="G3" i="17"/>
  <c r="D3" i="17" s="1"/>
  <c r="G4" i="17"/>
  <c r="D4" i="17" s="1"/>
  <c r="G5" i="17"/>
  <c r="D5" i="17" s="1"/>
  <c r="G6" i="17"/>
  <c r="D6" i="17" s="1"/>
  <c r="G7" i="17"/>
  <c r="D7" i="17" s="1"/>
  <c r="G8" i="17"/>
  <c r="D8" i="17" s="1"/>
  <c r="G9" i="17"/>
  <c r="D9" i="17" s="1"/>
  <c r="G10" i="17"/>
  <c r="D10" i="17" s="1"/>
  <c r="G11" i="17"/>
  <c r="D11" i="17" s="1"/>
  <c r="G12" i="17"/>
  <c r="D12" i="17" s="1"/>
  <c r="G13" i="17"/>
  <c r="D13" i="17" s="1"/>
  <c r="G14" i="17"/>
  <c r="D14" i="17" s="1"/>
  <c r="G15" i="17"/>
  <c r="D15" i="17" s="1"/>
  <c r="G16" i="17"/>
  <c r="D16" i="17" s="1"/>
  <c r="G17" i="17"/>
  <c r="D17" i="17" s="1"/>
  <c r="G18" i="17"/>
  <c r="D18" i="17" s="1"/>
  <c r="G19" i="17"/>
  <c r="D19" i="17" s="1"/>
  <c r="G20" i="17"/>
  <c r="D20" i="17" s="1"/>
  <c r="G21" i="17"/>
  <c r="D21" i="17" s="1"/>
  <c r="G22" i="17"/>
  <c r="D22" i="17" s="1"/>
  <c r="G23" i="17"/>
  <c r="D23" i="17" s="1"/>
  <c r="G24" i="17"/>
  <c r="D24" i="17" s="1"/>
  <c r="G25" i="17"/>
  <c r="D25" i="17" s="1"/>
  <c r="G26" i="17"/>
  <c r="D26" i="17" s="1"/>
  <c r="G27" i="17"/>
  <c r="D27" i="17" s="1"/>
  <c r="G28" i="17"/>
  <c r="D28" i="17" s="1"/>
  <c r="G29" i="17"/>
  <c r="D29" i="17" s="1"/>
  <c r="G30" i="17"/>
  <c r="D30" i="17" s="1"/>
  <c r="G31" i="17"/>
  <c r="D31" i="17" s="1"/>
  <c r="G32" i="17"/>
  <c r="D32" i="17" s="1"/>
  <c r="G33" i="17"/>
  <c r="D33" i="17" s="1"/>
  <c r="G34" i="17"/>
  <c r="D34" i="17" s="1"/>
  <c r="G35" i="17"/>
  <c r="D35" i="17" s="1"/>
  <c r="G36" i="17"/>
  <c r="D36" i="17" s="1"/>
  <c r="G37" i="17"/>
  <c r="D37" i="17" s="1"/>
  <c r="G38" i="17"/>
  <c r="D38" i="17" s="1"/>
  <c r="G39" i="17"/>
  <c r="D39" i="17" s="1"/>
  <c r="G40" i="17"/>
  <c r="D40" i="17" s="1"/>
  <c r="G41" i="17"/>
  <c r="D41" i="17" s="1"/>
  <c r="G42" i="17"/>
  <c r="D42" i="17" s="1"/>
  <c r="G43" i="17"/>
  <c r="D43" i="17" s="1"/>
  <c r="G44" i="17"/>
  <c r="D44" i="17" s="1"/>
  <c r="G45" i="17"/>
  <c r="D45" i="17" s="1"/>
  <c r="G46" i="17"/>
  <c r="D46" i="17" s="1"/>
  <c r="G47" i="17"/>
  <c r="D47" i="17" s="1"/>
  <c r="G48" i="17"/>
  <c r="D48" i="17" s="1"/>
  <c r="G49" i="17"/>
  <c r="D49" i="17" s="1"/>
  <c r="G50" i="17"/>
  <c r="D50" i="17" s="1"/>
  <c r="G51" i="17"/>
  <c r="D51" i="17" s="1"/>
  <c r="G52" i="17"/>
  <c r="D52" i="17" s="1"/>
  <c r="G53" i="17"/>
  <c r="D53" i="17" s="1"/>
  <c r="G54" i="17"/>
  <c r="D54" i="17" s="1"/>
  <c r="G55" i="17"/>
  <c r="D55" i="17" s="1"/>
  <c r="G56" i="17"/>
  <c r="D56" i="17" s="1"/>
  <c r="G57" i="17"/>
  <c r="D57" i="17" s="1"/>
  <c r="G58" i="17"/>
  <c r="D58" i="17" s="1"/>
  <c r="G59" i="17"/>
  <c r="D59" i="17" s="1"/>
  <c r="G60" i="17"/>
  <c r="D60" i="17" s="1"/>
  <c r="G61" i="17"/>
  <c r="D61" i="17" s="1"/>
  <c r="G62" i="17"/>
  <c r="D62" i="17" s="1"/>
  <c r="G63" i="17"/>
  <c r="D63" i="17" s="1"/>
  <c r="G64" i="17"/>
  <c r="D64" i="17" s="1"/>
  <c r="G65" i="17"/>
  <c r="D65" i="17" s="1"/>
  <c r="G66" i="17"/>
  <c r="D66" i="17" s="1"/>
  <c r="G67" i="17"/>
  <c r="D67" i="17" s="1"/>
  <c r="G68" i="17"/>
  <c r="D68" i="17" s="1"/>
  <c r="G69" i="17"/>
  <c r="D69" i="17" s="1"/>
  <c r="G70" i="17"/>
  <c r="D70" i="17" s="1"/>
  <c r="G71" i="17"/>
  <c r="D71" i="17" s="1"/>
  <c r="G72" i="17"/>
  <c r="D72" i="17" s="1"/>
  <c r="G73" i="17"/>
  <c r="D73" i="17" s="1"/>
  <c r="G74" i="17"/>
  <c r="D74" i="17" s="1"/>
  <c r="G75" i="17"/>
  <c r="D75" i="17" s="1"/>
  <c r="G76" i="17"/>
  <c r="D76" i="17" s="1"/>
  <c r="G77" i="17"/>
  <c r="D77" i="17" s="1"/>
  <c r="G78" i="17"/>
  <c r="D78" i="17" s="1"/>
  <c r="G79" i="17"/>
  <c r="D79" i="17" s="1"/>
  <c r="G80" i="17"/>
  <c r="D80" i="17" s="1"/>
  <c r="G81" i="17"/>
  <c r="D81" i="17" s="1"/>
  <c r="G82" i="17"/>
  <c r="D82" i="17" s="1"/>
  <c r="G83" i="17"/>
  <c r="D83" i="17" s="1"/>
  <c r="G84" i="17"/>
  <c r="D84" i="17" s="1"/>
  <c r="G85" i="17"/>
  <c r="D85" i="17" s="1"/>
  <c r="G86" i="17"/>
  <c r="D86" i="17" s="1"/>
  <c r="G87" i="17"/>
  <c r="D87" i="17" s="1"/>
  <c r="G88" i="17"/>
  <c r="D88" i="17" s="1"/>
  <c r="G89" i="17"/>
  <c r="D89" i="17" s="1"/>
  <c r="G90" i="17"/>
  <c r="D90" i="17" s="1"/>
  <c r="G91" i="17"/>
  <c r="D91" i="17" s="1"/>
  <c r="G92" i="17"/>
  <c r="D92" i="17" s="1"/>
  <c r="G93" i="17"/>
  <c r="D93" i="17" s="1"/>
  <c r="G94" i="17"/>
  <c r="D94" i="17" s="1"/>
  <c r="G95" i="17"/>
  <c r="D95" i="17" s="1"/>
  <c r="G96" i="17"/>
  <c r="D96" i="17" s="1"/>
  <c r="G97" i="17"/>
  <c r="D97" i="17" s="1"/>
  <c r="G98" i="17"/>
  <c r="D98" i="17" s="1"/>
  <c r="G99" i="17"/>
  <c r="D99" i="17" s="1"/>
  <c r="G100" i="17"/>
  <c r="D100" i="17" s="1"/>
  <c r="G101" i="17"/>
  <c r="D101" i="17" s="1"/>
  <c r="G102" i="17"/>
  <c r="D102" i="17" s="1"/>
  <c r="G103" i="17"/>
  <c r="D103" i="17" s="1"/>
  <c r="G104" i="17"/>
  <c r="D104" i="17" s="1"/>
  <c r="G105" i="17"/>
  <c r="G106" i="17"/>
  <c r="D106" i="17" s="1"/>
  <c r="G107" i="17"/>
  <c r="D107" i="17" s="1"/>
  <c r="G108" i="17"/>
  <c r="D108" i="17" s="1"/>
  <c r="G109" i="17"/>
  <c r="D109" i="17" s="1"/>
  <c r="G110" i="17"/>
  <c r="D110" i="17" s="1"/>
  <c r="G111" i="17"/>
  <c r="D111" i="17" s="1"/>
  <c r="G112" i="17"/>
  <c r="D112" i="17" s="1"/>
</calcChain>
</file>

<file path=xl/sharedStrings.xml><?xml version="1.0" encoding="utf-8"?>
<sst xmlns="http://schemas.openxmlformats.org/spreadsheetml/2006/main" count="9045" uniqueCount="5903">
  <si>
    <t>C5018A</t>
  </si>
  <si>
    <t>C5055A</t>
  </si>
  <si>
    <t>C5056A</t>
  </si>
  <si>
    <t>C5057A</t>
  </si>
  <si>
    <t>C5083A</t>
  </si>
  <si>
    <t>C5084A</t>
  </si>
  <si>
    <t>C9392A</t>
  </si>
  <si>
    <t>C9393A</t>
  </si>
  <si>
    <t>C9448A</t>
  </si>
  <si>
    <t>C9449A</t>
  </si>
  <si>
    <t>C9451A</t>
  </si>
  <si>
    <t>C9452A</t>
  </si>
  <si>
    <t>C9453A</t>
  </si>
  <si>
    <t>C9454A</t>
  </si>
  <si>
    <t>C9455A</t>
  </si>
  <si>
    <t>C9390A</t>
  </si>
  <si>
    <t>C9407A</t>
  </si>
  <si>
    <t>C9456A</t>
  </si>
  <si>
    <t>C9457A</t>
  </si>
  <si>
    <t>C9458A</t>
  </si>
  <si>
    <t>C9459A</t>
  </si>
  <si>
    <t>C9426A</t>
  </si>
  <si>
    <t>C9427A</t>
  </si>
  <si>
    <t>C9428A</t>
  </si>
  <si>
    <t>C9429A</t>
  </si>
  <si>
    <t>C9421A</t>
  </si>
  <si>
    <t>C9422A</t>
  </si>
  <si>
    <t>C9423A</t>
  </si>
  <si>
    <t>C4844A</t>
  </si>
  <si>
    <t>C4836A</t>
  </si>
  <si>
    <t>C4837A</t>
  </si>
  <si>
    <t>C4838A</t>
  </si>
  <si>
    <t>C4810A</t>
  </si>
  <si>
    <t>C4811A</t>
  </si>
  <si>
    <t>C9396A</t>
  </si>
  <si>
    <t>C9391A</t>
  </si>
  <si>
    <t>CH561WA</t>
  </si>
  <si>
    <t>CH562WA</t>
  </si>
  <si>
    <t>CH563WA</t>
  </si>
  <si>
    <t>CH564WA</t>
  </si>
  <si>
    <t>CN026AA</t>
  </si>
  <si>
    <t>CN027AA</t>
  </si>
  <si>
    <t>CN028AA</t>
  </si>
  <si>
    <t>CN029AA</t>
  </si>
  <si>
    <t>CN016AA</t>
  </si>
  <si>
    <t>CN017AA</t>
  </si>
  <si>
    <t>CN018AA</t>
  </si>
  <si>
    <t>CN019AA</t>
  </si>
  <si>
    <t>CB272A</t>
  </si>
  <si>
    <t>CB273A</t>
  </si>
  <si>
    <t>CB274A</t>
  </si>
  <si>
    <t>CB275A</t>
  </si>
  <si>
    <t>CB276A</t>
  </si>
  <si>
    <t>CB294A</t>
  </si>
  <si>
    <t>C9414A</t>
  </si>
  <si>
    <t>C9415A</t>
  </si>
  <si>
    <t>C9416A</t>
  </si>
  <si>
    <t>C9417A</t>
  </si>
  <si>
    <t>C9418A</t>
  </si>
  <si>
    <t>C4812A</t>
  </si>
  <si>
    <t>C4813A</t>
  </si>
  <si>
    <t>C4871A</t>
  </si>
  <si>
    <t>C4847A</t>
  </si>
  <si>
    <t>C4848A</t>
  </si>
  <si>
    <t>C4821A</t>
  </si>
  <si>
    <t>C4822A</t>
  </si>
  <si>
    <t>C4823A</t>
  </si>
  <si>
    <t>C4912A</t>
  </si>
  <si>
    <t>C4913A</t>
  </si>
  <si>
    <t>C4931A</t>
  </si>
  <si>
    <t>C4932A</t>
  </si>
  <si>
    <t>C4933A</t>
  </si>
  <si>
    <t>C4934A</t>
  </si>
  <si>
    <t>C4935A</t>
  </si>
  <si>
    <t>C5067A</t>
  </si>
  <si>
    <t>C5068A</t>
  </si>
  <si>
    <t>C5069A</t>
  </si>
  <si>
    <t>C5070A</t>
  </si>
  <si>
    <t>C5071A</t>
  </si>
  <si>
    <t>C4951A</t>
  </si>
  <si>
    <t>C4952A</t>
  </si>
  <si>
    <t>C4953A</t>
  </si>
  <si>
    <t>C4954A</t>
  </si>
  <si>
    <t>C4955A</t>
  </si>
  <si>
    <t>C4942A</t>
  </si>
  <si>
    <t>C4943A</t>
  </si>
  <si>
    <t>C4944A</t>
  </si>
  <si>
    <t>C4962A</t>
  </si>
  <si>
    <t>C4963A</t>
  </si>
  <si>
    <t>C4964A</t>
  </si>
  <si>
    <t>CN047AA</t>
  </si>
  <si>
    <t>CN048AA</t>
  </si>
  <si>
    <t>단종</t>
  </si>
  <si>
    <t>공급가</t>
  </si>
  <si>
    <t>NO.96</t>
  </si>
  <si>
    <t>NO.92</t>
  </si>
  <si>
    <t>NO.93</t>
  </si>
  <si>
    <t>CN703A</t>
  </si>
  <si>
    <t>CN704A</t>
  </si>
  <si>
    <t>CN705A</t>
  </si>
  <si>
    <t>CN706A</t>
  </si>
  <si>
    <t>CN707A</t>
  </si>
  <si>
    <t>CN708A</t>
  </si>
  <si>
    <t>CN709A</t>
  </si>
  <si>
    <t>CN710A</t>
  </si>
  <si>
    <t>소비자가</t>
  </si>
  <si>
    <t>PCU</t>
  </si>
  <si>
    <t>DRUM</t>
  </si>
  <si>
    <t>T/N</t>
  </si>
  <si>
    <t>10,000매</t>
  </si>
  <si>
    <t>6,500매</t>
  </si>
  <si>
    <t>6,000매</t>
  </si>
  <si>
    <t>8,000매</t>
  </si>
  <si>
    <t>20,000매</t>
  </si>
  <si>
    <t>25,000매</t>
  </si>
  <si>
    <t>3,000매</t>
  </si>
  <si>
    <t>4,000매</t>
  </si>
  <si>
    <t>15,000매</t>
  </si>
  <si>
    <t>100,000매</t>
  </si>
  <si>
    <t>12,000매</t>
  </si>
  <si>
    <t>30,000매</t>
  </si>
  <si>
    <t>40,000매</t>
  </si>
  <si>
    <t>2,000매</t>
  </si>
  <si>
    <t>6,600매</t>
  </si>
  <si>
    <t>BCI-24B</t>
  </si>
  <si>
    <t>BCI-15B</t>
  </si>
  <si>
    <t>BCI-16C</t>
  </si>
  <si>
    <t>BCI-3eBK</t>
  </si>
  <si>
    <t>PGI-5BK</t>
  </si>
  <si>
    <t>PGI-35BK</t>
  </si>
  <si>
    <t>CLI-36CL</t>
  </si>
  <si>
    <t>PGI-7BK</t>
  </si>
  <si>
    <t>PGI9-CLEAR</t>
  </si>
  <si>
    <t>CL-41</t>
  </si>
  <si>
    <t>PG-810</t>
  </si>
  <si>
    <t>CL-811</t>
  </si>
  <si>
    <t>PG-810XL</t>
  </si>
  <si>
    <t>CL-811XL</t>
  </si>
  <si>
    <t>CRG307 BK</t>
  </si>
  <si>
    <t>CRG-313</t>
  </si>
  <si>
    <t>EP-25</t>
  </si>
  <si>
    <t>EP-26</t>
  </si>
  <si>
    <t>CTK-4350</t>
  </si>
  <si>
    <t>CTK-435</t>
  </si>
  <si>
    <t>CTK-832K</t>
  </si>
  <si>
    <t>CHC-T325K</t>
  </si>
  <si>
    <t>CHC-T35A</t>
  </si>
  <si>
    <t>CHC-T38A</t>
  </si>
  <si>
    <t>CHT-40</t>
  </si>
  <si>
    <t>CHT-50</t>
  </si>
  <si>
    <t>TK-439K</t>
  </si>
  <si>
    <t>TK-689K</t>
  </si>
  <si>
    <t>TK-729K</t>
  </si>
  <si>
    <t>TK-859KK</t>
  </si>
  <si>
    <t>TK-869KK</t>
  </si>
  <si>
    <t>CP305D/CM305DF 블랙</t>
  </si>
  <si>
    <t>CP305D/CM305DF 노랑</t>
  </si>
  <si>
    <t>CP305D/CM305DF 빨강</t>
  </si>
  <si>
    <t>CP305D/CM305DF 파랑</t>
  </si>
  <si>
    <t>CP305D/CM305DF 드럼</t>
  </si>
  <si>
    <t>CP105/CM205DF 블랙</t>
  </si>
  <si>
    <t>CP105/CM205DF노랑</t>
  </si>
  <si>
    <t>CP105/CM205DF빨강</t>
  </si>
  <si>
    <t>CP105/CM205DF파랑</t>
  </si>
  <si>
    <t>DP CP405/CM405DF Black</t>
  </si>
  <si>
    <t>대용량(11k)</t>
  </si>
  <si>
    <t>DP CP405/CM405DF Cyan</t>
  </si>
  <si>
    <t>DP CP405/CM405DF Magenta</t>
  </si>
  <si>
    <t>DP CP405/CM405DF Yellow</t>
  </si>
  <si>
    <t>DP P115b(1K)</t>
  </si>
  <si>
    <t>A4모노</t>
  </si>
  <si>
    <t>DP P205B/P215/M215 대용량</t>
  </si>
  <si>
    <t>(2,200매)</t>
  </si>
  <si>
    <t>DP P205B/P215/M215 소용량</t>
  </si>
  <si>
    <t>1,000매</t>
  </si>
  <si>
    <t>DP2010 Drum</t>
  </si>
  <si>
    <t>DP2010 Toner(high)</t>
  </si>
  <si>
    <t>7,000매</t>
  </si>
  <si>
    <t>DP2010 Toner(std)</t>
  </si>
  <si>
    <t>3,500매</t>
  </si>
  <si>
    <t>DP2065/3055 Toner</t>
  </si>
  <si>
    <t>DP3105 Toner(15k)</t>
  </si>
  <si>
    <t>CT350936</t>
  </si>
  <si>
    <t>DPC1110 Black toner</t>
  </si>
  <si>
    <t>DPC1110 Cyan</t>
  </si>
  <si>
    <t>DPC1110 Magenta</t>
  </si>
  <si>
    <t>DPC1110 Yellow</t>
  </si>
  <si>
    <t>DPC1110/2120 Drum</t>
  </si>
  <si>
    <t>DPC1190 Black</t>
  </si>
  <si>
    <t>DPC1190 Cyan</t>
  </si>
  <si>
    <t>DPC1190 Magenta</t>
  </si>
  <si>
    <t>DPC1190 Yellow</t>
  </si>
  <si>
    <t>DPC1190FS Drum</t>
  </si>
  <si>
    <t>DPC2100/3210 대용량 Black</t>
  </si>
  <si>
    <t>8,000매  ELASER4170호환</t>
  </si>
  <si>
    <t>DPC2100/3210 대용량 Cyan</t>
  </si>
  <si>
    <t>DPC2100/3210 대용량 Magenta</t>
  </si>
  <si>
    <t>DPC2100/3210 대용량 Yellow</t>
  </si>
  <si>
    <t>DPC2100/3210 표준 Black</t>
  </si>
  <si>
    <t>DPC2100/3210 표준 Magenta</t>
  </si>
  <si>
    <t>DPC2100/3210 표준 Yellow</t>
  </si>
  <si>
    <t>DPC2200/3300 대용량 Black</t>
  </si>
  <si>
    <t>9,000매</t>
  </si>
  <si>
    <t>DPC2200/3300 대용량 Cyan</t>
  </si>
  <si>
    <t>DPC2200/3300 대용량 Magenta</t>
  </si>
  <si>
    <t>DPC2200/3300 대용량 Yellow</t>
  </si>
  <si>
    <t>DPC2200/3300 표준 Black</t>
  </si>
  <si>
    <t>DPC2200/3300 표준 Cyan</t>
  </si>
  <si>
    <t>DPC2200/3300 표준 Magenta</t>
  </si>
  <si>
    <t>DPC2200/3300 표준 Yellow</t>
  </si>
  <si>
    <t>DPC2255 Black toner</t>
  </si>
  <si>
    <t>DPC2255 Cyan toner</t>
  </si>
  <si>
    <t>DPC2255 Drum</t>
  </si>
  <si>
    <t>DPC2255 Magenta toner</t>
  </si>
  <si>
    <t>DPC2255 Yellow toner</t>
  </si>
  <si>
    <t>DPC2255/5005d폐토너(R5)</t>
  </si>
  <si>
    <t>DPC3055 Black</t>
  </si>
  <si>
    <t>DPC3055 Cyan</t>
  </si>
  <si>
    <t>DPC3055 Drum</t>
  </si>
  <si>
    <t>14,000매</t>
  </si>
  <si>
    <t>DPC3055 Fuser</t>
  </si>
  <si>
    <t>DPC3055 Yellow</t>
  </si>
  <si>
    <t>DPC3290 Black toner</t>
  </si>
  <si>
    <t>DPC3290 Cyan toner</t>
  </si>
  <si>
    <t>DPC3290 Magenta toner</t>
  </si>
  <si>
    <t>DPC3290 Yellow toner</t>
  </si>
  <si>
    <t>DPC4350 Black toner</t>
  </si>
  <si>
    <t>26,000매</t>
  </si>
  <si>
    <t>DPC4350 Cyan toner</t>
  </si>
  <si>
    <t>DPC4350 Drum</t>
  </si>
  <si>
    <t>DPC4350 Magenta toner</t>
  </si>
  <si>
    <t>DPC4350 Waste</t>
  </si>
  <si>
    <t>22,000매</t>
  </si>
  <si>
    <t>DPC4350 Yellow toner</t>
  </si>
  <si>
    <t>DPC5005D Black (26K)</t>
  </si>
  <si>
    <t>CT201664</t>
  </si>
  <si>
    <t>DPC5005D Cyan(25K)</t>
  </si>
  <si>
    <t>CT201665</t>
  </si>
  <si>
    <t>DPC5005D Magenta(25K)</t>
  </si>
  <si>
    <t>CT201666</t>
  </si>
  <si>
    <t>DPC5005D Yellow(25K)</t>
  </si>
  <si>
    <t>CT201667</t>
  </si>
  <si>
    <t>DPP255dw*2 대용량</t>
  </si>
  <si>
    <t>DPP355D/355DF 대용량토너</t>
  </si>
  <si>
    <t>10K</t>
  </si>
  <si>
    <t xml:space="preserve">DPP355D/355DF 표준토너 </t>
  </si>
  <si>
    <t>4K</t>
  </si>
  <si>
    <t>DPP455D (10K) 소용량</t>
  </si>
  <si>
    <t>CT201948</t>
  </si>
  <si>
    <t>DPP455D (25K) 대용량</t>
  </si>
  <si>
    <t>CT201949</t>
  </si>
  <si>
    <t>P4510 Toner(표준)</t>
  </si>
  <si>
    <t>P4510 Toner(대용량)</t>
  </si>
  <si>
    <t>17,000매</t>
  </si>
  <si>
    <t>P5500 Toner</t>
  </si>
  <si>
    <t>P5550 Toner(35k)</t>
  </si>
  <si>
    <t>113R00684</t>
  </si>
  <si>
    <t>P6700 Black</t>
  </si>
  <si>
    <t>106R01518</t>
  </si>
  <si>
    <t>P6700 Cyan</t>
  </si>
  <si>
    <t>106R01515</t>
  </si>
  <si>
    <t>P6700 Magenta</t>
  </si>
  <si>
    <t>106R01516</t>
  </si>
  <si>
    <t>P6700 Yellow</t>
  </si>
  <si>
    <t>106R01517</t>
  </si>
  <si>
    <t>P6700 폐토너</t>
  </si>
  <si>
    <t>108R00975</t>
  </si>
  <si>
    <t>P8500/8550 Black(6)</t>
  </si>
  <si>
    <t>6stick</t>
  </si>
  <si>
    <t>P8500/8550 Cyan(3)</t>
  </si>
  <si>
    <t>3stick</t>
  </si>
  <si>
    <t>P8500/8550 Magenta(3)</t>
  </si>
  <si>
    <t>P8500/8550 Yellow(3)</t>
  </si>
  <si>
    <t>P8550/8560 M/T(high)</t>
  </si>
  <si>
    <t>P8560 Black(6)</t>
  </si>
  <si>
    <t>P8560 Cyan(3)</t>
  </si>
  <si>
    <t>P8560 Magenta(3)</t>
  </si>
  <si>
    <t>P8560 Yellow(3)</t>
  </si>
  <si>
    <t>P8570 Black(4)</t>
  </si>
  <si>
    <t>4stick</t>
  </si>
  <si>
    <t>P8570 Cyan(2)</t>
  </si>
  <si>
    <t>2stick</t>
  </si>
  <si>
    <t>P8570 Magenta(2)</t>
  </si>
  <si>
    <t>P8570 Yellow(2)</t>
  </si>
  <si>
    <t>P8570/8870 M/T</t>
  </si>
  <si>
    <t>WC220/222/228 Drum</t>
  </si>
  <si>
    <t>WC220/222/228 Toner(high)</t>
  </si>
  <si>
    <t>WC220/222/228 Toner(std)</t>
  </si>
  <si>
    <t>기타품목</t>
  </si>
  <si>
    <t>LG LMP3510/4010 토너(소용량)</t>
  </si>
  <si>
    <t>3.5K</t>
  </si>
  <si>
    <t>OKI B410D/410DN/430DN Toner</t>
  </si>
  <si>
    <t>OKI C9600N/C9800 Black</t>
  </si>
  <si>
    <t>OKI C9600N/C9800 Cyan</t>
  </si>
  <si>
    <t>OKI C9600N/C9800 Magen</t>
  </si>
  <si>
    <t>적용모델</t>
  </si>
  <si>
    <t xml:space="preserve"> Color </t>
  </si>
  <si>
    <t xml:space="preserve"> 잉크 모델명 </t>
  </si>
  <si>
    <t>마일리지</t>
  </si>
  <si>
    <t>출력매수</t>
  </si>
  <si>
    <t xml:space="preserve"> CLUB(공급)</t>
  </si>
  <si>
    <t xml:space="preserve"> F/T </t>
  </si>
  <si>
    <t>유통가</t>
  </si>
  <si>
    <t>온라인</t>
  </si>
  <si>
    <t xml:space="preserve"> 단가 </t>
  </si>
  <si>
    <t>단가</t>
  </si>
  <si>
    <t>LIP2610CW</t>
  </si>
  <si>
    <t xml:space="preserve"> Black</t>
  </si>
  <si>
    <t xml:space="preserve">  LIP2610S2K.AA [14]</t>
  </si>
  <si>
    <t>180매</t>
  </si>
  <si>
    <t xml:space="preserve"> Color</t>
  </si>
  <si>
    <t xml:space="preserve">  LIP2610S2P.AA [15]</t>
  </si>
  <si>
    <t>159매</t>
  </si>
  <si>
    <t>LIP2210CW</t>
  </si>
  <si>
    <t xml:space="preserve">  LIP2210S2K.AA [24]</t>
  </si>
  <si>
    <t>190매</t>
  </si>
  <si>
    <t xml:space="preserve">  LIP2210S2P.AA [25]</t>
  </si>
  <si>
    <t>165매</t>
  </si>
  <si>
    <t>LIP3310CW
LIP3320
LIP3370
표준용량</t>
  </si>
  <si>
    <t xml:space="preserve">  LIP3310S2K.AA [100]</t>
  </si>
  <si>
    <t>216매</t>
  </si>
  <si>
    <t xml:space="preserve"> Cyan</t>
  </si>
  <si>
    <t xml:space="preserve">  LIP3310S2C.AA [100]</t>
  </si>
  <si>
    <t>230매</t>
  </si>
  <si>
    <t xml:space="preserve"> Magenta</t>
  </si>
  <si>
    <t xml:space="preserve">  LIP3310S2M.AA [100]</t>
  </si>
  <si>
    <t xml:space="preserve"> Yellow</t>
  </si>
  <si>
    <t xml:space="preserve">  LIP3310S2Y.AA [100]</t>
  </si>
  <si>
    <t>LIP3310CW
LIP3320
LIP3370
대용량</t>
  </si>
  <si>
    <t xml:space="preserve">  LIP3310S5K.AA [100XL]</t>
  </si>
  <si>
    <t>590매</t>
  </si>
  <si>
    <t xml:space="preserve">  LIP3310S6C.AA [100XL]</t>
  </si>
  <si>
    <t xml:space="preserve">  LIP3310S6M.AA [100XL]</t>
  </si>
  <si>
    <t xml:space="preserve">  LIP3310S6Y.AA [100XL]</t>
  </si>
  <si>
    <t>LMP3510/4010</t>
  </si>
  <si>
    <t xml:space="preserve"> Laser </t>
  </si>
  <si>
    <t xml:space="preserve">  LMP3510S4K.AA(표준)</t>
  </si>
  <si>
    <t>LMP4010</t>
  </si>
  <si>
    <t xml:space="preserve">  LMP4010S9K.AA(대용량)</t>
  </si>
  <si>
    <t xml:space="preserve"> Drum</t>
  </si>
  <si>
    <t xml:space="preserve">  LMPODEV.AA</t>
  </si>
  <si>
    <t>LPP6010N</t>
  </si>
  <si>
    <t xml:space="preserve">  LPP6010S8K.AC</t>
  </si>
  <si>
    <t>7,300매</t>
  </si>
  <si>
    <t xml:space="preserve">  LPP6010S7C.AC[300]</t>
  </si>
  <si>
    <t xml:space="preserve">  LPP6010S7M.AC</t>
  </si>
  <si>
    <t xml:space="preserve">  LPP6010S7Y.AC</t>
  </si>
  <si>
    <t>LIP3560CW       표준용량</t>
  </si>
  <si>
    <t xml:space="preserve"> LIP3560S2K.AA [150]</t>
  </si>
  <si>
    <t>200매</t>
  </si>
  <si>
    <t xml:space="preserve"> LIP3560S2C.AA </t>
  </si>
  <si>
    <t xml:space="preserve"> LIP3560S2M.AA </t>
  </si>
  <si>
    <t xml:space="preserve"> LIP3560S2Y.AA </t>
  </si>
  <si>
    <t>LIP3560CW       대용량</t>
  </si>
  <si>
    <t xml:space="preserve"> LIP3560S7K.AA </t>
  </si>
  <si>
    <t>700매</t>
  </si>
  <si>
    <t xml:space="preserve"> LIP3560S7C.AA </t>
  </si>
  <si>
    <t xml:space="preserve"> LIP3560S7M.AA </t>
  </si>
  <si>
    <t xml:space="preserve"> LIP3560S7Y.AA </t>
  </si>
  <si>
    <t>공급가</t>
    <phoneticPr fontId="21" type="noConversion"/>
  </si>
  <si>
    <t>PB</t>
  </si>
  <si>
    <t>C</t>
  </si>
  <si>
    <t>M</t>
  </si>
  <si>
    <t>Y</t>
  </si>
  <si>
    <t>MB</t>
  </si>
  <si>
    <t>LC</t>
  </si>
  <si>
    <t>LB</t>
  </si>
  <si>
    <t>B</t>
  </si>
  <si>
    <t>LM</t>
  </si>
  <si>
    <t>BK</t>
  </si>
  <si>
    <t>EPL-N2000</t>
  </si>
  <si>
    <t>EPL-N2120</t>
  </si>
  <si>
    <t>DPC2100/3210 표준 Cyan</t>
    <phoneticPr fontId="21" type="noConversion"/>
  </si>
  <si>
    <t>드럼</t>
    <phoneticPr fontId="21" type="noConversion"/>
  </si>
  <si>
    <t>토너</t>
    <phoneticPr fontId="21" type="noConversion"/>
  </si>
  <si>
    <t>C2270 드럼 수립</t>
    <phoneticPr fontId="21" type="noConversion"/>
  </si>
  <si>
    <t>C2270 드럼 정품</t>
    <phoneticPr fontId="21" type="noConversion"/>
  </si>
  <si>
    <t>제품군</t>
  </si>
  <si>
    <t>하드웨어</t>
  </si>
  <si>
    <t>제품번호</t>
  </si>
  <si>
    <t>스펙</t>
  </si>
  <si>
    <t>채널가</t>
  </si>
  <si>
    <t>온라인가</t>
  </si>
  <si>
    <t>Mono SFP</t>
  </si>
  <si>
    <t>MS3/4/5/61x</t>
  </si>
  <si>
    <t>503 Black  Return Toner Cartridge, 1.5K,  MS310/410/510/610</t>
  </si>
  <si>
    <t>503HE Black High Yield Corporate Toner Cartridge, 5K,  MS310/410/510/610</t>
  </si>
  <si>
    <t>50F3X0E</t>
  </si>
  <si>
    <t>503XE Black Extra High yield Corporate Toner Cartridge, 10K,  MS410/510/610</t>
  </si>
  <si>
    <t>50F3U0E</t>
  </si>
  <si>
    <t>503UE Black Ultra High Yield Corporate Toner Cartridge, 20K,  MS510 /MS610</t>
  </si>
  <si>
    <t>50F0Z00</t>
  </si>
  <si>
    <t>500Z Black  Return Imaging Unit, 60K,</t>
  </si>
  <si>
    <t>MS81x</t>
  </si>
  <si>
    <t>52D3000</t>
  </si>
  <si>
    <t>523 Black  Return Toner Cartridge, 6K,  MS810/811/812</t>
  </si>
  <si>
    <t>52D3H0E</t>
  </si>
  <si>
    <t>523HE Black High Yield Corporate Toner Cartridge, 25K,  MS810/811/812</t>
  </si>
  <si>
    <t>52D3X0E</t>
  </si>
  <si>
    <t>523XE Black Extra High yield Corporate Toner Cartridge, 45K,  MS811/812</t>
  </si>
  <si>
    <t>52D0Z00</t>
  </si>
  <si>
    <t>520Z Black  Return Imaging Unit, 100K</t>
  </si>
  <si>
    <t>54G0P00</t>
  </si>
  <si>
    <t>MS 911/MX910 Series Photoconductor Unit</t>
  </si>
  <si>
    <t>54G0W00</t>
  </si>
  <si>
    <t>MS911/MX910 Series Waste Toner Bottle</t>
  </si>
  <si>
    <t>Mono MFP</t>
  </si>
  <si>
    <t>MX3/4/5/61x</t>
  </si>
  <si>
    <t>603 Black Return Toner Cartridge, 2.5K, MX310/410/51X/61X</t>
  </si>
  <si>
    <t>60F3H0E</t>
  </si>
  <si>
    <t>603HE Black High Yield Corporate Toner Cartridge, 10K,  MX310/410/51X/61X</t>
  </si>
  <si>
    <t>MX5/61x</t>
  </si>
  <si>
    <t>60F3X0E</t>
  </si>
  <si>
    <t>603XE Black Extra High yield Corporate Toner Cartridge, 20K,  MX51X/MX61X</t>
  </si>
  <si>
    <t>MX7/81x</t>
  </si>
  <si>
    <t>62D3000</t>
  </si>
  <si>
    <t>623 Black  Return Toner Cartridge, 6K,  MX710/711/MX81x</t>
  </si>
  <si>
    <t>62D3H0E</t>
  </si>
  <si>
    <t>623HE Black High Yield Corporate Toner Cartridge, 25K,  MX710/711/MX81x</t>
  </si>
  <si>
    <t>62D3X0E</t>
  </si>
  <si>
    <t>623XE Black Extra High yield Corporate Toner Cartridge, 45K,  MX711/MX810/MX811/MX812</t>
  </si>
  <si>
    <t>64G0H00</t>
  </si>
  <si>
    <t>MX910 Series Black High Yield Toner Cartridge</t>
  </si>
  <si>
    <t>Colour SFP</t>
  </si>
  <si>
    <t>CS3/4/510</t>
  </si>
  <si>
    <t>70C80K0</t>
  </si>
  <si>
    <t>708K Black  Return Toner Cartridge, 1K,  CS310/CS410/CS510</t>
  </si>
  <si>
    <t>708C Cyan  Return Toner Cartridge, 1K,  CS310/CS410/CS510</t>
  </si>
  <si>
    <t>70C80M0</t>
  </si>
  <si>
    <t>708M Magenta  Return Toner Cartridge, 1K,  CS310/CS410/CS510</t>
  </si>
  <si>
    <t>70C80Y0</t>
  </si>
  <si>
    <t>708Y Yellow  Return Toner Cartridge, 1K,  CS310/CS410/CS510</t>
  </si>
  <si>
    <t>70C8HKE</t>
  </si>
  <si>
    <t>708HKE Black High Yield Corporate Toner Cartridge, 4K,  CS310/CS410/CS510</t>
  </si>
  <si>
    <t>70C8HCE</t>
  </si>
  <si>
    <t>708HCE Cyan High Yield Corporate Toner Cartridge, 3K,  CS310/CS410/CS510</t>
  </si>
  <si>
    <t>70C8HME</t>
  </si>
  <si>
    <t>708HME Magenta High Yield Corporate Toner Cartridge, 3K,  CS310/CS410/CS510</t>
  </si>
  <si>
    <t>70C8HYE</t>
  </si>
  <si>
    <t>708HYE Yellow High Yield Corporate Toner Cartridge, 3K,  CS310/CS410/CS510</t>
  </si>
  <si>
    <t>CS510</t>
  </si>
  <si>
    <t>70C8XKE</t>
  </si>
  <si>
    <t>708XKE Black Extra High yield Corporate Toner Cartridge, 8K,  CS510</t>
  </si>
  <si>
    <t>70C8XCE</t>
  </si>
  <si>
    <t>708XCE Cyan Extra High yield Corporate Toner Cartridge, 4K,  CS510</t>
  </si>
  <si>
    <t>70C8XME</t>
  </si>
  <si>
    <t>708XME Magenta Extra High yield Corporate Toner Cartridge, 4K,  CS510</t>
  </si>
  <si>
    <t>70C8XYE</t>
  </si>
  <si>
    <t>708XYE Yellow Extra High yield Corporate Toner Cartridge, 4K,  CS510</t>
  </si>
  <si>
    <t>70C0Z50</t>
  </si>
  <si>
    <t>700Z5 4 Black &amp; Color Imaging Unit, 40K,  CS/CX 310/410/510</t>
  </si>
  <si>
    <t>70C0Z10</t>
  </si>
  <si>
    <t>700Z1 Black Imaging Unit, 40K,  CS/CX 310/410/510</t>
  </si>
  <si>
    <t>70C0P00</t>
  </si>
  <si>
    <t>700P Photoconductor  Unit Kit, 40K,  CS/CX 310/410/510</t>
  </si>
  <si>
    <t>70C0D20</t>
  </si>
  <si>
    <t>700D2 Cyan  Developer, 40K,  CS/CX 310/410/510</t>
  </si>
  <si>
    <t>70C0D30</t>
  </si>
  <si>
    <t>700D3 Magenta  Developer, 40K,  CS/CX 310/410/510</t>
  </si>
  <si>
    <t>70C0D40</t>
  </si>
  <si>
    <t>700D4 Yellow  Developer, 40K,  CS/CX 310/410/510</t>
  </si>
  <si>
    <t>70C0D10</t>
  </si>
  <si>
    <t>700D1 Black  Developer, 40K,  CS/CX 310/410/510</t>
  </si>
  <si>
    <t>C540X75G</t>
  </si>
  <si>
    <t>C54X &amp; X54X Toner Waste Bottle,36K pages</t>
  </si>
  <si>
    <t>Colour MFP</t>
  </si>
  <si>
    <t>CX3/4/510</t>
  </si>
  <si>
    <t>80C80K0</t>
  </si>
  <si>
    <t>808K Black  Return Toner Cartridge, 1K,  CX310/410/510</t>
  </si>
  <si>
    <t>80C80C0</t>
  </si>
  <si>
    <t>808C Cyan  Return Toner Cartridge, 1K,  CX310/410/510</t>
  </si>
  <si>
    <t>80C80M0</t>
  </si>
  <si>
    <t>808M Magenta  Return Toner Cartridge, 1K,  CX310/410/510</t>
  </si>
  <si>
    <t>80C80Y0</t>
  </si>
  <si>
    <t>808Y Yellow  Return Toner Cartridge, 1K,  CX310/410/510</t>
  </si>
  <si>
    <t>80C8SKE</t>
  </si>
  <si>
    <t>808SKE Black Stanadrd yieldToner cartridge Corporate Toner Cartridge, 2.5K, CX310/410/510</t>
  </si>
  <si>
    <t>80C8SCE</t>
  </si>
  <si>
    <t>808SCE Cyan Stanadrd yieldToner cartridge Corporate Toner Cartridge, 2K,   CX310/410/510</t>
  </si>
  <si>
    <t>80C8SME</t>
  </si>
  <si>
    <t>808SME Magenta Stanadrd yieldToner cartridge Corporate Toner Cartridge, 2K,  CX310/410/510</t>
  </si>
  <si>
    <t>80C8SYE</t>
  </si>
  <si>
    <t>808SYE Yellow Stanadrd yieldToner cartridge Corporate Toner Cartridge, 2K,  CX310/410/510</t>
  </si>
  <si>
    <t>CX4/510</t>
  </si>
  <si>
    <t>80C8HKE</t>
  </si>
  <si>
    <t>808HKE Black High Yield Corporate Toner Cartridge, 4K,   CX410/CX510</t>
  </si>
  <si>
    <t>80C8HCE</t>
  </si>
  <si>
    <t>808HCE Cyan High Yield Corporate Toner Cartridge, 3K, CX410/CX510</t>
  </si>
  <si>
    <t>80C8HME</t>
  </si>
  <si>
    <t>808HME Magenta High Yield Corporate Toner Cartridge, 3K,  CX410/CX510</t>
  </si>
  <si>
    <t>80C8HYE</t>
  </si>
  <si>
    <t>808HYE Yellow High Yield Corporate Toner Cartridge, 3K,  CX410/CX510</t>
  </si>
  <si>
    <t>CX510</t>
  </si>
  <si>
    <t>80C8XKE</t>
  </si>
  <si>
    <t>808XKE Black Extra High yield Corporate Toner Cartridge, 8K,  CX510</t>
  </si>
  <si>
    <t>80C8XCE</t>
  </si>
  <si>
    <t>808XCE Cyan Extra High yield Corporate Toner Cartridge, 4K,  CX510</t>
  </si>
  <si>
    <t>80C8XME</t>
  </si>
  <si>
    <t>808XME Magenta Extra High yield Corporate Toner Cartridge, 4K,  CX510</t>
  </si>
  <si>
    <t>80C8XYE</t>
  </si>
  <si>
    <t>808XYE Yellow Extra High yield Corporate Toner Cartridge, 4K,   CX510</t>
  </si>
  <si>
    <t>A4 Mono Printer</t>
  </si>
  <si>
    <t xml:space="preserve"> E260/360/460   </t>
  </si>
  <si>
    <t>E260A11P</t>
  </si>
  <si>
    <t>E360H11P</t>
  </si>
  <si>
    <t>E460X11P</t>
  </si>
  <si>
    <t xml:space="preserve"> E260/360/460  </t>
  </si>
  <si>
    <t>E260X22G</t>
  </si>
  <si>
    <t>Lexmark E260/E36x/E46x 30K Photoconductor Kit</t>
  </si>
  <si>
    <t xml:space="preserve"> T65x   </t>
  </si>
  <si>
    <t>T650A11P</t>
  </si>
  <si>
    <t>T650, T652, T654 Return Program Print Cartridge, 7K</t>
  </si>
  <si>
    <t>T654X11P</t>
  </si>
  <si>
    <t>T654 Extra High Yield Return Program Print Cartridge, 36K</t>
  </si>
  <si>
    <t xml:space="preserve"> W850   </t>
  </si>
  <si>
    <t>W850H21G</t>
  </si>
  <si>
    <t>W850 High Yield Toner Cartridge, 35K</t>
  </si>
  <si>
    <t>W850H22G</t>
  </si>
  <si>
    <t>W850 Photoconductor Drum, 60K</t>
  </si>
  <si>
    <t>X203/204</t>
  </si>
  <si>
    <t>X203A11G</t>
  </si>
  <si>
    <t>X203n &amp; X204n Return Program Toner Cartridge, 2.5k</t>
  </si>
  <si>
    <t>X203H22G</t>
  </si>
  <si>
    <t>X203n, X204n Photoconductor Kit, 25k</t>
  </si>
  <si>
    <t>X264/364</t>
  </si>
  <si>
    <t>X264A11G</t>
  </si>
  <si>
    <t>X264, X363, X364 Return Program Print Cartridge 3.5K</t>
  </si>
  <si>
    <t>X264H11G</t>
  </si>
  <si>
    <t>X264, X363, X364 High Yield Return Program Print Cartridge 9K</t>
  </si>
  <si>
    <t>X463A11G</t>
  </si>
  <si>
    <t>X463, X464, X466 RETURN PROGRAM Toner CARTRIDGE,3.5K</t>
  </si>
  <si>
    <t>X463H11G</t>
  </si>
  <si>
    <t>X463, X464, X466 HIGH YIELD RETURN PROGRAM Toner CARTRIDGE, 9K</t>
  </si>
  <si>
    <t>X463,X464,X466 Extra High Yield Return Program Toner Cartridge,15K</t>
  </si>
  <si>
    <t>X651A11P</t>
  </si>
  <si>
    <t>X651,X652,X654,X656,X658 Return Program Print Cartridge, 7K</t>
  </si>
  <si>
    <t>X651H11P</t>
  </si>
  <si>
    <t>X651,X652,X654,X656,X658 High Yield Return Program Print Cartridge, 25K</t>
  </si>
  <si>
    <t>X654X11P</t>
  </si>
  <si>
    <t>X654,X656,X658 Extra High Yield Return Program Print Cartridge, 36K</t>
  </si>
  <si>
    <t>X860H21G</t>
  </si>
  <si>
    <t>X860, X862, X864 High Yield Toner Cartridge, 35K</t>
  </si>
  <si>
    <t>X860H22G</t>
  </si>
  <si>
    <t>X860, X862, X864 Photoconductor Drum, 60K</t>
  </si>
  <si>
    <t>A4 Colour Printer</t>
  </si>
  <si>
    <t>C540A1KG</t>
  </si>
  <si>
    <t>C54X/X54X  Black Return Program Toner Cartridge ,1K pages</t>
  </si>
  <si>
    <t>C540A1CG</t>
  </si>
  <si>
    <t>C54X/X54X Cyan Return Program Toner Cartridge ,1K pages</t>
  </si>
  <si>
    <t>C540A1MG</t>
  </si>
  <si>
    <t>C54X/X54X Magenta Return Program Toner Cartridge ,1K pages</t>
  </si>
  <si>
    <t>C540A1YG</t>
  </si>
  <si>
    <t>C54X/X544 Yellow Return Program Toner Cartridge ,1K pages</t>
  </si>
  <si>
    <t>C540H1KG</t>
  </si>
  <si>
    <t>C54X/X54X Black High Yield Return Program Toner Cartridge ,2.5K pages</t>
  </si>
  <si>
    <t>C540H1CG</t>
  </si>
  <si>
    <t>C54X/X54X Cyan High Yield Return Program Toner Cartridge ,2K pages</t>
  </si>
  <si>
    <t>C540H1MG</t>
  </si>
  <si>
    <t>C54X/X54X Magenta High Yield Return Program Toner Cartridge ,2K pages</t>
  </si>
  <si>
    <t>C540H1YG</t>
  </si>
  <si>
    <t>C54X/X54X Yellow High Yield Return Program Toner Cartridge ,2K pages</t>
  </si>
  <si>
    <t>C54X &amp; X54X Black Developer Unit, 30K pages</t>
  </si>
  <si>
    <t>C540X32G</t>
  </si>
  <si>
    <t>C54X &amp;X54X Cyan Developer Unit, 30K pages</t>
  </si>
  <si>
    <t>C540X33G</t>
  </si>
  <si>
    <t>C54X &amp; X54X Magenta Developer Unit, 30K pages</t>
  </si>
  <si>
    <t>C540X34G</t>
  </si>
  <si>
    <t>C54X &amp; X54X Yellow Developer Unit, 30K pages</t>
  </si>
  <si>
    <t>C540X35G</t>
  </si>
  <si>
    <t>C54X &amp; X54X Photoconductor Unit,30K pages</t>
  </si>
  <si>
    <t>C540X71G</t>
  </si>
  <si>
    <t>C54X &amp; X54X Black Imaging Kit ,30K pages (contains C540X31G and C540X35G)</t>
  </si>
  <si>
    <t>C540X74G</t>
  </si>
  <si>
    <t>C54X &amp; X54X Black &amp; Color Imaging Kit ,30K pages (contains C540X31G/32G/33G/34G/35G each)</t>
  </si>
  <si>
    <t xml:space="preserve"> C544</t>
  </si>
  <si>
    <t>C544X1KG</t>
  </si>
  <si>
    <t>C544/X544 Black Extra High Yield Return Program Toner Cartridge ,6K pages</t>
  </si>
  <si>
    <t>C544X1CG</t>
  </si>
  <si>
    <t>C544 Cyan Extra High Yield Return Program Toner Cartridge ,4K pages</t>
  </si>
  <si>
    <t>C544X1MG</t>
  </si>
  <si>
    <t>C544/X544 Magenta Extra High Yield Return Program Toner Cartridge ,4K pages</t>
  </si>
  <si>
    <t>C544X1YG</t>
  </si>
  <si>
    <t>C544/X544 Yellow Extra High Yield Return Program Toner Cartridge ,4K pages</t>
  </si>
  <si>
    <t>C734A1KG</t>
  </si>
  <si>
    <t>C73x/X73x Black Return Program Toner Cartridge 8K</t>
  </si>
  <si>
    <t>C734A1CG</t>
  </si>
  <si>
    <t>C73x/X73x Cyan Return Program Toner Cartridge 6K</t>
  </si>
  <si>
    <t>C734A1MG</t>
  </si>
  <si>
    <t>C73x/X73x Magenta Return Program Toner Cartridge 6K</t>
  </si>
  <si>
    <t>C734A1YG</t>
  </si>
  <si>
    <t>C73x/X73x Yellow Return Program Toner Cartridge 6K</t>
  </si>
  <si>
    <t>C736H1KG</t>
  </si>
  <si>
    <t>C73x/X73x Black High Yield Return Program Toner Cartridge 12K</t>
  </si>
  <si>
    <t>C736H1CG</t>
  </si>
  <si>
    <t>C73x/X73x Cyan High Yield Return Program Toner Cartridge 10K</t>
  </si>
  <si>
    <t>C736H1MG</t>
  </si>
  <si>
    <t>C73x/X73x Magenta High Yield Return Program Toner Cartridge 10K</t>
  </si>
  <si>
    <t>C736H1YG</t>
  </si>
  <si>
    <t>C73x/X73x Yellow High Yield Return Program Toner Cartridge 10K</t>
  </si>
  <si>
    <t>C734X20G</t>
  </si>
  <si>
    <t>C73x/X73x Photoconductor Unit  (single unit)</t>
  </si>
  <si>
    <t>C734X24G</t>
  </si>
  <si>
    <t>C73x/X73x Photoconductor Unit – Multi-Pack</t>
  </si>
  <si>
    <t>C734X77G</t>
  </si>
  <si>
    <t>C73x/X73x Waste Toner Box, 25K</t>
  </si>
  <si>
    <t xml:space="preserve"> C74X</t>
  </si>
  <si>
    <t>C746A1CG</t>
  </si>
  <si>
    <t>C746, C748 Cyan Return Program Toner Cartridge (7K)</t>
  </si>
  <si>
    <t>C746A1MG</t>
  </si>
  <si>
    <t>C746, C748 Magenta Return Program Toner Cartridge (7K)</t>
  </si>
  <si>
    <t>C746A1YG</t>
  </si>
  <si>
    <t>C746, C748 Yellow Return Program Toner Cartridge (7K)</t>
  </si>
  <si>
    <t>C746H1KG</t>
  </si>
  <si>
    <t>C746, C748 Black High Yield Return Program Toner Cartridge (12K)</t>
  </si>
  <si>
    <t>C748H1CG</t>
  </si>
  <si>
    <t>C748 Cyan High Yield Return Program Toner Cartridge (10K)</t>
  </si>
  <si>
    <t>C748H1MG</t>
  </si>
  <si>
    <t>C748 Magenta High Yield Return Program Toner Cartridge (10K)</t>
  </si>
  <si>
    <t>C748H1YG</t>
  </si>
  <si>
    <t>C748 Yellow High Yield Return Program Toner Cartridge (10K)</t>
  </si>
  <si>
    <t xml:space="preserve"> C79X</t>
  </si>
  <si>
    <t>C792A1CG</t>
  </si>
  <si>
    <t>C792, X792 Cyan Return Program Print Cartridge, 6K</t>
  </si>
  <si>
    <t>C792A1MG</t>
  </si>
  <si>
    <t>C792, X792 Magenta Return Program Print Cartridge, 6K</t>
  </si>
  <si>
    <t>C792A1YG</t>
  </si>
  <si>
    <t>C792, X792 Yellow Return Program Print Cartridge, 6K</t>
  </si>
  <si>
    <t>C792A1KG</t>
  </si>
  <si>
    <t>C792, X792 Black Return Program Print Cartridge, 6K</t>
  </si>
  <si>
    <t>C792X1CG</t>
  </si>
  <si>
    <t>C792 Cyan Extra High Yield Return Program Print Cartridge, 20K</t>
  </si>
  <si>
    <t>C792X1MG</t>
  </si>
  <si>
    <t>C792 Magenta Extra High Yield Return Program Print Cartridge, 20K</t>
  </si>
  <si>
    <t>C792X1YG</t>
  </si>
  <si>
    <t>C792 Yellow Extra High Yield Return Program Print Cartridge, 20K</t>
  </si>
  <si>
    <t>C792X1KG</t>
  </si>
  <si>
    <t>C792 Black Extra High Yield Return Program Print Cartridge, 20K</t>
  </si>
  <si>
    <t>C792X77G</t>
  </si>
  <si>
    <t>C792, X792 Waste Toner Bottle</t>
  </si>
  <si>
    <t>A3 Colour Printer</t>
  </si>
  <si>
    <t>C925H2KG</t>
  </si>
  <si>
    <t>C925 Black High Yield Toner Cartridge, 8.5K</t>
  </si>
  <si>
    <t>C925H2CG</t>
  </si>
  <si>
    <t>C925 Cyan High Yield Toner Cartridge, 7.5K</t>
  </si>
  <si>
    <t>C925H2MG</t>
  </si>
  <si>
    <t>C925 Magenta High Yield Toner Cartridge, 7.5K</t>
  </si>
  <si>
    <t>C925H2YG</t>
  </si>
  <si>
    <t>C925 Yellow High Yield Toner Cartridge, 7.5K</t>
  </si>
  <si>
    <t>C925X72G</t>
  </si>
  <si>
    <t>C925, X925 Black Imaging Unit, 30K</t>
  </si>
  <si>
    <t>C925X73G</t>
  </si>
  <si>
    <t>C925, X925 Cyan Imaging Unit, 30K</t>
  </si>
  <si>
    <t>C925X74G</t>
  </si>
  <si>
    <t>C925, X925 Magenta Imaging Unit, 30K</t>
  </si>
  <si>
    <t>C925X75G</t>
  </si>
  <si>
    <t>C925, X925 Yellow Imaging Unit, 30K</t>
  </si>
  <si>
    <t>C925X76G</t>
  </si>
  <si>
    <t>C925, X925 Waste Toner Bottle, 30K</t>
  </si>
  <si>
    <t>C950X2KG</t>
  </si>
  <si>
    <t>C950 Black Toner Cartridge - 32K</t>
  </si>
  <si>
    <t>C950X2CG</t>
  </si>
  <si>
    <t>C950 Cyan Toner Cartridge -  22K</t>
  </si>
  <si>
    <t>C950X2MG</t>
  </si>
  <si>
    <t>C950 Magenta Toner Cartridge - 22K</t>
  </si>
  <si>
    <t>C950X2YG</t>
  </si>
  <si>
    <t>C950 Yellow Toner Cartridge - 22K</t>
  </si>
  <si>
    <t>C950X71G</t>
  </si>
  <si>
    <t>C950/X95x Single Photoconductor Unit, 115K</t>
  </si>
  <si>
    <t>C950X73G</t>
  </si>
  <si>
    <t>C950/X95x CMY Photoconductor Kit = 3Pack of C950X71G, 115K</t>
  </si>
  <si>
    <t>C950X76G</t>
  </si>
  <si>
    <t>C950/X95x Waste Toner Bottle, 30K</t>
  </si>
  <si>
    <t>X950de</t>
  </si>
  <si>
    <t>X950X2KG</t>
  </si>
  <si>
    <t>X95X Black Toner Cartridge - 32K</t>
  </si>
  <si>
    <t>X950X2CG</t>
  </si>
  <si>
    <t>X95X Cyan Toner Cartridge-  22K</t>
  </si>
  <si>
    <t>X950X2MG</t>
  </si>
  <si>
    <t>X95X Magenta Toner Cartridge- 22K</t>
  </si>
  <si>
    <t>X950X2YG</t>
  </si>
  <si>
    <t>X95X Yellow Toner Cartridge - 22K</t>
  </si>
  <si>
    <t>OKI소모품 단가</t>
    <phoneticPr fontId="138" type="noConversion"/>
  </si>
  <si>
    <t>VAT포함</t>
    <phoneticPr fontId="138" type="noConversion"/>
  </si>
  <si>
    <t>품  목</t>
    <phoneticPr fontId="21" type="noConversion"/>
  </si>
  <si>
    <t>모델명</t>
    <phoneticPr fontId="21" type="noConversion"/>
  </si>
  <si>
    <t>소비자가</t>
    <phoneticPr fontId="138" type="noConversion"/>
  </si>
  <si>
    <t>C9600/9650</t>
    <phoneticPr fontId="21" type="noConversion"/>
  </si>
  <si>
    <t>C9600/C9650N 15K K Toner</t>
  </si>
  <si>
    <t>C9600/C9650N 15K C Toner</t>
  </si>
  <si>
    <t>C9600/C9650N 15K M Toner</t>
  </si>
  <si>
    <t>C9600/C9650N 15K Y Toner</t>
  </si>
  <si>
    <t>C9600/C9650N K EP</t>
  </si>
  <si>
    <t>C9600/C9650N C EP</t>
  </si>
  <si>
    <t>C9600/C9650N M EP</t>
  </si>
  <si>
    <t>C9600/C9650N Y EP</t>
  </si>
  <si>
    <t>퓨져</t>
    <phoneticPr fontId="21" type="noConversion"/>
  </si>
  <si>
    <t>C9600 Fuser</t>
  </si>
  <si>
    <t>벨트</t>
    <phoneticPr fontId="21" type="noConversion"/>
  </si>
  <si>
    <t>C9600 Belt</t>
  </si>
  <si>
    <t>폐토너</t>
    <phoneticPr fontId="21" type="noConversion"/>
  </si>
  <si>
    <t>C9600/C930 Toner Disposal</t>
  </si>
  <si>
    <t>C9600MGA</t>
    <phoneticPr fontId="21" type="noConversion"/>
  </si>
  <si>
    <t>C9600MGA 15K K Toner</t>
    <phoneticPr fontId="21" type="noConversion"/>
  </si>
  <si>
    <t>C9600MGA 15K C Toner</t>
    <phoneticPr fontId="21" type="noConversion"/>
  </si>
  <si>
    <t>C9600MGA 15K M Toner</t>
    <phoneticPr fontId="21" type="noConversion"/>
  </si>
  <si>
    <t>C9600MGA 15K Y Toner</t>
    <phoneticPr fontId="21" type="noConversion"/>
  </si>
  <si>
    <t>C9600MGA K EP</t>
    <phoneticPr fontId="21" type="noConversion"/>
  </si>
  <si>
    <t>C9600MGA C EP</t>
    <phoneticPr fontId="21" type="noConversion"/>
  </si>
  <si>
    <t>C9600MGA M EP</t>
    <phoneticPr fontId="21" type="noConversion"/>
  </si>
  <si>
    <t>C9600MGA Y EP</t>
    <phoneticPr fontId="21" type="noConversion"/>
  </si>
  <si>
    <t>C310/330</t>
    <phoneticPr fontId="21" type="noConversion"/>
  </si>
  <si>
    <t>C310/C330/C510/C530/MC561 2K K Toner</t>
    <phoneticPr fontId="21" type="noConversion"/>
  </si>
  <si>
    <t>C310/C330/C510/C530/MC561 2K C Toner</t>
  </si>
  <si>
    <t>C310/C330/C510/C530/MC561 2K M Toner</t>
  </si>
  <si>
    <t>C310/C330/C510/C530/MC561 2K Y Toner</t>
  </si>
  <si>
    <t>C510/530</t>
    <phoneticPr fontId="21" type="noConversion"/>
  </si>
  <si>
    <t>C510/C530/MC561 5K K Toner</t>
  </si>
  <si>
    <t>C510/C530/MC561 5K C Toner</t>
  </si>
  <si>
    <t>C510/C530/MC561 5K M Toner</t>
  </si>
  <si>
    <t>C510/C530/MC561 5K Y Toner</t>
  </si>
  <si>
    <t>MC561Dn/C530DN EP</t>
  </si>
  <si>
    <t>MC561/C330/C530 Fuser</t>
  </si>
  <si>
    <t>MC561/C330/C530 Belt</t>
  </si>
  <si>
    <t>ES6410</t>
    <phoneticPr fontId="21" type="noConversion"/>
  </si>
  <si>
    <t>ES6410 K Toner</t>
  </si>
  <si>
    <t>ES6410 C Toner</t>
  </si>
  <si>
    <t>ES6410 M Toner</t>
  </si>
  <si>
    <t>ES6410 Y Toner</t>
  </si>
  <si>
    <t>ES6410 K EP</t>
  </si>
  <si>
    <t>ES6410 C EP</t>
  </si>
  <si>
    <t>ES6410 M EP</t>
  </si>
  <si>
    <t>ES6410 Y EP</t>
  </si>
  <si>
    <t>C610/C711 Fuser</t>
  </si>
  <si>
    <t>C610/C711n Belt</t>
  </si>
  <si>
    <t>B400</t>
    <phoneticPr fontId="21" type="noConversion"/>
  </si>
  <si>
    <t>B410D/DN/430DN 3.5K K Toner</t>
  </si>
  <si>
    <t>B430DN 7K K Toner</t>
    <phoneticPr fontId="21" type="noConversion"/>
  </si>
  <si>
    <t>B411D/B411DN/B431DN 4K Toner</t>
  </si>
  <si>
    <t>B431DN 10K Toner</t>
    <phoneticPr fontId="21" type="noConversion"/>
  </si>
  <si>
    <t>B840DN/B820N 15K Toner</t>
    <phoneticPr fontId="21" type="noConversion"/>
  </si>
  <si>
    <t>B410D/DN/430DN K EP</t>
  </si>
  <si>
    <t>B411D/B411DN/B431DN 25K EP</t>
  </si>
  <si>
    <t>B840DN/B820N EP</t>
    <phoneticPr fontId="21" type="noConversion"/>
  </si>
  <si>
    <t>C610</t>
    <phoneticPr fontId="21" type="noConversion"/>
  </si>
  <si>
    <t>C610N 8K K Toner</t>
  </si>
  <si>
    <t>C610N 6K C Toner</t>
  </si>
  <si>
    <t>C610N 6K M Toner</t>
    <phoneticPr fontId="21" type="noConversion"/>
  </si>
  <si>
    <t>C610N 6K Y Toner</t>
    <phoneticPr fontId="21" type="noConversion"/>
  </si>
  <si>
    <t>C610N 20K K EP</t>
  </si>
  <si>
    <t>C610N 20K C EP</t>
  </si>
  <si>
    <t>C610N 20K M EP</t>
  </si>
  <si>
    <t>C610N 20K Y EP</t>
    <phoneticPr fontId="21" type="noConversion"/>
  </si>
  <si>
    <t>C830</t>
    <phoneticPr fontId="21" type="noConversion"/>
  </si>
  <si>
    <t>C830 8K K Toner</t>
  </si>
  <si>
    <t>C830 8K C Toner</t>
  </si>
  <si>
    <t>C830 8K M Toner</t>
  </si>
  <si>
    <t>C830 8K Y Toner</t>
  </si>
  <si>
    <t>C830 K EP</t>
  </si>
  <si>
    <t>C830 C EP</t>
  </si>
  <si>
    <t>C830 M EP</t>
  </si>
  <si>
    <t>C830 Y EP</t>
  </si>
  <si>
    <t>C8600/8800 Fuser</t>
  </si>
  <si>
    <t>C8600/8800 Belt</t>
  </si>
  <si>
    <t>C8600</t>
    <phoneticPr fontId="21" type="noConversion"/>
  </si>
  <si>
    <t>C8600/8800 6K K Toner</t>
  </si>
  <si>
    <t>C8600/8800 6K C Toner</t>
  </si>
  <si>
    <t>C8600/8800 6K M Toner</t>
  </si>
  <si>
    <t>C8600/8800 6K Y Toner</t>
  </si>
  <si>
    <t>C8600 K EP</t>
    <phoneticPr fontId="138" type="noConversion"/>
  </si>
  <si>
    <t>C8600 C EP</t>
    <phoneticPr fontId="138" type="noConversion"/>
  </si>
  <si>
    <t>C8600 M EP</t>
    <phoneticPr fontId="138" type="noConversion"/>
  </si>
  <si>
    <t>C8600 Y EP</t>
    <phoneticPr fontId="138" type="noConversion"/>
  </si>
  <si>
    <t>C3600</t>
    <phoneticPr fontId="21" type="noConversion"/>
  </si>
  <si>
    <t>C3300/3400/3600 2.5K K Toner</t>
    <phoneticPr fontId="21" type="noConversion"/>
  </si>
  <si>
    <t>C3300/3400/3600 2.5K C Toner</t>
  </si>
  <si>
    <t>C3300/3400/3600 2.5K M Toner</t>
  </si>
  <si>
    <t>C3300/3400/3600 2.5K Y Toner</t>
    <phoneticPr fontId="21" type="noConversion"/>
  </si>
  <si>
    <t>C3300/3400/3600 K EP</t>
  </si>
  <si>
    <t>C3300/3400/3600 C EP</t>
    <phoneticPr fontId="21" type="noConversion"/>
  </si>
  <si>
    <t>C3300/3400/3600 M EP</t>
    <phoneticPr fontId="21" type="noConversion"/>
  </si>
  <si>
    <t>C3300/3400/3600 Y EP</t>
    <phoneticPr fontId="21" type="noConversion"/>
  </si>
  <si>
    <t>C3530</t>
    <phoneticPr fontId="21" type="noConversion"/>
  </si>
  <si>
    <t>C3530MFP 2.5K K Toner</t>
  </si>
  <si>
    <t>C3530MFP 2K C Toner</t>
  </si>
  <si>
    <t>C3530MFP 2K M Toner</t>
  </si>
  <si>
    <t>C3530MFP 2K Y Toner</t>
  </si>
  <si>
    <t>C3530 K EP</t>
  </si>
  <si>
    <t>C3530 C EP</t>
  </si>
  <si>
    <t>C3530 M EP</t>
  </si>
  <si>
    <t>C3530 Y EP</t>
  </si>
  <si>
    <t>C3400/C3600/C3530 Fuser</t>
  </si>
  <si>
    <t>C3300/C3400/C3600/C3530 Belt</t>
    <phoneticPr fontId="21" type="noConversion"/>
  </si>
  <si>
    <t>C5600/5700</t>
    <phoneticPr fontId="21" type="noConversion"/>
  </si>
  <si>
    <t>C5600/C5700 6K K Toner</t>
  </si>
  <si>
    <t>C5600/C5700 2K C Toner</t>
  </si>
  <si>
    <t>C5600/C5700 2K M Toner</t>
  </si>
  <si>
    <t>C5600/C5700 2K Y Toner</t>
    <phoneticPr fontId="21" type="noConversion"/>
  </si>
  <si>
    <t>C5600/C5700 K EP</t>
    <phoneticPr fontId="21" type="noConversion"/>
  </si>
  <si>
    <t>C5600/C5700 C EP</t>
  </si>
  <si>
    <t>C5600/C5700 M EP</t>
  </si>
  <si>
    <t>C5600/C5700 Y EP</t>
  </si>
  <si>
    <t>C5800/5900</t>
    <phoneticPr fontId="21" type="noConversion"/>
  </si>
  <si>
    <t>C5800/C5900 5K K Toner</t>
    <phoneticPr fontId="21" type="noConversion"/>
  </si>
  <si>
    <t>C5800/C5900 5K C Toner</t>
    <phoneticPr fontId="21" type="noConversion"/>
  </si>
  <si>
    <t>C5800/C5900 5K M Toner</t>
    <phoneticPr fontId="21" type="noConversion"/>
  </si>
  <si>
    <t>C5800/C5900 5K Y Toner</t>
    <phoneticPr fontId="21" type="noConversion"/>
  </si>
  <si>
    <t>C5800/C5900 K EP</t>
  </si>
  <si>
    <t>C5800/C5900 C EP</t>
  </si>
  <si>
    <t>C5800/C5900 M EP</t>
  </si>
  <si>
    <t>C5800/C5900 Y EP</t>
  </si>
  <si>
    <t>NEW5000 FUSER</t>
  </si>
  <si>
    <t>C5650/5750 2K C Toner</t>
  </si>
  <si>
    <t>C5650/5750 2K Y Toner</t>
  </si>
  <si>
    <t>C5650/5750 C EP</t>
  </si>
  <si>
    <t>C5650/5750 M EP</t>
  </si>
  <si>
    <t>C5950 6K M Toner</t>
  </si>
  <si>
    <t>C5950 6K Y Toner</t>
  </si>
  <si>
    <t>C5950 C EP</t>
  </si>
  <si>
    <t>C5950 M EP</t>
  </si>
  <si>
    <t>C5950 Y EP</t>
  </si>
  <si>
    <t>C5650/5750</t>
    <phoneticPr fontId="21" type="noConversion"/>
  </si>
  <si>
    <t>C5650/5750 8K K Toner</t>
    <phoneticPr fontId="21" type="noConversion"/>
  </si>
  <si>
    <t>C5650/5750 2K M Toner</t>
    <phoneticPr fontId="21" type="noConversion"/>
  </si>
  <si>
    <t>C5650/5750 K EP</t>
    <phoneticPr fontId="21" type="noConversion"/>
  </si>
  <si>
    <t>C5650/5750 Y EP</t>
    <phoneticPr fontId="21" type="noConversion"/>
  </si>
  <si>
    <t>C5850/5950</t>
    <phoneticPr fontId="21" type="noConversion"/>
  </si>
  <si>
    <t>C5950 8K K Toner</t>
    <phoneticPr fontId="21" type="noConversion"/>
  </si>
  <si>
    <t>C5950 6K C Toner</t>
    <phoneticPr fontId="21" type="noConversion"/>
  </si>
  <si>
    <t>C5950 K EP</t>
    <phoneticPr fontId="21" type="noConversion"/>
  </si>
  <si>
    <t>C930</t>
    <phoneticPr fontId="21" type="noConversion"/>
  </si>
  <si>
    <t>C910/930 15K K Toner</t>
    <phoneticPr fontId="21" type="noConversion"/>
  </si>
  <si>
    <t>C910/930 15K C Toner</t>
    <phoneticPr fontId="21" type="noConversion"/>
  </si>
  <si>
    <t>C910/930 15K M Toner</t>
    <phoneticPr fontId="21" type="noConversion"/>
  </si>
  <si>
    <t>C910/930 15K Y Toner</t>
    <phoneticPr fontId="21" type="noConversion"/>
  </si>
  <si>
    <t>퍼센트</t>
    <phoneticPr fontId="21" type="noConversion"/>
  </si>
  <si>
    <t>할인금액</t>
    <phoneticPr fontId="21" type="noConversion"/>
  </si>
  <si>
    <t>퍼센트</t>
    <phoneticPr fontId="21" type="noConversion"/>
  </si>
  <si>
    <t>할인금액</t>
    <phoneticPr fontId="21" type="noConversion"/>
  </si>
  <si>
    <t>기종</t>
  </si>
  <si>
    <t>T050170</t>
  </si>
  <si>
    <t>T051170</t>
  </si>
  <si>
    <t>T052070</t>
  </si>
  <si>
    <t>T053070</t>
  </si>
  <si>
    <t>T57307G</t>
  </si>
  <si>
    <t>T58529G</t>
  </si>
  <si>
    <t>WTC</t>
  </si>
  <si>
    <t>FU</t>
  </si>
  <si>
    <t>S904002</t>
  </si>
  <si>
    <t>S015586</t>
  </si>
  <si>
    <t>LQ-2090 C/R</t>
  </si>
  <si>
    <t>S015589</t>
  </si>
  <si>
    <t>LQ-590 C/R</t>
  </si>
  <si>
    <t>Matte Paper - Heavy weight (A4)</t>
  </si>
  <si>
    <t>Premium Glossy Photo Paper (A4 20sheet)</t>
  </si>
  <si>
    <t>Premium Semi gloss Photo Paper A4</t>
  </si>
  <si>
    <t>Arcival Matte Paper A4</t>
  </si>
  <si>
    <t>Premium Glossy Photo Paper(100X150mm)</t>
  </si>
  <si>
    <t>잉크</t>
  </si>
  <si>
    <t>BCI-3eC</t>
  </si>
  <si>
    <t>BCI-3eM</t>
  </si>
  <si>
    <t>BCI-3eY</t>
  </si>
  <si>
    <t>CLI-8BK</t>
  </si>
  <si>
    <t>CLI-8C</t>
  </si>
  <si>
    <t>CLI-8M</t>
  </si>
  <si>
    <t>CLI-8Y</t>
  </si>
  <si>
    <t>CLI-8PC</t>
  </si>
  <si>
    <t>CLI-8PM</t>
  </si>
  <si>
    <t>CLI-8R</t>
  </si>
  <si>
    <t>CLI-8G</t>
  </si>
  <si>
    <t>PGI-9PBK</t>
  </si>
  <si>
    <t>PGI-9C</t>
  </si>
  <si>
    <t>PGI-9M</t>
  </si>
  <si>
    <t>PGI-9Y</t>
  </si>
  <si>
    <t>PG-40</t>
  </si>
  <si>
    <t>BCI-6BK</t>
  </si>
  <si>
    <t>BCI-6M</t>
  </si>
  <si>
    <t>BCI-6Y</t>
  </si>
  <si>
    <t>BCI-6PC</t>
  </si>
  <si>
    <t>BCI-6PM</t>
  </si>
  <si>
    <t>BCI-6R</t>
  </si>
  <si>
    <t>BCI-6G</t>
  </si>
  <si>
    <t>PGI-820</t>
  </si>
  <si>
    <t>CLI-821K</t>
  </si>
  <si>
    <t>CLI-821C</t>
  </si>
  <si>
    <t>CLI-821M</t>
  </si>
  <si>
    <t>CLI-821Y</t>
  </si>
  <si>
    <t>CLI-821GY</t>
  </si>
  <si>
    <t>CLI-726C</t>
  </si>
  <si>
    <t>CLI-726M</t>
  </si>
  <si>
    <t>CLI-726Y</t>
  </si>
  <si>
    <t>CLI-726GY</t>
  </si>
  <si>
    <t>PGI-750BK</t>
  </si>
  <si>
    <t>CLI-751BK</t>
  </si>
  <si>
    <t>CLI-751C</t>
  </si>
  <si>
    <t>CLI-751M</t>
  </si>
  <si>
    <t>CLI-751Y</t>
  </si>
  <si>
    <t>CLI-751GY</t>
  </si>
  <si>
    <t>PGI-750BK XL</t>
  </si>
  <si>
    <t>CLI-751BK XL</t>
  </si>
  <si>
    <t>CLI-751C XL</t>
  </si>
  <si>
    <t>CLI-751M XL</t>
  </si>
  <si>
    <t>CLI-751Y XL</t>
  </si>
  <si>
    <t>CLI-751GY XL</t>
  </si>
  <si>
    <t>PGI-755BK</t>
  </si>
  <si>
    <t>PGI-2900XL BK</t>
  </si>
  <si>
    <t>PGI-2900XL C/M/Y</t>
  </si>
  <si>
    <t>PGI-2900BK</t>
  </si>
  <si>
    <t>PGI-2900C/M/Y</t>
  </si>
  <si>
    <t>PGI-1900XL BK</t>
  </si>
  <si>
    <t>PGI-1900XL C/M/Y</t>
  </si>
  <si>
    <t>PGI-1900BK</t>
  </si>
  <si>
    <t>PGI-1900C/M/Y</t>
  </si>
  <si>
    <t>CRG307 C</t>
  </si>
  <si>
    <t>CRG307 M</t>
  </si>
  <si>
    <t>CRG307 Y</t>
  </si>
  <si>
    <t>CRG-325</t>
  </si>
  <si>
    <t>CRG-326</t>
  </si>
  <si>
    <t>CRG-316B</t>
  </si>
  <si>
    <t>CRG-316C</t>
  </si>
  <si>
    <t>CRG-316M</t>
  </si>
  <si>
    <t>CRG-316Y</t>
  </si>
  <si>
    <t>CRG-328</t>
  </si>
  <si>
    <t>CRG-337</t>
  </si>
  <si>
    <t>PGI-970BK</t>
  </si>
  <si>
    <t>CLI-971BK</t>
  </si>
  <si>
    <t>CLI-971C</t>
  </si>
  <si>
    <t>CLI-971M</t>
  </si>
  <si>
    <t>CLI-971Y</t>
  </si>
  <si>
    <t>CLI-971GY</t>
  </si>
  <si>
    <t>PGI-970XL BK</t>
  </si>
  <si>
    <t>CLI-971XL BK</t>
  </si>
  <si>
    <t>CLI-971XL C</t>
  </si>
  <si>
    <t>CLI-971XL M</t>
  </si>
  <si>
    <t>CLI-971XL Y</t>
  </si>
  <si>
    <t>CLI-971XL GY</t>
  </si>
  <si>
    <t>KYOCERA 단가표</t>
  </si>
  <si>
    <t>V.A.T포함</t>
  </si>
  <si>
    <t>품목</t>
  </si>
  <si>
    <t>대리점</t>
  </si>
  <si>
    <t>소비자</t>
  </si>
  <si>
    <t>FS-2000D / FS-2000DG / CHP-3030D / CHP-330D</t>
  </si>
  <si>
    <t>CTK-330</t>
  </si>
  <si>
    <t>FS-C5100DN / FS-C5100DNG / CHP-C5021DN / CHP-C421DN</t>
  </si>
  <si>
    <t>CTK-421K</t>
  </si>
  <si>
    <t>FS-C5350DN / FS-C5350DNG/FS-C5300DN / FS-C5300DNG / CHP-C5026DN / CHP-C426DN</t>
  </si>
  <si>
    <t>CTK-426C,M,Y</t>
  </si>
  <si>
    <t>FS-2000D / FS-2000DG / CHP-5030D / CHP-430D/FS-4300DN</t>
  </si>
  <si>
    <t>CTK-430</t>
  </si>
  <si>
    <t>FS-3900DN / FS-3900DNG / CHP-5035DN / CHP-435DN</t>
  </si>
  <si>
    <t>FS-2025D / FS-2025DG / CHP-5350D / CHP-4350D</t>
  </si>
  <si>
    <t>FS-3140MFP / FS-3140MFPG/FS-3140MFP+/FS-3925DN / FS-3925DNG / CHP-5400DN / CHP-4400D</t>
  </si>
  <si>
    <t>CTK-4400</t>
  </si>
  <si>
    <t>FS-4025DN / FS-4025DNG / CHP-5450DN / CHP-4450DN</t>
  </si>
  <si>
    <t>CTK-4450</t>
  </si>
  <si>
    <t>FS-1100 / FS-1100G / CHP-2028 / CHP-528G</t>
  </si>
  <si>
    <t>CTK-528</t>
  </si>
  <si>
    <t>FS-1350DN / FS-1350DNG / CHP-2030DN / CHP-530DN/FS-1028MFP / FS-1028MFPG/FS-1300D / FS-1300DG / CHP-2028D / CHP-528D</t>
  </si>
  <si>
    <t>CTK-530</t>
  </si>
  <si>
    <t>FS-6950DN / FS-6950DNG / CHP-7032DN / CHP732DN</t>
  </si>
  <si>
    <t xml:space="preserve">CTK-732 </t>
  </si>
  <si>
    <t>FS-C8100 / FS-C8100DNG / CHP-8032DN / CHP-833DN</t>
  </si>
  <si>
    <t>FS-C8100 / FS-C8100DNG / CHP-8032DN / CHP-834DN</t>
  </si>
  <si>
    <t>CTK-832C,M,Y</t>
  </si>
  <si>
    <t>FS-9520DN / FS-9520DNG / CHP-9520DN / CHP-951DN</t>
  </si>
  <si>
    <t>CTK-90</t>
  </si>
  <si>
    <t>FS-9530DN / FS-9530DNG / CHP-9530DN / CHP-961DN</t>
  </si>
  <si>
    <t>CTK-910</t>
  </si>
  <si>
    <t>FS-6950DN / FS-6950DNG / CHP-9032DN / CHP932DN</t>
  </si>
  <si>
    <t>CTK-932</t>
  </si>
  <si>
    <t>FS-1040</t>
  </si>
  <si>
    <t>TK-1114K</t>
  </si>
  <si>
    <t>FS-1020MFP/FS-1025MFP/FS-1060D/FS-1120MFP/FS-1125MFP</t>
  </si>
  <si>
    <t>TK-1124K</t>
  </si>
  <si>
    <t>FS-1030MFP/FS-1130MFP</t>
  </si>
  <si>
    <t>TK-1134K</t>
  </si>
  <si>
    <t>FS-1035MFP/FS-1135MFP</t>
  </si>
  <si>
    <t>TK-1144K</t>
  </si>
  <si>
    <t>FS-1120D / FS-1120DG</t>
  </si>
  <si>
    <t>TK-164K</t>
  </si>
  <si>
    <t>FS-1370DN / FS-1370DNG/FS-1320D / FS-1320DG</t>
  </si>
  <si>
    <t>TK-174K</t>
  </si>
  <si>
    <t>FS-2100D/M3040dn</t>
  </si>
  <si>
    <t>TK-3104K</t>
  </si>
  <si>
    <t>FS-4100DN</t>
  </si>
  <si>
    <t>TK-3114K</t>
  </si>
  <si>
    <t>FS-4300DN/M3550idn/FS-4200DN/M3560idn</t>
  </si>
  <si>
    <t>TK-3134K</t>
  </si>
  <si>
    <t>Ecosys P4040DN용토너-15K(ISO19752기준)</t>
  </si>
  <si>
    <t xml:space="preserve">TK-7304K </t>
  </si>
  <si>
    <t>FS-6975DN / FS-6975DNG</t>
  </si>
  <si>
    <t>TK-454K</t>
  </si>
  <si>
    <t>FS-C5400DN / FS-C5401DNG/</t>
  </si>
  <si>
    <t>TK-574KK</t>
  </si>
  <si>
    <t>FS-C5400DN / FS-C5402DNG/</t>
  </si>
  <si>
    <t>TK-574KC,KM,KY</t>
  </si>
  <si>
    <t>FS-C5150DN / FS-C5151DNG</t>
  </si>
  <si>
    <t>TK-584KK</t>
  </si>
  <si>
    <t>FS-C5150DN / FS-C5152DNG</t>
  </si>
  <si>
    <t>TK-584KC,KM,KY</t>
  </si>
  <si>
    <t>FS-C2026MFP / FS-C2026MFPG/FS-C2026MFP+/FS-C5250DN / FS-C5250DNG/FS-C2126MFP / FS-C2126MFPG/FS-C2127MFP+</t>
  </si>
  <si>
    <t>TK-594KK</t>
  </si>
  <si>
    <t>FS-C2026MFP / FS-C2026MFPG/FS-C2026MFP+/FS-C5250DN / FS-C5250DNG/FS-C2126MFP / FS-C2126MFPG/FS-C2128MFP+</t>
  </si>
  <si>
    <t>TK-594KC,KM,KY</t>
  </si>
  <si>
    <t>P6130cdn용Black -7K(ISO 19798기준)</t>
  </si>
  <si>
    <t xml:space="preserve">TK-5144KK </t>
  </si>
  <si>
    <t>P6130cdn용Color -5K(ISO 19798기준)</t>
  </si>
  <si>
    <t>Ecosys M6535cidn용Black -12K(ISO 19798기준)</t>
  </si>
  <si>
    <t xml:space="preserve">TK-5154KK </t>
  </si>
  <si>
    <t>Ecosys M6535cidn용Color -10K(ISO 19798기준)</t>
  </si>
  <si>
    <t>FS-C8500DN / FS-C8501DNG</t>
  </si>
  <si>
    <t>TK-884KK</t>
  </si>
  <si>
    <t>FS-C8500DN / FS-C8502DNG</t>
  </si>
  <si>
    <t>TK-884KC,KM,KY</t>
  </si>
  <si>
    <t>FS-C8650DN / FS-8651DNG</t>
  </si>
  <si>
    <t>TK-8604K</t>
  </si>
  <si>
    <t>FS-C8650DN / FS-8652DNG</t>
  </si>
  <si>
    <t>TK-8604C,M,Y</t>
  </si>
  <si>
    <t>복사기</t>
  </si>
  <si>
    <t>CHC-3035 / CHC-315G/CHC-5035 / CHC-505G/CHC-4035 / CHC-405G</t>
  </si>
  <si>
    <t>CHC-2530/3530</t>
  </si>
  <si>
    <t>CHC-C3225 / CHC-C326G</t>
  </si>
  <si>
    <t>CHC-C3225 / CHC-C327G</t>
  </si>
  <si>
    <t>CHC-T325C,M,Y</t>
  </si>
  <si>
    <t xml:space="preserve">CHC-2150 / CHC-215G </t>
  </si>
  <si>
    <t>CHC-2650 / CHC-265G / CHC-2050 / CHC-205G</t>
  </si>
  <si>
    <t>CHC-2630 / CHC-263G / CHC-3130 / CHC-313G/CHC-2640 / CHC-264G/CHC-3140 / CHC-314G</t>
  </si>
  <si>
    <t>CHC-4050 / CHC-410G/CHC-5050 / CHC-510G</t>
  </si>
  <si>
    <t>TASKalfa2201 / TASKalfa1801</t>
  </si>
  <si>
    <t>TK-4109K</t>
  </si>
  <si>
    <t>Taskalfa180 / Taskalfa180G / Taskalfa220 / Taskalfa220G / Taskalfa181 / Taskalfa181G / Taskalfa221 / Taskalfa221G</t>
  </si>
  <si>
    <t>FS-6030MFP / FS-6030MFPG/FS-6530MFP / FS-6530MFPG/FS-6025MFP / FS-6025MFPG/FS-6525MFP / FS-6525MFPG</t>
  </si>
  <si>
    <t>TK-479K</t>
  </si>
  <si>
    <t>Taskalfa 4501i / Taskalfa 5501i / Taskalfa 3500i / Taskalfa 4500i / Taskalfa 5500i</t>
  </si>
  <si>
    <t>TK-6309K</t>
  </si>
  <si>
    <t>Taskalfa 6501i / Taskalfa8001i / Taskalfa 6500i / Taskalfa8000i</t>
  </si>
  <si>
    <t>TK-6709K</t>
  </si>
  <si>
    <t>Taskalfa 300i / Taskalfa 300iG / Taskalfa 420i / Taskalfa 420iG</t>
  </si>
  <si>
    <t>TASKalfa 3010i</t>
  </si>
  <si>
    <t>TK-7109K</t>
  </si>
  <si>
    <t>TASKalfa 3510i</t>
  </si>
  <si>
    <t>TK-7209K</t>
  </si>
  <si>
    <t>Taskalfa 520i / Taskalfa 520iG</t>
  </si>
  <si>
    <t>Taskalfa 3051ci / Taskalfa 3551ci / Taskalfa 3551ci</t>
  </si>
  <si>
    <t>TK-8309KK</t>
  </si>
  <si>
    <t>Taskalfa 3051ci / Taskalfa 3551ci / Taskalfa 3552ci</t>
  </si>
  <si>
    <t>TK-8309KC,KM,KY</t>
  </si>
  <si>
    <t>Taskalfa 2550</t>
  </si>
  <si>
    <t>TK-8319KK</t>
  </si>
  <si>
    <t>TK-8319KC,KM,KY</t>
  </si>
  <si>
    <t>Taskalfa 2551</t>
  </si>
  <si>
    <t>TK-8329KK</t>
  </si>
  <si>
    <t>TK-8329KC,KM,MKY</t>
  </si>
  <si>
    <t>Taskalfa 4550ci / Taskalfa 5550ci / Taskalfa 4551ci / Taskalfa 5552ci</t>
  </si>
  <si>
    <t>TK-8509KK</t>
  </si>
  <si>
    <t>Taskalfa 4550ci / Taskalfa 5550ci / Taskalfa 4551ci / Taskalfa 5553ci</t>
  </si>
  <si>
    <t>TK-8509KC,KM,KY</t>
  </si>
  <si>
    <t>Taskalfa 400ci / Taskalfa 401ciG</t>
  </si>
  <si>
    <t>Taskalfa 400ci / Taskalfa 402ciG</t>
  </si>
  <si>
    <t>TK-859KC,KM,KY</t>
  </si>
  <si>
    <t>Taskalfa 300ci / Taskalfa 300ciG / Taskalfa 250ci / Taskalfa 251ciG</t>
  </si>
  <si>
    <t>Taskalfa 300ci / Taskalfa 300ciG / Taskalfa 250ci / Taskalfa 252ciG</t>
  </si>
  <si>
    <t>TK-869KC,KM,KY</t>
  </si>
  <si>
    <t>Taskalfa 6550ci / Taskalfa 7550ci / Taskalfa 6551ci / Taskalfa 7552ci</t>
  </si>
  <si>
    <t>TK-8709K</t>
  </si>
  <si>
    <t>Taskalfa 6550ci / Taskalfa 7550ci / Taskalfa 6551ci / Taskalfa 7553ci</t>
  </si>
  <si>
    <t>TK-8709C,M,Y</t>
  </si>
  <si>
    <t>FS-C8025MFP / FS-C8025MFPG / FS-C8525MFP / FS-C8525MFPG / FS-C8020MFP / FS-C8020MFPG / FS-C8520MFP / FS-C8521MFPG</t>
  </si>
  <si>
    <t>TK-899KK</t>
  </si>
  <si>
    <t>FS-C8025MFP / FS-C8025MFPG / FS-C8525MFP / FS-C8525MFPG / FS-C8020MFP / FS-C8020MFPG / FS-C8520MFP / FS-C8522MFPG</t>
  </si>
  <si>
    <t>TK-899KC,KM,KY</t>
  </si>
  <si>
    <t>대리점별도</t>
  </si>
  <si>
    <t>프린터</t>
  </si>
  <si>
    <t xml:space="preserve">CHP-5012/5014/4140용토너-6K </t>
  </si>
  <si>
    <t xml:space="preserve">CTK-17 </t>
  </si>
  <si>
    <t xml:space="preserve">CHP-5016/5024용토너-20K </t>
  </si>
  <si>
    <t xml:space="preserve">CTK-50 </t>
  </si>
  <si>
    <t xml:space="preserve">CHP-5018/4300용토너-10K </t>
  </si>
  <si>
    <t xml:space="preserve">CTK-55 </t>
  </si>
  <si>
    <t>CHP-2018용토너-2K(ISO19752기준)</t>
  </si>
  <si>
    <t xml:space="preserve">CTK-418S </t>
  </si>
  <si>
    <t xml:space="preserve">CHP-5020D용토너-7.2K </t>
  </si>
  <si>
    <t xml:space="preserve">CTK-420 </t>
  </si>
  <si>
    <t>CTK-421C,M,Y</t>
  </si>
  <si>
    <t>CHP-5022D용토너-7.2K(ISO19752기준)</t>
  </si>
  <si>
    <t>CHP-5028용토너-15K(ISO10561기준)</t>
  </si>
  <si>
    <t xml:space="preserve">CTK-428 </t>
  </si>
  <si>
    <t xml:space="preserve">CHP-5033N용토너-20K </t>
  </si>
  <si>
    <t xml:space="preserve">CTK-433 </t>
  </si>
  <si>
    <t>CHP-8100CN용Black -25K</t>
  </si>
  <si>
    <t xml:space="preserve">CTK-83K </t>
  </si>
  <si>
    <t>CHP-8100CN용Color -10K</t>
  </si>
  <si>
    <t xml:space="preserve">CTK-83Y/M/C </t>
  </si>
  <si>
    <t>CHP-1750/3750/6700D/6900용토너-20K</t>
  </si>
  <si>
    <t xml:space="preserve">CTK-20H </t>
  </si>
  <si>
    <t>CHP-4550/4550D/6750/6850용토너-7K</t>
  </si>
  <si>
    <t xml:space="preserve">CTK-45 </t>
  </si>
  <si>
    <t>CHP-7100/7500/4600/4800E용토너-10K</t>
  </si>
  <si>
    <t xml:space="preserve">CTK-70 </t>
  </si>
  <si>
    <t xml:space="preserve">TK-5144KC,KM,KY </t>
  </si>
  <si>
    <t>TK-5154KC,KM,KY</t>
  </si>
  <si>
    <r>
      <t xml:space="preserve">폐토너통    </t>
    </r>
    <r>
      <rPr>
        <sz val="10"/>
        <color indexed="8"/>
        <rFont val="맑은 고딕"/>
        <family val="3"/>
        <charset val="129"/>
      </rPr>
      <t/>
    </r>
  </si>
  <si>
    <t>FS-C5350DN/ECOSYS-P6030CDN/FS-C5300DN/FS-C5300DNG/CHP-C5026DN/CHP-C426DN</t>
  </si>
  <si>
    <t>WT-560</t>
  </si>
  <si>
    <t>FS-C5400DN/ECOSYS P7035CDN</t>
  </si>
  <si>
    <t>WT-570</t>
  </si>
  <si>
    <t>FS-C5150DN/5250DN</t>
  </si>
  <si>
    <t>WT-590</t>
  </si>
  <si>
    <t>FS-C8600DN/8650DN</t>
  </si>
  <si>
    <t>WT-860</t>
  </si>
  <si>
    <t>FS-C8500DN</t>
  </si>
  <si>
    <t>PARTS WASTE BOTTLE UNIT</t>
  </si>
  <si>
    <t>FS-C8100DN/CHP-C8032DN</t>
  </si>
  <si>
    <t>WASTE BOTTLE ASSY</t>
  </si>
  <si>
    <t>M3040dn / M3550idn</t>
  </si>
  <si>
    <t>WT-3100</t>
  </si>
  <si>
    <t>TASKalfa1801</t>
  </si>
  <si>
    <t>WT-4105</t>
  </si>
  <si>
    <t>구분</t>
  </si>
  <si>
    <t>SF가격</t>
  </si>
  <si>
    <t>FT가격</t>
  </si>
  <si>
    <t>INK-C160</t>
  </si>
  <si>
    <t>INK-C75</t>
  </si>
  <si>
    <t>INK-C95</t>
  </si>
  <si>
    <t>INK-M115</t>
  </si>
  <si>
    <t>INK-M120</t>
  </si>
  <si>
    <t>INK-M160</t>
  </si>
  <si>
    <t>INK-M43</t>
  </si>
  <si>
    <t>INK-M75</t>
  </si>
  <si>
    <t>INK-M80</t>
  </si>
  <si>
    <t>INK-M95</t>
  </si>
  <si>
    <t>INK-K200</t>
  </si>
  <si>
    <t>칼라</t>
  </si>
  <si>
    <t>INK-C200</t>
  </si>
  <si>
    <t>INK-M200</t>
  </si>
  <si>
    <t>INK-Y200</t>
  </si>
  <si>
    <t>CF-D560RA</t>
  </si>
  <si>
    <t>팩스</t>
  </si>
  <si>
    <t>모노</t>
  </si>
  <si>
    <t>ML-D1630A</t>
  </si>
  <si>
    <t>ML-D2850A</t>
  </si>
  <si>
    <t>ML-D2850B</t>
  </si>
  <si>
    <t>ML-D3050A</t>
  </si>
  <si>
    <t>ML-D3050B</t>
  </si>
  <si>
    <t>ML-D3470A</t>
  </si>
  <si>
    <t>ML-D3470B</t>
  </si>
  <si>
    <t>ML-D4550A</t>
  </si>
  <si>
    <t>ML-D4550B</t>
  </si>
  <si>
    <t>ML-D8400A</t>
  </si>
  <si>
    <t>ML-D8400B</t>
  </si>
  <si>
    <t>MLT-D101S</t>
  </si>
  <si>
    <t>MLT-D104S</t>
  </si>
  <si>
    <t>MLT-D103L</t>
  </si>
  <si>
    <t>MLT-D103S</t>
  </si>
  <si>
    <t>MLT-D105S</t>
  </si>
  <si>
    <t>MLT-D105L</t>
  </si>
  <si>
    <t>MLT-D108S</t>
  </si>
  <si>
    <t>MLT-D109S</t>
  </si>
  <si>
    <t>MLT-D119S</t>
  </si>
  <si>
    <t>MLT-D117S</t>
  </si>
  <si>
    <t>MLT-D205S</t>
  </si>
  <si>
    <t>MLT-D205L</t>
  </si>
  <si>
    <t>MLT-D205E</t>
  </si>
  <si>
    <t>MLT-D208S</t>
  </si>
  <si>
    <t>MLT-D208L</t>
  </si>
  <si>
    <t>MLT-D209S</t>
  </si>
  <si>
    <t>MLT-D209L</t>
  </si>
  <si>
    <t>MLT-D305S</t>
  </si>
  <si>
    <t>MLT-D305L</t>
  </si>
  <si>
    <t>MLT-D307S</t>
  </si>
  <si>
    <t>MLT-D307L</t>
  </si>
  <si>
    <t>MLT-D307E</t>
  </si>
  <si>
    <t>MLT-R307</t>
  </si>
  <si>
    <t>드럼</t>
  </si>
  <si>
    <t>MLT-D308S</t>
  </si>
  <si>
    <t>MLT-D308L</t>
  </si>
  <si>
    <t>MLT-D380L</t>
  </si>
  <si>
    <t>MLT-D309L</t>
  </si>
  <si>
    <t>MLT-D309S</t>
  </si>
  <si>
    <t>MLT-R309</t>
  </si>
  <si>
    <t>CLP-K300A</t>
  </si>
  <si>
    <t>CLP-C300A</t>
  </si>
  <si>
    <t>CLP-M300A</t>
  </si>
  <si>
    <t>CLP-Y300A</t>
  </si>
  <si>
    <t>CLP-P300C</t>
  </si>
  <si>
    <t>CLP-W300A</t>
  </si>
  <si>
    <t>CLP-K660A</t>
  </si>
  <si>
    <t>CLP-C660A</t>
  </si>
  <si>
    <t>CLP-M660A</t>
  </si>
  <si>
    <t>CLP-Y660A</t>
  </si>
  <si>
    <t>CLP-K660B</t>
  </si>
  <si>
    <t>CLP-C660B</t>
  </si>
  <si>
    <t>CLP-M660B</t>
  </si>
  <si>
    <t>CLP-Y660B</t>
  </si>
  <si>
    <t>CLP-T660B</t>
  </si>
  <si>
    <t>CLP-R705K</t>
  </si>
  <si>
    <t>CLP-R705T</t>
  </si>
  <si>
    <t>G256-57</t>
  </si>
  <si>
    <t>G254-66</t>
  </si>
  <si>
    <t>CLP-W705A</t>
  </si>
  <si>
    <t>CLT-K406S</t>
  </si>
  <si>
    <t>CLT-C406S</t>
  </si>
  <si>
    <t>CLT-M406S</t>
  </si>
  <si>
    <t>CLT-Y406S</t>
  </si>
  <si>
    <t>CLT-R406</t>
  </si>
  <si>
    <t>CLT-W406</t>
  </si>
  <si>
    <t>CLT-K407S</t>
  </si>
  <si>
    <t>CLT-C407S</t>
  </si>
  <si>
    <t>CLT-M407S</t>
  </si>
  <si>
    <t>CLT-Y407S</t>
  </si>
  <si>
    <t>CLT-P407C</t>
  </si>
  <si>
    <t>CLT-R407</t>
  </si>
  <si>
    <t>CLT-K409S</t>
  </si>
  <si>
    <t>CLT-C409S</t>
  </si>
  <si>
    <t>CLT-M409S</t>
  </si>
  <si>
    <t>CLT-Y409S</t>
  </si>
  <si>
    <t>CLT-R409</t>
  </si>
  <si>
    <t>CLT-P409C</t>
  </si>
  <si>
    <t>CLT-K609S</t>
  </si>
  <si>
    <t>CLT-C609S</t>
  </si>
  <si>
    <t>CLT-M609S</t>
  </si>
  <si>
    <t>CLT-Y609S</t>
  </si>
  <si>
    <t>CLT-T609</t>
  </si>
  <si>
    <t>CLT-K504S</t>
  </si>
  <si>
    <t>CLT-C504S</t>
  </si>
  <si>
    <t>CLT-M504S</t>
  </si>
  <si>
    <t>CLT-Y504S</t>
  </si>
  <si>
    <t>CLT-W504</t>
  </si>
  <si>
    <t>CLT-K506S</t>
  </si>
  <si>
    <t>CLT-C506S</t>
  </si>
  <si>
    <t>CLT-M506S</t>
  </si>
  <si>
    <t>CLT-Y506S</t>
  </si>
  <si>
    <t>CLT-K506L</t>
  </si>
  <si>
    <t>CLT-C506L</t>
  </si>
  <si>
    <t>CLT-M506L</t>
  </si>
  <si>
    <t>CLT-Y506L</t>
  </si>
  <si>
    <t>CLT-W506</t>
  </si>
  <si>
    <t>CLT-K508S</t>
  </si>
  <si>
    <t>CLT-C508S</t>
  </si>
  <si>
    <t>CLT-M508S</t>
  </si>
  <si>
    <t>CLT-Y508S</t>
  </si>
  <si>
    <t>CLT-C508L</t>
  </si>
  <si>
    <t>CLT-M508L</t>
  </si>
  <si>
    <t>CLT-Y508L</t>
  </si>
  <si>
    <t>CLT-T508</t>
  </si>
  <si>
    <t>SCX-4720D3</t>
  </si>
  <si>
    <t>복합기</t>
  </si>
  <si>
    <t>SCX-4720D5</t>
  </si>
  <si>
    <t>SCX-D4200A</t>
  </si>
  <si>
    <t>SCX-D4725A</t>
  </si>
  <si>
    <t>SCX-D5530A</t>
  </si>
  <si>
    <t>SCX-D5530B</t>
  </si>
  <si>
    <t>DMFP</t>
  </si>
  <si>
    <t>CLT-C608S</t>
  </si>
  <si>
    <t>CLT-M608S</t>
  </si>
  <si>
    <t>CLT-Y608S</t>
  </si>
  <si>
    <t>CLT-D608K</t>
  </si>
  <si>
    <t>CLT-D608C</t>
  </si>
  <si>
    <t>CLT-D608M</t>
  </si>
  <si>
    <t>CLT-D608Y</t>
  </si>
  <si>
    <t>CLT-R608</t>
  </si>
  <si>
    <t>CLT-W608</t>
  </si>
  <si>
    <t>CLT-K809S</t>
  </si>
  <si>
    <t>CLT-C809S</t>
  </si>
  <si>
    <t>CLT-M809S</t>
  </si>
  <si>
    <t>CLT-Y809S</t>
  </si>
  <si>
    <t>CLT-R809</t>
  </si>
  <si>
    <t>CLT-W809</t>
  </si>
  <si>
    <t>SCX-6320D8</t>
  </si>
  <si>
    <t>SCX-6320R2</t>
  </si>
  <si>
    <t>SCX-D6345A</t>
  </si>
  <si>
    <t>SCX-R6345A</t>
  </si>
  <si>
    <t>SCX-V6345A</t>
  </si>
  <si>
    <t>SCX-V6345B</t>
  </si>
  <si>
    <t>SCX-D6555A</t>
  </si>
  <si>
    <t>SCX-R6555A</t>
  </si>
  <si>
    <t>SCX-V6555A</t>
  </si>
  <si>
    <t>SCX-V6555B</t>
  </si>
  <si>
    <t>SCX-K7400A</t>
  </si>
  <si>
    <t>SCX-7300RC1</t>
  </si>
  <si>
    <t>SCX-7500RC1</t>
  </si>
  <si>
    <t>CLX-K7450A</t>
  </si>
  <si>
    <t>CLX-C7450A</t>
  </si>
  <si>
    <t>CLX-M7450A</t>
  </si>
  <si>
    <t>CLX-Y7450A</t>
  </si>
  <si>
    <t>CLX-W7450A</t>
  </si>
  <si>
    <t>CLX-R7450A</t>
  </si>
  <si>
    <t>CLX-D7450K</t>
  </si>
  <si>
    <t>CLX-D7450C</t>
  </si>
  <si>
    <t>CLX-D7450M</t>
  </si>
  <si>
    <t>CLX-D7450Y</t>
  </si>
  <si>
    <t>CLX-D7455C</t>
  </si>
  <si>
    <t>CLX-D7455M</t>
  </si>
  <si>
    <t>CLX-D7455Y</t>
  </si>
  <si>
    <t>CLX-W7455A</t>
  </si>
  <si>
    <t>CLX-R7455A</t>
  </si>
  <si>
    <t>CLX-K8380A</t>
  </si>
  <si>
    <t>CLX-C8380A</t>
  </si>
  <si>
    <t>CLX-M8380A</t>
  </si>
  <si>
    <t>CLX-Y8380A</t>
  </si>
  <si>
    <t>CLX-W8380A</t>
  </si>
  <si>
    <t>CLX-R838XK</t>
  </si>
  <si>
    <t>CLX-R838XC</t>
  </si>
  <si>
    <t>CLX-R838XM</t>
  </si>
  <si>
    <t>CLX-R838XY</t>
  </si>
  <si>
    <t>CLX-K8385A</t>
  </si>
  <si>
    <t>CLX-C8385A</t>
  </si>
  <si>
    <t>CLX-M8385A</t>
  </si>
  <si>
    <t>CLX-Y8385A</t>
  </si>
  <si>
    <t>CLX-R8385K</t>
  </si>
  <si>
    <t>CLX-R8385C</t>
  </si>
  <si>
    <t>CLX-R8385M</t>
  </si>
  <si>
    <t>CLX-R8385Y</t>
  </si>
  <si>
    <t>CLT-M607S</t>
  </si>
  <si>
    <t>CLT-Y607S</t>
  </si>
  <si>
    <t>CLT-R607K</t>
  </si>
  <si>
    <t>CLT-R607C</t>
  </si>
  <si>
    <t>CLT-R607M</t>
  </si>
  <si>
    <t>CLT-R607Y</t>
  </si>
  <si>
    <t>CLT-C606S</t>
  </si>
  <si>
    <t>CLT-M606S</t>
  </si>
  <si>
    <t>CLT-Y606S</t>
  </si>
  <si>
    <t>CLT-K659S</t>
  </si>
  <si>
    <t>CLT-Y659S</t>
  </si>
  <si>
    <t>MLT-W606</t>
  </si>
  <si>
    <t>MLT-W709</t>
  </si>
  <si>
    <t>51645AA</t>
  </si>
  <si>
    <t>NO.45</t>
  </si>
  <si>
    <t>NO.23</t>
  </si>
  <si>
    <t>C6578DA</t>
  </si>
  <si>
    <t>NO.78</t>
  </si>
  <si>
    <t>C6615DA</t>
  </si>
  <si>
    <t>NO.15</t>
  </si>
  <si>
    <t>NO.17</t>
  </si>
  <si>
    <t>C6656AA</t>
  </si>
  <si>
    <t>NO.56</t>
  </si>
  <si>
    <t>C6657AA</t>
  </si>
  <si>
    <t>NO.57</t>
  </si>
  <si>
    <t>C8721WA</t>
  </si>
  <si>
    <t>NO.02</t>
  </si>
  <si>
    <t>C8771WA</t>
  </si>
  <si>
    <t>C8772WA</t>
  </si>
  <si>
    <t>C8773WA</t>
  </si>
  <si>
    <t>C8774WA</t>
  </si>
  <si>
    <t>C8775WA</t>
  </si>
  <si>
    <t>C8727AA</t>
  </si>
  <si>
    <t>NO.27</t>
  </si>
  <si>
    <t>C8765WA</t>
  </si>
  <si>
    <t>NO.94</t>
  </si>
  <si>
    <t>C8766WA</t>
  </si>
  <si>
    <t>NO.95</t>
  </si>
  <si>
    <t>C8767WA</t>
  </si>
  <si>
    <t>NO.21</t>
  </si>
  <si>
    <t>C9352AA</t>
  </si>
  <si>
    <t>NO.22</t>
  </si>
  <si>
    <t>C9361WA</t>
  </si>
  <si>
    <t>C9363WA</t>
  </si>
  <si>
    <t>NO.97</t>
  </si>
  <si>
    <t>C9364WA</t>
  </si>
  <si>
    <t>NO.98</t>
  </si>
  <si>
    <t>C8727B</t>
  </si>
  <si>
    <t>NO.27B</t>
  </si>
  <si>
    <t>C9351BA</t>
  </si>
  <si>
    <t>NO.21B</t>
  </si>
  <si>
    <t>CC620AA</t>
  </si>
  <si>
    <t>CC628AA</t>
  </si>
  <si>
    <t>CC629AA</t>
  </si>
  <si>
    <t>CC630AA</t>
  </si>
  <si>
    <t>CB314A</t>
  </si>
  <si>
    <t>NO.900</t>
  </si>
  <si>
    <t>CB315A</t>
  </si>
  <si>
    <t>CB335WA</t>
  </si>
  <si>
    <t>NO.74</t>
  </si>
  <si>
    <t>OJ J5780/Photosmart C5240,C5280,C4280,C4345,C4385,C4480,C4580,C4599,D5360/DJ D4260,D4360/OJ 6480-Black Inkjet Print Cartridge(200page)</t>
  </si>
  <si>
    <t>CB336WA</t>
  </si>
  <si>
    <t>NO.74XL</t>
  </si>
  <si>
    <t>OJ J5780/Photosmart C5240,C5280,C4280,C4345,C4385,C4480,C4580,C4599,D5360/DJ D4260,D4360/OJ 6480-Black Inkjet Print Cartridge(750page)</t>
  </si>
  <si>
    <t>CB337WA</t>
  </si>
  <si>
    <t>NO.75</t>
  </si>
  <si>
    <t>OJ J5780/Photosmart C5240,C5280,C4280,C4345,C4385,C4480,C4580,C4599,D5360/DJ D4260,D4360/OJ 6480-Tricolor Inkjet Print Cartridge(170page)</t>
  </si>
  <si>
    <t>CB338WA</t>
  </si>
  <si>
    <t>NO.75XL</t>
  </si>
  <si>
    <t>OJ J5780/Photosmart C5240,C5280,C4280,C4345,C4385,C4480,C4580,C4599,D5360/DJ D4260,D4360/OJ 6480-Tricolor Inkjet Print Cartridge(520page)</t>
  </si>
  <si>
    <t>CC636WA</t>
  </si>
  <si>
    <t>NO.60B</t>
  </si>
  <si>
    <t>CC640WA</t>
  </si>
  <si>
    <t>NO.60</t>
  </si>
  <si>
    <t>CC641WA</t>
  </si>
  <si>
    <t>NO.60XL</t>
  </si>
  <si>
    <t>CC643WA</t>
  </si>
  <si>
    <t>CC644WA</t>
  </si>
  <si>
    <t>CD887AA</t>
  </si>
  <si>
    <t>NO.703</t>
  </si>
  <si>
    <t>CD888AA</t>
  </si>
  <si>
    <t>51626AA</t>
  </si>
  <si>
    <t>NO.26</t>
  </si>
  <si>
    <t>51629AA</t>
  </si>
  <si>
    <t>NO.29</t>
  </si>
  <si>
    <t>51649AA</t>
  </si>
  <si>
    <t>NO.49</t>
  </si>
  <si>
    <t>51604A</t>
  </si>
  <si>
    <t>C6658AA</t>
  </si>
  <si>
    <t>NO.58</t>
  </si>
  <si>
    <t>C9351CA</t>
  </si>
  <si>
    <t>NO.21XL</t>
  </si>
  <si>
    <t>C9352CA</t>
  </si>
  <si>
    <t>NO.22XL</t>
  </si>
  <si>
    <t>C9369WA</t>
  </si>
  <si>
    <t>NO.99</t>
  </si>
  <si>
    <t>C9412A</t>
  </si>
  <si>
    <t>NO.38</t>
  </si>
  <si>
    <t>C9413A</t>
  </si>
  <si>
    <t>C9419A</t>
  </si>
  <si>
    <t>NO.564</t>
  </si>
  <si>
    <t>CB317WA</t>
  </si>
  <si>
    <t>CB318WA</t>
  </si>
  <si>
    <t>CB319WA</t>
  </si>
  <si>
    <t>CB320WA</t>
  </si>
  <si>
    <t>NO.564XL</t>
  </si>
  <si>
    <t>CB322WA</t>
  </si>
  <si>
    <t>CB323WA</t>
  </si>
  <si>
    <t>CB324WA</t>
  </si>
  <si>
    <t>CB325WA</t>
  </si>
  <si>
    <t>CC653AA</t>
  </si>
  <si>
    <t>NO.901</t>
  </si>
  <si>
    <t>E5Y52AA</t>
  </si>
  <si>
    <t>CC654AA</t>
  </si>
  <si>
    <t>NO.901XL</t>
  </si>
  <si>
    <t>CC656AA</t>
  </si>
  <si>
    <t>CC660AA</t>
  </si>
  <si>
    <t>NO.702</t>
  </si>
  <si>
    <t>HP 702 Black Inkjet Print Cartridge - OJ J3608/J3508/J5508-ㅡMOQ:60</t>
  </si>
  <si>
    <t>C4907AA</t>
  </si>
  <si>
    <t>C4908AA</t>
  </si>
  <si>
    <t>C4909AA</t>
  </si>
  <si>
    <t>NO.942XL</t>
  </si>
  <si>
    <t>NO.922XL</t>
  </si>
  <si>
    <t>51640AA</t>
  </si>
  <si>
    <t>NO.40</t>
  </si>
  <si>
    <t>NO.11</t>
  </si>
  <si>
    <t>NO.10</t>
  </si>
  <si>
    <t>C4936A</t>
  </si>
  <si>
    <t>NO.18</t>
  </si>
  <si>
    <t>C4937A</t>
  </si>
  <si>
    <t>C4938A</t>
  </si>
  <si>
    <t>C4939A</t>
  </si>
  <si>
    <t>NO.88</t>
  </si>
  <si>
    <t>CN693AA</t>
  </si>
  <si>
    <t>CN049AA</t>
  </si>
  <si>
    <t>CN045AA</t>
  </si>
  <si>
    <t>CN046AA</t>
  </si>
  <si>
    <t>NO.951XL</t>
  </si>
  <si>
    <t>CN054AA</t>
  </si>
  <si>
    <t>CN055AA</t>
  </si>
  <si>
    <t>CN056AA</t>
  </si>
  <si>
    <t>CN057AA</t>
  </si>
  <si>
    <t>CZ121AA</t>
  </si>
  <si>
    <t>CZ122AA</t>
  </si>
  <si>
    <t>CZ123AA</t>
  </si>
  <si>
    <t>CZ124AA</t>
  </si>
  <si>
    <t>CZ637AA</t>
  </si>
  <si>
    <t>CZ638AA</t>
  </si>
  <si>
    <t>CN621AA</t>
  </si>
  <si>
    <t>CN622AA</t>
  </si>
  <si>
    <t>CN623AA</t>
  </si>
  <si>
    <t>CN624AA</t>
  </si>
  <si>
    <t>CN625AA</t>
  </si>
  <si>
    <t>CN626AA</t>
  </si>
  <si>
    <t>CN627AA</t>
  </si>
  <si>
    <t>CN628AA</t>
  </si>
  <si>
    <t>C2P19AA</t>
  </si>
  <si>
    <t>C2P20AA</t>
  </si>
  <si>
    <t>C2P21AA</t>
  </si>
  <si>
    <t>C2P22AA</t>
  </si>
  <si>
    <t>C2P23AA</t>
  </si>
  <si>
    <t>C2P24AA</t>
  </si>
  <si>
    <t>C2P25AA</t>
  </si>
  <si>
    <t>C2P26AA</t>
  </si>
  <si>
    <t>F6V32AA</t>
  </si>
  <si>
    <t>F6V33AA</t>
  </si>
  <si>
    <t>F6V35AA</t>
  </si>
  <si>
    <t>C2P04AA</t>
  </si>
  <si>
    <t>C2P05AA</t>
  </si>
  <si>
    <t>C2P06AA</t>
  </si>
  <si>
    <t>C2P07AA</t>
  </si>
  <si>
    <t>J3N95AA</t>
  </si>
  <si>
    <t>J3N96AA</t>
  </si>
  <si>
    <t>J3N97AA</t>
  </si>
  <si>
    <t>J3N98AA</t>
  </si>
  <si>
    <t>F6U61AA</t>
  </si>
  <si>
    <t>F6U62AA</t>
  </si>
  <si>
    <t>F6U63AA</t>
  </si>
  <si>
    <t>F6U64AA</t>
  </si>
  <si>
    <t>F6V26AA</t>
  </si>
  <si>
    <t>F6V27AA</t>
  </si>
  <si>
    <t>D8J07A</t>
  </si>
  <si>
    <t>D8J08A</t>
  </si>
  <si>
    <t>D8J09A</t>
  </si>
  <si>
    <t>D8J10A</t>
  </si>
  <si>
    <t>HP 94 AP Black Print Crtg,DJ5740,6540,6840,9800,9860/PSC,1610,2355/Photosmart2610,2710,8150,8450,pro B8330/PS7830/OJ6210/MOBILE DJ460cb,H470b, OJ150 Mobile - (11ml)(480page)</t>
  </si>
  <si>
    <t>HP 95 AP Tricolor Print DJ5740,6540,6840,9800,9860/PSC1610,2355/Photosmart325,335,375,385,475,2575,2610,2710,D5160,8030,8150,8450,C3180,C4180,pro B8330/PS7830/OJ6210,6310,K7100/MOBILE DJ460cb,H470b, OJ150 Mobile-(7ml)(330page)</t>
  </si>
  <si>
    <t>HP 97 AP Tricolor Print Crtg,DJ5740,6540,6840,9860/PSC2355/Photosmart325,335,375,385,475,2575,2610,2710,8030,8150,8450,8750,pro B8330/OJ6210,K7100,7210,7410/모바일프린터450ci,450cbi,DJ460cb,H470b, OJ150 Mobile-(14ml)(560page)</t>
  </si>
  <si>
    <t>OJ6310,K7100/DJ4160/Photosmart 2575,C4180,D5160/MOBILE H470b, OJ150 Mobile- Black Inkjet Print Cartridge(11ml)(420page)</t>
  </si>
  <si>
    <t>HP 56 Black Inkjet Crtg Twin Pack</t>
  </si>
  <si>
    <t>NO.27/28</t>
  </si>
  <si>
    <t>HP 27/28 Inkjet Combo Pack</t>
  </si>
  <si>
    <t>NO.56/57</t>
  </si>
  <si>
    <t>HP 56/57 Inkjet Combo Pack</t>
  </si>
  <si>
    <t>NO.21/22</t>
  </si>
  <si>
    <t>DJ 420/500C/550C,DSJ200/220 BLACK(40ml)(794page)</t>
  </si>
  <si>
    <t>DJ 600/600C/660C/670C/690/695/697C/OJ710/OJ725 BLACK(40ml)(720page)</t>
  </si>
  <si>
    <t>DJ 350cbi/DJ600Series/OJ710/ OJ725 COLOR(22.8ml)(335page)</t>
  </si>
  <si>
    <t>HP 99 AP Tricolor Photo Print Crtg,DJ D4160,D4260,D4360,5440,5740,6540,6840,9800,9860/PSC1510,1610,2355/Photosmart2575,2610,2710,D5360,8030,8150,8450,8750,C3180,C4180,C4280,C4385,C4480,C4580,C4599,C5240,D5160,pro B8330/PS7830/OJ J5780,6210,6310,6480,K7100,7210,7410/MOBILE DJ460cb,H470b, OJ150 Mobile-(13ml)(130page)</t>
  </si>
  <si>
    <t>Photosmart Pro B8850,B9180-HP 38 Matte Black Pigment Ink Cartridge(27ml)(4x6사이즈로840page)</t>
  </si>
  <si>
    <t>Photosmart Pro B8850,B9180-HP 38 Photo Black Pigment Ink Cartridge(27ml)(4x6사이즈로840page)</t>
  </si>
  <si>
    <t>Photosmart Pro B8850,B9180-HP 38 Light Gray Pigment Ink Cartridge(27ml)(4x6사이즈로840page)</t>
  </si>
  <si>
    <t>Photosmart Pro B8850,B9180-HP 38 Cyan Pigment Ink Cartridge(27ml)(4x6사이즈로840page)</t>
  </si>
  <si>
    <t>Photosmart Pro B8850,B9180-HP 38 Magenta Pigment Ink Cartridge(27ml)(4x6사이즈로840page)</t>
  </si>
  <si>
    <t>Photosmart Pro B8850,B9180-HP 38 Yellow Pigment Ink Cartridge(27ml)(4x6사이즈로840page)</t>
  </si>
  <si>
    <t>Photosmart Pro B8850,B9180-HP 38 Light Cyan Pigment Ink Cartridge(27ml)(4x6사이즈로840page)</t>
  </si>
  <si>
    <t>Photosmart Pro B8850,B9180-HP 38 Lt Magenta Pigment Ink Cartridge(27ml)(4x6사이즈로840page)</t>
  </si>
  <si>
    <t>D1360/D1460/D1560/D2360/D2460/3920/3940/F370/F380/F2235/F2280/F4185/F4180/OJ4355/PSC1402/PSC1410
HP 21XL Black Ink Cartridge</t>
  </si>
  <si>
    <t>D1360/D1460/D1560/D2360/D2460/3920/3940/F370/F380/F2235/F2280/F4185/F4180/OJ4355/PSC1402/PSC1410
HP 22XL Tri-color Ink Cartridge</t>
  </si>
  <si>
    <t>DSJ 230,400,650c, 488, 450, 430 Black(42ml)</t>
  </si>
  <si>
    <t>DSJ100/500/800,BJ2200/2250/2230/2280/2600/2800/1000/1100,CP1700 
/OJ9100series,OJ pro K850/BJ1200- Black Printhead</t>
  </si>
  <si>
    <t>DSJ100/500/800/10PS/20PS/120,BJ2200/2250/2230/2280/2600/2800/1000/1100,
CP1700/OJ9100series,OJ pro K850/BJ1200 - Cyan Printhead</t>
  </si>
  <si>
    <t>DSJ100/500/800/10PS/20PS/120,BJ2200/2250/2230/2280/2600/2800/1000/1100,
CP1700/OJ9100series,OJ pro K850/BJ1200 - Magenta Printhead</t>
  </si>
  <si>
    <t>DSJ100/500/800/10PS/20PS/120,BJ2200/2250/2230/2280/2600/2800/1000/1100,
CP1700/OJ9100series,OJ pro K850/BJ1200 - Yellow Printhead</t>
  </si>
  <si>
    <t>BJ2200/2250/2300/2600/2800/1000/1100/1200, CP1700, DSJ 10PS/20PS/70/100/110 plus/120
BJ2230/2280,OJ9110/9120/9130 ,OJ pro K850,OJ9100- Cyan(28ml)</t>
  </si>
  <si>
    <t>BJ2200/2250/2300/2600/2800/1000/1100/1200, CP1700, DSJ 10PS/20PS/70/100/110 plus/120
BJ2230/2280,OJ9110/9120/9130 ,OJ pro K850,OJ9100 - Magenta(28ml)</t>
  </si>
  <si>
    <t>BJ2200/2250/2300/2600/2800/1000/1100/1200, CP1700,DSJ 70/100/110plus
BJ2230/2280,OJ9110/9120/9130 ,OJ pro K850,OJ9100 - Yellow(28ml)</t>
  </si>
  <si>
    <t>BJ 2000C/2500C, BJ2200/2250/2300/2600/2800/1000/1100/1200,CP1700, DSJ 70/100/110 plus/500/800, 
DSJ ColorPro CAD/GA, BJ3000/2230/2280,OJ9110/9120/9130,OJ pro K850,OJ9100
-Large Black(69ml)</t>
  </si>
  <si>
    <t>OJ K5300/K5400dn/K8600/L7380/L7580/L7590 -HP 18 Black Ink Cartridge(20.5ml)(850page)</t>
  </si>
  <si>
    <t>NO.72</t>
  </si>
  <si>
    <t>C9372A</t>
  </si>
  <si>
    <t>C9373A</t>
  </si>
  <si>
    <t>C9374A</t>
  </si>
  <si>
    <t>C9398A</t>
  </si>
  <si>
    <t>C9399A</t>
  </si>
  <si>
    <t>C9400A</t>
  </si>
  <si>
    <t>C9401A</t>
  </si>
  <si>
    <t>NO.761</t>
  </si>
  <si>
    <t>NO.762</t>
  </si>
  <si>
    <t>NO.90</t>
  </si>
  <si>
    <t>NO.70</t>
  </si>
  <si>
    <t>NO.772</t>
  </si>
  <si>
    <t>NO.91</t>
  </si>
  <si>
    <t>C9466A</t>
  </si>
  <si>
    <t>C9467A</t>
  </si>
  <si>
    <t>C9468A</t>
  </si>
  <si>
    <t>C9469A</t>
  </si>
  <si>
    <t>C9470A</t>
  </si>
  <si>
    <t>C9471A</t>
  </si>
  <si>
    <t>C9461A</t>
  </si>
  <si>
    <t>C9462A</t>
  </si>
  <si>
    <t>C9463A</t>
  </si>
  <si>
    <t>C9481A</t>
  </si>
  <si>
    <t>C9482A</t>
  </si>
  <si>
    <t>C9483A</t>
  </si>
  <si>
    <t>C9484A</t>
  </si>
  <si>
    <t>C9485A</t>
  </si>
  <si>
    <t>C9486A</t>
  </si>
  <si>
    <t>C9487A</t>
  </si>
  <si>
    <t>NO.771</t>
  </si>
  <si>
    <t>NO.789</t>
  </si>
  <si>
    <t>NO.780</t>
  </si>
  <si>
    <t>NO.83</t>
  </si>
  <si>
    <t>T32007G</t>
  </si>
  <si>
    <t>T320070</t>
  </si>
  <si>
    <t>T289170</t>
  </si>
  <si>
    <t>T290070</t>
  </si>
  <si>
    <t>T295000</t>
  </si>
  <si>
    <t>T105170</t>
  </si>
  <si>
    <t>Stylus C90/C110/T10/T20/TX200/TX203/TX400</t>
  </si>
  <si>
    <t>T105270</t>
  </si>
  <si>
    <t>T105370</t>
  </si>
  <si>
    <t>T105470</t>
  </si>
  <si>
    <t>T585270</t>
  </si>
  <si>
    <t>CLT-K806S</t>
  </si>
  <si>
    <t>CLT-C806S</t>
  </si>
  <si>
    <t>CLT-M806S</t>
  </si>
  <si>
    <t>CLT-Y806S</t>
  </si>
  <si>
    <t>CLT-R806X</t>
  </si>
  <si>
    <t>*삼성전자 소모품 단가표*</t>
  </si>
  <si>
    <t xml:space="preserve"> 제  품  명 </t>
  </si>
  <si>
    <t xml:space="preserve"> 소비자가 </t>
  </si>
  <si>
    <t>온라인출고가</t>
  </si>
  <si>
    <t xml:space="preserve"> INK-C100 </t>
  </si>
  <si>
    <t xml:space="preserve"> INK-C110 </t>
  </si>
  <si>
    <t>INK-C170</t>
  </si>
  <si>
    <t xml:space="preserve"> INK-C80 </t>
  </si>
  <si>
    <t xml:space="preserve"> INK-C90 </t>
  </si>
  <si>
    <t xml:space="preserve"> INK-M110 </t>
  </si>
  <si>
    <t>INK-M170</t>
  </si>
  <si>
    <t xml:space="preserve"> INK-M40/KOR </t>
  </si>
  <si>
    <t xml:space="preserve"> INK-M90 </t>
  </si>
  <si>
    <t>ML-2150D8</t>
  </si>
  <si>
    <t>ML-2150GD8</t>
  </si>
  <si>
    <t>ML-2550DA</t>
  </si>
  <si>
    <t>ML-2555GDA</t>
  </si>
  <si>
    <t>MLT-D101H</t>
  </si>
  <si>
    <t>MLT-D111S</t>
  </si>
  <si>
    <t>MLT-D111H</t>
  </si>
  <si>
    <t>MLT-D115L</t>
  </si>
  <si>
    <t>MLT-D116L</t>
  </si>
  <si>
    <t>MLT-R116</t>
  </si>
  <si>
    <t>MLT-D201S</t>
  </si>
  <si>
    <t>MLT-D201L</t>
  </si>
  <si>
    <t>MLT-D203S</t>
  </si>
  <si>
    <t>MLT-D203L</t>
  </si>
  <si>
    <t>MLT-D203E</t>
  </si>
  <si>
    <t>MLT-D203U</t>
  </si>
  <si>
    <t>MLT-D204S</t>
  </si>
  <si>
    <t>MLT-D204L</t>
  </si>
  <si>
    <t>MLT-D204E</t>
  </si>
  <si>
    <t>MLT-R204</t>
  </si>
  <si>
    <t>MLT-D304S</t>
  </si>
  <si>
    <t>MLT-D304L</t>
  </si>
  <si>
    <t>MLT-D307U</t>
  </si>
  <si>
    <t>MLT-D309E</t>
  </si>
  <si>
    <t>ML-PMK65K</t>
  </si>
  <si>
    <t>MLT-D358S</t>
  </si>
  <si>
    <t>MLT-R358</t>
  </si>
  <si>
    <t>MLT-K607S</t>
  </si>
  <si>
    <t>MLT-R607K</t>
  </si>
  <si>
    <t>MLT-D704S</t>
  </si>
  <si>
    <t>MLT-K706S</t>
  </si>
  <si>
    <t>MLT-R706</t>
  </si>
  <si>
    <t>MLT-W706</t>
  </si>
  <si>
    <t>MLT-D708L</t>
  </si>
  <si>
    <t>MLT-D708S</t>
  </si>
  <si>
    <t>MLT-R708</t>
  </si>
  <si>
    <t>MLT-W708</t>
  </si>
  <si>
    <t>MLT-D709S</t>
  </si>
  <si>
    <t>MLT-R709</t>
  </si>
  <si>
    <t>CLP-R300A</t>
  </si>
  <si>
    <t>CLP-K705B</t>
  </si>
  <si>
    <t>CLP-C705B</t>
  </si>
  <si>
    <t>CLP-M705B</t>
  </si>
  <si>
    <t>CLP-Y705B</t>
  </si>
  <si>
    <t>CLT-K404H</t>
  </si>
  <si>
    <t>CLT-C404H</t>
  </si>
  <si>
    <t>CLT-M404H</t>
  </si>
  <si>
    <t>CLT-Y404H</t>
  </si>
  <si>
    <t>CLT-K404S</t>
  </si>
  <si>
    <t>CLT-C404S</t>
  </si>
  <si>
    <t>CLT-M404S</t>
  </si>
  <si>
    <t>CLT-Y404S</t>
  </si>
  <si>
    <t>CLT-P404C</t>
  </si>
  <si>
    <t>CLT-K405S</t>
  </si>
  <si>
    <t>CLT-C405S</t>
  </si>
  <si>
    <t>CLT-M405S</t>
  </si>
  <si>
    <t>CLT-Y405S</t>
  </si>
  <si>
    <t>CLT-P405C</t>
  </si>
  <si>
    <t>CLT-K405H</t>
  </si>
  <si>
    <t>CLT-C405H</t>
  </si>
  <si>
    <t>CLT-M405H</t>
  </si>
  <si>
    <t>CLT-Y405H</t>
  </si>
  <si>
    <t>CLT-P406C</t>
  </si>
  <si>
    <t>CLT-K406H</t>
  </si>
  <si>
    <t>CLT-C406H</t>
  </si>
  <si>
    <t>CLT-M406H</t>
  </si>
  <si>
    <t>CLT-Y406H</t>
  </si>
  <si>
    <t>CLT-W409/407호환</t>
  </si>
  <si>
    <t>CLT-K508L</t>
  </si>
  <si>
    <t>CLT-K608S</t>
  </si>
  <si>
    <t>CLT-M804S</t>
  </si>
  <si>
    <t>CLT-Y804S</t>
  </si>
  <si>
    <t>CLT-R806K</t>
  </si>
  <si>
    <t>CLT-W806</t>
  </si>
  <si>
    <t>CLT-K808S</t>
  </si>
  <si>
    <t>CLT-C808S</t>
  </si>
  <si>
    <t>CLT-M808S</t>
  </si>
  <si>
    <t>CLT-Y808S</t>
  </si>
  <si>
    <t>CLT-R808</t>
  </si>
  <si>
    <t>CLT-W808</t>
  </si>
  <si>
    <t>DMFT</t>
  </si>
  <si>
    <t xml:space="preserve"> SCX-7100DC </t>
  </si>
  <si>
    <t xml:space="preserve"> SCX-7100RT </t>
  </si>
  <si>
    <t xml:space="preserve"> SCX-7100RC1</t>
  </si>
  <si>
    <t xml:space="preserve"> SCX-7100WA </t>
  </si>
  <si>
    <t xml:space="preserve">SCX-7300DC </t>
  </si>
  <si>
    <t xml:space="preserve">SCX-7300RT </t>
  </si>
  <si>
    <t xml:space="preserve">SCX-7500DC </t>
  </si>
  <si>
    <t xml:space="preserve">SCX-7500RT </t>
  </si>
  <si>
    <t xml:space="preserve">SCX-7500WA </t>
  </si>
  <si>
    <t>CLT-C659S</t>
  </si>
  <si>
    <t>CLT-M659S</t>
  </si>
  <si>
    <t>CLT-R659</t>
  </si>
  <si>
    <t>CLT-W659</t>
  </si>
  <si>
    <t>CLT-C607S</t>
  </si>
  <si>
    <t>VAT (별도)</t>
  </si>
  <si>
    <t>VAT (포함)</t>
  </si>
  <si>
    <t>모 델</t>
  </si>
  <si>
    <t>코드 넘버</t>
  </si>
  <si>
    <t>규  격</t>
  </si>
  <si>
    <t>매수</t>
  </si>
  <si>
    <t>금 액(별도)</t>
  </si>
  <si>
    <t>금 액(포함)</t>
  </si>
  <si>
    <t>CP/CM105B</t>
  </si>
  <si>
    <t>CT201591</t>
  </si>
  <si>
    <t>검정색 토너</t>
  </si>
  <si>
    <t>CT201592</t>
  </si>
  <si>
    <t>파랑색 토너</t>
  </si>
  <si>
    <t>CT201593</t>
  </si>
  <si>
    <t>빨강색 토너</t>
  </si>
  <si>
    <t>CT201594</t>
  </si>
  <si>
    <t>노랑색 토너</t>
  </si>
  <si>
    <t>DP C1110</t>
  </si>
  <si>
    <t>CT201114</t>
  </si>
  <si>
    <t>CT201115</t>
  </si>
  <si>
    <t>CT201116</t>
  </si>
  <si>
    <t>CT201117</t>
  </si>
  <si>
    <t>CT350604</t>
  </si>
  <si>
    <t>드 럼</t>
  </si>
  <si>
    <t>DP C1190</t>
  </si>
  <si>
    <t>CT201260</t>
  </si>
  <si>
    <t>CT201261</t>
  </si>
  <si>
    <t>CT201262</t>
  </si>
  <si>
    <t>CT201263</t>
  </si>
  <si>
    <t>CT350795</t>
  </si>
  <si>
    <t>DP C2100</t>
  </si>
  <si>
    <t>CT350485</t>
  </si>
  <si>
    <t>CT350486</t>
  </si>
  <si>
    <t>CT350487</t>
  </si>
  <si>
    <t>CT350488</t>
  </si>
  <si>
    <t>DP C2200/3300</t>
  </si>
  <si>
    <t>CT350674</t>
  </si>
  <si>
    <t>DP CP/CM305</t>
  </si>
  <si>
    <t>CT201632</t>
  </si>
  <si>
    <t>CT201633</t>
  </si>
  <si>
    <t>CT201634</t>
  </si>
  <si>
    <t>CT201635</t>
  </si>
  <si>
    <t>DPP/M205B</t>
  </si>
  <si>
    <t>검정 소용량</t>
  </si>
  <si>
    <t>검정 대용량</t>
  </si>
  <si>
    <t>DP C3055</t>
  </si>
  <si>
    <t>CT200805</t>
  </si>
  <si>
    <t>CT200806</t>
  </si>
  <si>
    <t>CT200807</t>
  </si>
  <si>
    <t>CT200808</t>
  </si>
  <si>
    <t>CT350445</t>
  </si>
  <si>
    <t>DP C4350</t>
  </si>
  <si>
    <t>CT200856</t>
  </si>
  <si>
    <t>CT200857</t>
  </si>
  <si>
    <t>CT200858</t>
  </si>
  <si>
    <t>CT200859</t>
  </si>
  <si>
    <t>DP C205/255/305</t>
  </si>
  <si>
    <t>CT350251</t>
  </si>
  <si>
    <t>DP 240A/340A</t>
  </si>
  <si>
    <t>CT350268</t>
  </si>
  <si>
    <t>DP 3055</t>
  </si>
  <si>
    <t>CWAA0711</t>
  </si>
  <si>
    <t>DPP 355D/DF</t>
  </si>
  <si>
    <t>CT201937</t>
  </si>
  <si>
    <t>검정 4K</t>
  </si>
  <si>
    <t>CT201938</t>
  </si>
  <si>
    <t>검정 10K</t>
  </si>
  <si>
    <t>CT350973</t>
  </si>
  <si>
    <t>EL300844</t>
  </si>
  <si>
    <t>MAINTENANCE KIT 220V</t>
  </si>
  <si>
    <t>DPC 5005D</t>
  </si>
  <si>
    <t>DP CP405</t>
  </si>
  <si>
    <t>CT202033</t>
  </si>
  <si>
    <t>CT202034</t>
  </si>
  <si>
    <t>CT202035</t>
  </si>
  <si>
    <t>CT202036</t>
  </si>
  <si>
    <t>파트너가</t>
  </si>
  <si>
    <t xml:space="preserve">별첨 : ITEM별 세부 가격 인상 내역 </t>
  </si>
  <si>
    <t>( 단위 : 원 )</t>
  </si>
  <si>
    <t>Item  Number</t>
  </si>
  <si>
    <t>별도가</t>
    <phoneticPr fontId="26" type="noConversion"/>
  </si>
  <si>
    <t>포함가</t>
    <phoneticPr fontId="26" type="noConversion"/>
  </si>
  <si>
    <t>인상율</t>
  </si>
  <si>
    <t>B2309640</t>
  </si>
  <si>
    <t>B2309660</t>
  </si>
  <si>
    <t>B2309670</t>
  </si>
  <si>
    <t>D0239640</t>
  </si>
  <si>
    <t>D200T25KC</t>
  </si>
  <si>
    <t>D200T25KM</t>
  </si>
  <si>
    <t>D200T25KY</t>
  </si>
  <si>
    <t>D200T27KK</t>
  </si>
  <si>
    <t>D400T26KC</t>
  </si>
  <si>
    <t>D400T26KM</t>
  </si>
  <si>
    <t>D400T26KY</t>
  </si>
  <si>
    <t>D400T29KK</t>
  </si>
  <si>
    <t>D402T29KC</t>
  </si>
  <si>
    <t>D402T29KK</t>
  </si>
  <si>
    <t>D402T29KM</t>
  </si>
  <si>
    <t>D402T29KY</t>
  </si>
  <si>
    <t>D410T25KC</t>
  </si>
  <si>
    <t>D410T25KM</t>
  </si>
  <si>
    <t>D410T25KY</t>
  </si>
  <si>
    <t>D410T27KK</t>
  </si>
  <si>
    <t>D700T30KC</t>
  </si>
  <si>
    <t>D700T30KM</t>
  </si>
  <si>
    <t>D700T30KY</t>
  </si>
  <si>
    <t>D700T45KK</t>
  </si>
  <si>
    <t>D702T45KK</t>
  </si>
  <si>
    <t>D710T26KC</t>
  </si>
  <si>
    <t>D710T26KM</t>
  </si>
  <si>
    <t>D710T26KY</t>
  </si>
  <si>
    <t>D710T27HKK</t>
  </si>
  <si>
    <t>FCPOIL</t>
  </si>
  <si>
    <t>SCP1500B</t>
  </si>
  <si>
    <t>SCP1500C</t>
  </si>
  <si>
    <t>SCP1500M</t>
  </si>
  <si>
    <t>SCP1500Y</t>
  </si>
  <si>
    <t>SCPTN232B</t>
  </si>
  <si>
    <t>SCPTN232C</t>
  </si>
  <si>
    <t>SCPTN232M</t>
  </si>
  <si>
    <t>SCPTN232Y</t>
  </si>
  <si>
    <t>SCPTN25B</t>
  </si>
  <si>
    <t>SCPTN25C</t>
  </si>
  <si>
    <t>SCPTN25M</t>
  </si>
  <si>
    <t>SCPTN25Y</t>
  </si>
  <si>
    <t>SCPTN30B</t>
  </si>
  <si>
    <t>SCPTN30C</t>
  </si>
  <si>
    <t>SCPTN30M</t>
  </si>
  <si>
    <t>SCPTN30Y</t>
  </si>
  <si>
    <t>SCPTN33B</t>
  </si>
  <si>
    <t>SCPTN33C</t>
  </si>
  <si>
    <t>SCPTN33M</t>
  </si>
  <si>
    <t>SCPTN33Y</t>
  </si>
  <si>
    <t>SCPTN35B</t>
  </si>
  <si>
    <t>SCPTN35C</t>
  </si>
  <si>
    <t>SCPTN35M</t>
  </si>
  <si>
    <t>SCPTN35Y</t>
  </si>
  <si>
    <t>SCPTN38B</t>
  </si>
  <si>
    <t>SCPTN38C</t>
  </si>
  <si>
    <t>SCPTN38M</t>
  </si>
  <si>
    <t>SCPTN38Y</t>
  </si>
  <si>
    <t>SCPTN45B</t>
  </si>
  <si>
    <t>SCPTN45C</t>
  </si>
  <si>
    <t>SCPTN45M</t>
  </si>
  <si>
    <t>SCPTN45Y</t>
  </si>
  <si>
    <t>SCPTN50B</t>
  </si>
  <si>
    <t>SCPTN50C</t>
  </si>
  <si>
    <t>SCPTN50M</t>
  </si>
  <si>
    <t>SCPTN50Y</t>
  </si>
  <si>
    <t>DXDV3020</t>
  </si>
  <si>
    <t>DXTN11</t>
  </si>
  <si>
    <t>DXTN20</t>
  </si>
  <si>
    <t>DXTN3020</t>
  </si>
  <si>
    <t>DXTN33</t>
  </si>
  <si>
    <t>DXTNR12K</t>
  </si>
  <si>
    <t>DXTNS10K</t>
  </si>
  <si>
    <t>DXTNS410K</t>
  </si>
  <si>
    <t>N400T11K</t>
  </si>
  <si>
    <t>N400T11KR</t>
  </si>
  <si>
    <t>N500R80K</t>
  </si>
  <si>
    <t>N500T23K</t>
  </si>
  <si>
    <t>N600D100K</t>
  </si>
  <si>
    <t>N600T17K</t>
  </si>
  <si>
    <t>N600T25K</t>
  </si>
  <si>
    <t>N700T30K</t>
  </si>
  <si>
    <t>N900T40K</t>
  </si>
  <si>
    <t>SCPDV218</t>
  </si>
  <si>
    <t>SCPDV245</t>
  </si>
  <si>
    <t>SCPDV445</t>
  </si>
  <si>
    <t>SCPDV75</t>
  </si>
  <si>
    <t>SCPTN218</t>
  </si>
  <si>
    <t>SCPTN245</t>
  </si>
  <si>
    <t>SCPTN25</t>
  </si>
  <si>
    <t>SCPTN445</t>
  </si>
  <si>
    <t>SCPTN75</t>
  </si>
  <si>
    <t>SCPTNAD270</t>
  </si>
  <si>
    <t>SCPDV4ND</t>
  </si>
  <si>
    <t>SCPTN42S</t>
  </si>
  <si>
    <t>SCPTN45S</t>
  </si>
  <si>
    <t>B1809511</t>
  </si>
  <si>
    <t>B1909510</t>
  </si>
  <si>
    <t>B2142302</t>
  </si>
  <si>
    <t>B2232027</t>
  </si>
  <si>
    <t>B2242042</t>
  </si>
  <si>
    <t>D0292251</t>
  </si>
  <si>
    <t>D0292256</t>
  </si>
  <si>
    <t>D0392040</t>
  </si>
  <si>
    <t>D400R120KK</t>
  </si>
  <si>
    <t>D400R90KCMY</t>
  </si>
  <si>
    <t>D410R135KK</t>
  </si>
  <si>
    <t>D410R95KCMY</t>
  </si>
  <si>
    <t>D700D1140KK</t>
  </si>
  <si>
    <t>D700R135KC</t>
  </si>
  <si>
    <t>D700R135KM</t>
  </si>
  <si>
    <t>D700R135KY</t>
  </si>
  <si>
    <t>D700R285KK</t>
  </si>
  <si>
    <t>AFCPCU27</t>
  </si>
  <si>
    <t>B0822203</t>
  </si>
  <si>
    <t>B1212210</t>
  </si>
  <si>
    <t>B1982203</t>
  </si>
  <si>
    <t>B2912203</t>
  </si>
  <si>
    <t>D0092105</t>
  </si>
  <si>
    <t>DXDR3020</t>
  </si>
  <si>
    <t>DXPCU30</t>
  </si>
  <si>
    <t>DXPCU33</t>
  </si>
  <si>
    <t>N400R60K</t>
  </si>
  <si>
    <t>N600R100K</t>
  </si>
  <si>
    <t>N700D80K</t>
  </si>
  <si>
    <t>N900R300K</t>
  </si>
  <si>
    <t>A410R45K</t>
  </si>
  <si>
    <t>A410T3K</t>
  </si>
  <si>
    <t>A410T6K</t>
  </si>
  <si>
    <t>A410T9K</t>
  </si>
  <si>
    <t>A419DNIT9K</t>
  </si>
  <si>
    <t>A603R60K</t>
  </si>
  <si>
    <t>A603T10K</t>
  </si>
  <si>
    <t>A603T10KH</t>
  </si>
  <si>
    <t>A603T20K</t>
  </si>
  <si>
    <t>A603T5K</t>
  </si>
  <si>
    <t>A610R45K</t>
  </si>
  <si>
    <t>A610R45KH</t>
  </si>
  <si>
    <t>A610T13KH</t>
  </si>
  <si>
    <t>A610T3K</t>
  </si>
  <si>
    <t>A610T6K</t>
  </si>
  <si>
    <t>A801R100K</t>
  </si>
  <si>
    <t>A801T25K</t>
  </si>
  <si>
    <t>A801T45K</t>
  </si>
  <si>
    <t>A801T6K</t>
  </si>
  <si>
    <t>S323212K-LM</t>
  </si>
  <si>
    <t>S32326K-LM</t>
  </si>
  <si>
    <t>S400515KB</t>
  </si>
  <si>
    <t>S40059KB</t>
  </si>
  <si>
    <t>S4005DRM</t>
  </si>
  <si>
    <t>S400DRMH</t>
  </si>
  <si>
    <t>S400DRM-SQ</t>
  </si>
  <si>
    <t>S400T2HK-SQ</t>
  </si>
  <si>
    <t>S400T5KH</t>
  </si>
  <si>
    <t>S400T5K-SQ</t>
  </si>
  <si>
    <t>S400T8KH</t>
  </si>
  <si>
    <t>S400T8K-SQ</t>
  </si>
  <si>
    <t>S410DRM</t>
  </si>
  <si>
    <t>S410T3HK</t>
  </si>
  <si>
    <t>S415T3HK</t>
  </si>
  <si>
    <t>S430T7K</t>
  </si>
  <si>
    <t>S450021K</t>
  </si>
  <si>
    <t>S450032K</t>
  </si>
  <si>
    <t>S500025KB</t>
  </si>
  <si>
    <t>S500036KB</t>
  </si>
  <si>
    <t>B400T12K</t>
  </si>
  <si>
    <t>B400T20K</t>
  </si>
  <si>
    <t>B600R30K</t>
  </si>
  <si>
    <t>B600T15</t>
  </si>
  <si>
    <t>S3532T15</t>
  </si>
  <si>
    <t>P200R20K</t>
  </si>
  <si>
    <t>P200T5KK</t>
  </si>
  <si>
    <t>P200T5KM</t>
  </si>
  <si>
    <t>P200T5KY</t>
  </si>
  <si>
    <t>P400R20KC</t>
  </si>
  <si>
    <t>P400R20KK</t>
  </si>
  <si>
    <t>P400R20KM</t>
  </si>
  <si>
    <t>P400R20KY</t>
  </si>
  <si>
    <t>P400T11HKC</t>
  </si>
  <si>
    <t>P400T11HKM</t>
  </si>
  <si>
    <t>P400T11HKY</t>
  </si>
  <si>
    <t>P400T11KK</t>
  </si>
  <si>
    <t>P411D40KC</t>
  </si>
  <si>
    <t>P411D40KK</t>
  </si>
  <si>
    <t>P411D40KM</t>
  </si>
  <si>
    <t>P411D40KY</t>
  </si>
  <si>
    <t>P411R40K</t>
  </si>
  <si>
    <t>P411R40KCKIT</t>
  </si>
  <si>
    <t>P411R40KKKIT</t>
  </si>
  <si>
    <t>P411T4KC</t>
  </si>
  <si>
    <t>P411T4KM</t>
  </si>
  <si>
    <t>P411T4KY</t>
  </si>
  <si>
    <t>P411T8KK</t>
  </si>
  <si>
    <t>S2035BTCB</t>
  </si>
  <si>
    <t>S2035BTCHB</t>
  </si>
  <si>
    <t>S2035CTCB</t>
  </si>
  <si>
    <t>S2035CTCHB</t>
  </si>
  <si>
    <t>S2035DRMU</t>
  </si>
  <si>
    <t>S2035MTCB</t>
  </si>
  <si>
    <t>S2035MTCHB</t>
  </si>
  <si>
    <t>S2035YTCB</t>
  </si>
  <si>
    <t>S2035YTCHB</t>
  </si>
  <si>
    <t>S2505BTCB</t>
  </si>
  <si>
    <t>S2505CTCB</t>
  </si>
  <si>
    <t>S2505KIT</t>
  </si>
  <si>
    <t>S2505MTCB</t>
  </si>
  <si>
    <t>S2505YTCB</t>
  </si>
  <si>
    <t>S3000BK</t>
  </si>
  <si>
    <t>S3000CK</t>
  </si>
  <si>
    <t>S3000DRMC</t>
  </si>
  <si>
    <t>S3000DRMK</t>
  </si>
  <si>
    <t>S3000DRMM</t>
  </si>
  <si>
    <t>S3000DRMY</t>
  </si>
  <si>
    <t>S3000MK</t>
  </si>
  <si>
    <t>S3000YK</t>
  </si>
  <si>
    <t>S3600BK</t>
  </si>
  <si>
    <t>S3600CK</t>
  </si>
  <si>
    <t>S3600DRMC</t>
  </si>
  <si>
    <t>S3600DRMK</t>
  </si>
  <si>
    <t>S3600DRMM</t>
  </si>
  <si>
    <t>S3600DRMY</t>
  </si>
  <si>
    <t>S3600MK</t>
  </si>
  <si>
    <t>S3600YK</t>
  </si>
  <si>
    <t>S4000BTC15</t>
  </si>
  <si>
    <t>S4000BTC5</t>
  </si>
  <si>
    <t>S4000CTC15</t>
  </si>
  <si>
    <t>S4000CTC5</t>
  </si>
  <si>
    <t>S4000DRMBL</t>
  </si>
  <si>
    <t>S4000DRMCL</t>
  </si>
  <si>
    <t>S4000MTC15</t>
  </si>
  <si>
    <t>S4000MTC5</t>
  </si>
  <si>
    <t>S4000YTC15</t>
  </si>
  <si>
    <t>S4000YTC5</t>
  </si>
  <si>
    <t>S5120BLT</t>
  </si>
  <si>
    <t>S5120MTC</t>
  </si>
  <si>
    <t>S5120YTC</t>
  </si>
  <si>
    <t>S5700BK</t>
  </si>
  <si>
    <t>S5700CK</t>
  </si>
  <si>
    <t>S5700DRMC</t>
  </si>
  <si>
    <t>S5700DRMK</t>
  </si>
  <si>
    <t>S5700DRMM</t>
  </si>
  <si>
    <t>S5700DRMY</t>
  </si>
  <si>
    <t>S5700MK</t>
  </si>
  <si>
    <t>S5700YK</t>
  </si>
  <si>
    <t>SMF232C</t>
  </si>
  <si>
    <t>SMF232M</t>
  </si>
  <si>
    <t>SMF232Y</t>
  </si>
  <si>
    <t>Q400R20KC</t>
  </si>
  <si>
    <t>Q400R20KK</t>
  </si>
  <si>
    <t>Q400R20KM</t>
  </si>
  <si>
    <t>Q400R20KY</t>
  </si>
  <si>
    <t>Q400T8KC</t>
  </si>
  <si>
    <t>Q400T8KK</t>
  </si>
  <si>
    <t>Q400T8KM</t>
  </si>
  <si>
    <t>Q400T8KY</t>
  </si>
  <si>
    <t>Q411R30KC</t>
  </si>
  <si>
    <t>Q411R30KK</t>
  </si>
  <si>
    <t>Q411R30KM</t>
  </si>
  <si>
    <t>Q411R30KY</t>
  </si>
  <si>
    <t>Q411T10KC</t>
  </si>
  <si>
    <t>Q411T10KK</t>
  </si>
  <si>
    <t>Q411T10KM</t>
  </si>
  <si>
    <t>Q411T10KY</t>
  </si>
  <si>
    <t>Q500R30KC</t>
  </si>
  <si>
    <t>Q500R30KK</t>
  </si>
  <si>
    <t>Q500R30KM</t>
  </si>
  <si>
    <t>Q500R30KY</t>
  </si>
  <si>
    <t>Q500T15KC</t>
  </si>
  <si>
    <t>Q500T15KK</t>
  </si>
  <si>
    <t>Q500T15KM</t>
  </si>
  <si>
    <t>Q500T15KY</t>
  </si>
  <si>
    <t>S8800BK</t>
  </si>
  <si>
    <t>S8800CK</t>
  </si>
  <si>
    <t>S8800DRMC</t>
  </si>
  <si>
    <t>S8800DRMK</t>
  </si>
  <si>
    <t>S8800DRMM</t>
  </si>
  <si>
    <t>S8800DRMY</t>
  </si>
  <si>
    <t>S8800MK</t>
  </si>
  <si>
    <t>S8800YK</t>
  </si>
  <si>
    <t>Q700T38KK</t>
  </si>
  <si>
    <t>Q700T38KC</t>
  </si>
  <si>
    <t>Q700T38KM</t>
  </si>
  <si>
    <t>Q700T38KY</t>
  </si>
  <si>
    <t>Q700R40KK</t>
  </si>
  <si>
    <t>Q700R40KM</t>
  </si>
  <si>
    <t>Q700R40KY</t>
  </si>
  <si>
    <t>Q700R40KC</t>
  </si>
  <si>
    <t>M400T2HK-SQ</t>
  </si>
  <si>
    <t>M400T5KH</t>
  </si>
  <si>
    <t>M400T5K-SQ</t>
  </si>
  <si>
    <t>M400T8K-SQ</t>
  </si>
  <si>
    <t>M410T3K</t>
  </si>
  <si>
    <t>M410T6K</t>
  </si>
  <si>
    <t>M410T9K</t>
  </si>
  <si>
    <t>M610T13K</t>
  </si>
  <si>
    <t>M610T13KH</t>
  </si>
  <si>
    <t>M610T3K</t>
  </si>
  <si>
    <t>M610T6K</t>
  </si>
  <si>
    <t>M610T6KH</t>
  </si>
  <si>
    <t>SMF2206K-LM</t>
  </si>
  <si>
    <t>SMF2309KB</t>
  </si>
  <si>
    <t>SMF2409KB</t>
  </si>
  <si>
    <t>SMF2415KB</t>
  </si>
  <si>
    <t>SMF2510K</t>
  </si>
  <si>
    <t>SMF2532K</t>
  </si>
  <si>
    <t>SMF3204K</t>
  </si>
  <si>
    <t>SMF4525KB</t>
  </si>
  <si>
    <t>SMF4536KB</t>
  </si>
  <si>
    <t>C610DMK30K</t>
  </si>
  <si>
    <t>C610INKC</t>
  </si>
  <si>
    <t>C610INKK</t>
  </si>
  <si>
    <t>C610INKM</t>
  </si>
  <si>
    <t>C610INKY</t>
  </si>
  <si>
    <t>S3530DRMC</t>
  </si>
  <si>
    <t>S3530DRMK</t>
  </si>
  <si>
    <t>S3530DRMM</t>
  </si>
  <si>
    <t>S3530DRMY</t>
  </si>
  <si>
    <t>SMF220B2K</t>
  </si>
  <si>
    <t>SMF220C2K</t>
  </si>
  <si>
    <t>SMF220M2K</t>
  </si>
  <si>
    <t>SMF220Y2K</t>
  </si>
  <si>
    <t>SMF3530BK</t>
  </si>
  <si>
    <t>SMF3530CK</t>
  </si>
  <si>
    <t>SMF3530MK</t>
  </si>
  <si>
    <t>SMF3530YK</t>
  </si>
  <si>
    <t>F400T2HKH</t>
  </si>
  <si>
    <t>F400T2HK-SQ</t>
  </si>
  <si>
    <t>F400T5KH</t>
  </si>
  <si>
    <t>F400T5K-SQ</t>
  </si>
  <si>
    <t>SBRD2025</t>
  </si>
  <si>
    <t>SBRT2025</t>
  </si>
  <si>
    <t>SCPTNX18</t>
  </si>
  <si>
    <t>SLFTN423-LM</t>
  </si>
  <si>
    <t>SLFTNX12</t>
  </si>
  <si>
    <t>SLFTNX43-LM</t>
  </si>
  <si>
    <t>SMF1104K</t>
  </si>
  <si>
    <t>전단가</t>
    <phoneticPr fontId="21" type="noConversion"/>
  </si>
  <si>
    <t>인상 금액</t>
    <phoneticPr fontId="21" type="noConversion"/>
  </si>
  <si>
    <t>별도가</t>
    <phoneticPr fontId="26" type="noConversion"/>
  </si>
  <si>
    <t>퍼센트</t>
    <phoneticPr fontId="21" type="noConversion"/>
  </si>
  <si>
    <t>할인금액</t>
    <phoneticPr fontId="21" type="noConversion"/>
  </si>
  <si>
    <t>퍼센트</t>
    <phoneticPr fontId="21" type="noConversion"/>
  </si>
  <si>
    <t>할인금액</t>
    <phoneticPr fontId="21" type="noConversion"/>
  </si>
  <si>
    <t>품   명</t>
  </si>
  <si>
    <t>H/W</t>
  </si>
  <si>
    <t>CL</t>
  </si>
  <si>
    <t>비     고</t>
  </si>
  <si>
    <t>T034170</t>
  </si>
  <si>
    <t xml:space="preserve">Stylus Photo 2200 </t>
  </si>
  <si>
    <t>T034270</t>
  </si>
  <si>
    <t>Stylus Photo 2200</t>
  </si>
  <si>
    <t>T034370</t>
  </si>
  <si>
    <t>T034470</t>
  </si>
  <si>
    <t>T034570</t>
  </si>
  <si>
    <t>T034670</t>
  </si>
  <si>
    <t>T034770</t>
  </si>
  <si>
    <t xml:space="preserve">Stylus Photo 2200  </t>
  </si>
  <si>
    <t>T034870</t>
  </si>
  <si>
    <t>T046170</t>
  </si>
  <si>
    <t>Stylus C63/C83/CX6300/CX3500</t>
  </si>
  <si>
    <t>T047270</t>
  </si>
  <si>
    <t>T047370</t>
  </si>
  <si>
    <t>T047470</t>
  </si>
  <si>
    <t>T049170</t>
  </si>
  <si>
    <t>Stylus Photo RX510/R210/R310/R230/R350/RX630</t>
  </si>
  <si>
    <t>T049270</t>
  </si>
  <si>
    <t>T049370</t>
  </si>
  <si>
    <t>T049470</t>
  </si>
  <si>
    <t>T049570</t>
  </si>
  <si>
    <t>T049670</t>
  </si>
  <si>
    <t>T056170</t>
  </si>
  <si>
    <t>Stylus Photo RX430/RX530/R250</t>
  </si>
  <si>
    <t>T056270</t>
  </si>
  <si>
    <t>T056370</t>
  </si>
  <si>
    <t>T056470</t>
  </si>
  <si>
    <t>T062170</t>
  </si>
  <si>
    <t>Stylus C67/CX4100/CX4700</t>
  </si>
  <si>
    <t>T063170</t>
  </si>
  <si>
    <t>T063270</t>
  </si>
  <si>
    <t>T063370</t>
  </si>
  <si>
    <t>T063470</t>
  </si>
  <si>
    <t>T075170</t>
  </si>
  <si>
    <t xml:space="preserve">Stylus C59/CX2900/CX2905 </t>
  </si>
  <si>
    <t>T075270</t>
  </si>
  <si>
    <t>T075370</t>
  </si>
  <si>
    <t>T075470</t>
  </si>
  <si>
    <t>T103170</t>
  </si>
  <si>
    <t>T40W/TX600FW</t>
  </si>
  <si>
    <t>T103270</t>
  </si>
  <si>
    <t>Epson Stylus Office T30 / T40W / TX600FW</t>
  </si>
  <si>
    <t>T103370</t>
  </si>
  <si>
    <t>T103470</t>
  </si>
  <si>
    <t>T104170</t>
  </si>
  <si>
    <t>Stylus Color 110/CX9300F/T30/T40W/TX200/TX203/TX300F/TX600FW</t>
  </si>
  <si>
    <t>T104171</t>
  </si>
  <si>
    <t>Stylus Color 110/CX9300F/T30/T40W/TX600FW</t>
  </si>
  <si>
    <t>T111170</t>
  </si>
  <si>
    <t>Stylus R390/RX590</t>
  </si>
  <si>
    <t>T111270</t>
  </si>
  <si>
    <t>T111370</t>
  </si>
  <si>
    <t>T111470</t>
  </si>
  <si>
    <t>T111570</t>
  </si>
  <si>
    <t>T111670</t>
  </si>
  <si>
    <t>T112170</t>
  </si>
  <si>
    <t xml:space="preserve">Stylus Photo R390/RX590 </t>
  </si>
  <si>
    <t>T112270</t>
  </si>
  <si>
    <t>T112370</t>
  </si>
  <si>
    <t>T112470</t>
  </si>
  <si>
    <t>T112570</t>
  </si>
  <si>
    <t>T112670</t>
  </si>
  <si>
    <t>T122100</t>
  </si>
  <si>
    <t xml:space="preserve">Stylus Photo R1390 </t>
  </si>
  <si>
    <t>T122200</t>
  </si>
  <si>
    <t>T122300</t>
  </si>
  <si>
    <t>T122400</t>
  </si>
  <si>
    <t>T122500</t>
  </si>
  <si>
    <t>T122600</t>
  </si>
  <si>
    <t>T133170</t>
  </si>
  <si>
    <t>T12 T22 TX120 TX129</t>
  </si>
  <si>
    <t>T133270</t>
  </si>
  <si>
    <t>T133370</t>
  </si>
  <si>
    <t>T133470</t>
  </si>
  <si>
    <t>T137171</t>
  </si>
  <si>
    <t>EP K100/200</t>
  </si>
  <si>
    <t>T138170</t>
  </si>
  <si>
    <t>TX420W</t>
  </si>
  <si>
    <t>T138270</t>
  </si>
  <si>
    <t>T138370</t>
  </si>
  <si>
    <t>T138470</t>
  </si>
  <si>
    <t>T141170</t>
  </si>
  <si>
    <t>Epson Me Office 340</t>
  </si>
  <si>
    <t>T141270</t>
  </si>
  <si>
    <t>T141370</t>
  </si>
  <si>
    <t>T141470</t>
  </si>
  <si>
    <t>T143170</t>
  </si>
  <si>
    <t>Epson Me Office 900WD/950WD</t>
  </si>
  <si>
    <t>T143270</t>
  </si>
  <si>
    <t>T143370</t>
  </si>
  <si>
    <t>T143470</t>
  </si>
  <si>
    <t>T177170</t>
  </si>
  <si>
    <t>XP-302 / 404 (Middle)</t>
  </si>
  <si>
    <t>T177270</t>
  </si>
  <si>
    <t>T177370</t>
  </si>
  <si>
    <t>T177470</t>
  </si>
  <si>
    <t>T177670</t>
  </si>
  <si>
    <t>XP- 202 / 302 / 404 (4색 SET)</t>
  </si>
  <si>
    <t>SET</t>
  </si>
  <si>
    <t>T178170</t>
  </si>
  <si>
    <t>XP-302 / 404 (Large)</t>
  </si>
  <si>
    <t>T193170</t>
  </si>
  <si>
    <t>WF-2541/2531/2521 표준용량</t>
  </si>
  <si>
    <t>T193270</t>
  </si>
  <si>
    <t>T193370</t>
  </si>
  <si>
    <t>T193470</t>
  </si>
  <si>
    <t>T198170</t>
  </si>
  <si>
    <t>WF-2541/2531/2521 대용량</t>
  </si>
  <si>
    <t>T255170</t>
  </si>
  <si>
    <t>XP-601 / 801 문서전용 잉크</t>
  </si>
  <si>
    <t>T256170</t>
  </si>
  <si>
    <t>XP-601 / 801 포토전용 잉크</t>
  </si>
  <si>
    <t>T256270</t>
  </si>
  <si>
    <t>PC</t>
  </si>
  <si>
    <t>T256370</t>
  </si>
  <si>
    <t>PM</t>
  </si>
  <si>
    <t>T256470</t>
  </si>
  <si>
    <t>PY</t>
  </si>
  <si>
    <t>Picture mate 210/250</t>
  </si>
  <si>
    <t>T616100</t>
  </si>
  <si>
    <t>B-510/310N</t>
  </si>
  <si>
    <t>T616200</t>
  </si>
  <si>
    <t>T616300</t>
  </si>
  <si>
    <t>T616400</t>
  </si>
  <si>
    <t>T617100</t>
  </si>
  <si>
    <t>T617200</t>
  </si>
  <si>
    <t>T617300</t>
  </si>
  <si>
    <t>T617400</t>
  </si>
  <si>
    <t>T618100</t>
  </si>
  <si>
    <t>T619000</t>
  </si>
  <si>
    <t>B-510/310N Maintenance Box</t>
  </si>
  <si>
    <t>T664100</t>
  </si>
  <si>
    <t>T664200</t>
  </si>
  <si>
    <t>T664300</t>
  </si>
  <si>
    <t>T664400</t>
  </si>
  <si>
    <t>T673100</t>
  </si>
  <si>
    <t>T673200</t>
  </si>
  <si>
    <t>T673300</t>
  </si>
  <si>
    <t>T673400</t>
  </si>
  <si>
    <t>T673500</t>
  </si>
  <si>
    <t>T673600</t>
  </si>
  <si>
    <t>T774100</t>
  </si>
  <si>
    <t>T677170</t>
  </si>
  <si>
    <t xml:space="preserve">WP-4521 / 4511 대용량 </t>
  </si>
  <si>
    <t>T677270</t>
  </si>
  <si>
    <t>WP-4521 / 4511 대용량</t>
  </si>
  <si>
    <t>T677370</t>
  </si>
  <si>
    <t>T677470</t>
  </si>
  <si>
    <t>T001071</t>
  </si>
  <si>
    <t>Stylus P1200</t>
  </si>
  <si>
    <t>T007071</t>
  </si>
  <si>
    <t>Stylus Photo 790/870/875DC/890/895/915/1270/1290</t>
  </si>
  <si>
    <t>T008071</t>
  </si>
  <si>
    <t>Stylus Photo 790/870/875DC/890/895/915</t>
  </si>
  <si>
    <t>T009071</t>
  </si>
  <si>
    <t>Stylus Photo 1270/1290</t>
  </si>
  <si>
    <t>T013071</t>
  </si>
  <si>
    <t>Stylus 480/580/C40 Ink Cartridge</t>
  </si>
  <si>
    <t>T014071</t>
  </si>
  <si>
    <t>T017071</t>
  </si>
  <si>
    <t>Stylus Color 680</t>
  </si>
  <si>
    <t>T018071</t>
  </si>
  <si>
    <t>T019071</t>
  </si>
  <si>
    <t>Stylus Color 880</t>
  </si>
  <si>
    <t>T026071</t>
  </si>
  <si>
    <t xml:space="preserve">Stylus Photo 810/830/925/935 </t>
  </si>
  <si>
    <t>T027071</t>
  </si>
  <si>
    <t>T028071</t>
  </si>
  <si>
    <t xml:space="preserve">Stylus C60/C61/CX3100/M6100 </t>
  </si>
  <si>
    <t>T029071</t>
  </si>
  <si>
    <t>T032170</t>
  </si>
  <si>
    <t>Stylus C80/C82/CX5100/CX5300/CX5400</t>
  </si>
  <si>
    <t>T038170</t>
  </si>
  <si>
    <t xml:space="preserve">Stylus C41/C43UX/CX1500 </t>
  </si>
  <si>
    <t>T039070</t>
  </si>
  <si>
    <t>Stylus C41/C43UX/CX1500</t>
  </si>
  <si>
    <t>T042270</t>
  </si>
  <si>
    <t>Stylus C82/CX5100/CX5300/CX5400</t>
  </si>
  <si>
    <t>T042370</t>
  </si>
  <si>
    <t>Stylus C82/CX5100/CX5300/5400</t>
  </si>
  <si>
    <t>T042470</t>
  </si>
  <si>
    <t>ST-400H/500H/600H/Photo/700/710/EX/EX2/440H/460/640H/660/670/720/750(M)/1200/EX3</t>
  </si>
  <si>
    <t>ST-800H/850H/1520H/860/760</t>
  </si>
  <si>
    <t>ST-400H/600H/800H/850H/1520H/440H/460/640H/660/670/760/860</t>
  </si>
  <si>
    <t>ST-Photo/700/710/EX/EX2/720/750/EX3</t>
  </si>
  <si>
    <t>T107170</t>
  </si>
  <si>
    <t>ST-CX5500/5501/5505/C90/T10/T20 (소용량)</t>
  </si>
  <si>
    <t>T107270</t>
  </si>
  <si>
    <t>T107370</t>
  </si>
  <si>
    <t>T107470</t>
  </si>
  <si>
    <t>Picture mate 100</t>
  </si>
  <si>
    <t>T671000</t>
  </si>
  <si>
    <t>WP-4521 / 4511 유지보수 탱크</t>
  </si>
  <si>
    <t>T678170</t>
  </si>
  <si>
    <t>WP-4521 / 4511 표준 용량</t>
  </si>
  <si>
    <t>T678270</t>
  </si>
  <si>
    <t>T678370</t>
  </si>
  <si>
    <t>T678470</t>
  </si>
  <si>
    <t>IMAGING CARTRIDGE</t>
  </si>
  <si>
    <t>S050167</t>
  </si>
  <si>
    <t>EPL-6200L/6200 Toner</t>
  </si>
  <si>
    <t>S050187</t>
  </si>
  <si>
    <t>Aculaser C1100 Toner Cartridge</t>
  </si>
  <si>
    <t>S050188</t>
  </si>
  <si>
    <t>S050189</t>
  </si>
  <si>
    <t>Aculaser C1100 Toner Cartridge©</t>
  </si>
  <si>
    <t>S050190</t>
  </si>
  <si>
    <t xml:space="preserve">Aculaser C1100 Toner cartridge Standard </t>
  </si>
  <si>
    <t xml:space="preserve">Aculaser C4200DN Toner </t>
  </si>
  <si>
    <t>S050439</t>
  </si>
  <si>
    <t>Aculaser M2010</t>
  </si>
  <si>
    <t>S050440</t>
  </si>
  <si>
    <t>S050474</t>
  </si>
  <si>
    <t xml:space="preserve">Aculaser C9200 High </t>
  </si>
  <si>
    <t>S050478</t>
  </si>
  <si>
    <t>Aculaser C9200N Waster</t>
  </si>
  <si>
    <t>S050522</t>
  </si>
  <si>
    <t>Aculaser M-1200</t>
  </si>
  <si>
    <t>S050557</t>
  </si>
  <si>
    <t xml:space="preserve">Aculaser CX16/16NF/C1600 Toner </t>
  </si>
  <si>
    <t>S050558</t>
  </si>
  <si>
    <t>S050559</t>
  </si>
  <si>
    <t>S050560</t>
  </si>
  <si>
    <t>S050588</t>
  </si>
  <si>
    <t>Aculaser M2310/2310/M2410/2410 Return Toner</t>
  </si>
  <si>
    <t>S050589</t>
  </si>
  <si>
    <t>S050590</t>
  </si>
  <si>
    <t>Aculaser C3900 Toner</t>
  </si>
  <si>
    <t>S050591</t>
  </si>
  <si>
    <t>S050592</t>
  </si>
  <si>
    <t>S050593</t>
  </si>
  <si>
    <t>S050594</t>
  </si>
  <si>
    <t>Aculaser C3900 Toner Double Pack</t>
  </si>
  <si>
    <t>S050595</t>
  </si>
  <si>
    <r>
      <t>Aculaser C3900 폐토너수집기</t>
    </r>
    <r>
      <rPr>
        <b/>
        <sz val="10"/>
        <color indexed="53"/>
        <rFont val="Arial"/>
        <family val="2"/>
      </rPr>
      <t/>
    </r>
  </si>
  <si>
    <t>S050602</t>
  </si>
  <si>
    <t>Aculaser C9300N Toner 7.5K</t>
  </si>
  <si>
    <t>S050603</t>
  </si>
  <si>
    <t>S050604</t>
  </si>
  <si>
    <t>S050605</t>
  </si>
  <si>
    <t>Aculaser C9300N Toner 6.5K</t>
  </si>
  <si>
    <t>S050606</t>
  </si>
  <si>
    <t>Aculaser C9300N Toner * 2ea 15K (Doudle Pack)</t>
  </si>
  <si>
    <t>S050607</t>
  </si>
  <si>
    <t>S050608</t>
  </si>
  <si>
    <t>S050609</t>
  </si>
  <si>
    <t>Aculaser C9300N Toner * 2ea 13K (Doudle Pack)</t>
  </si>
  <si>
    <t>S050610</t>
  </si>
  <si>
    <t>Aculaser C9300N Waste Toner Collector (24K)</t>
  </si>
  <si>
    <t>S050611</t>
  </si>
  <si>
    <t>Aculaser C1700/CX17 대용량 토너 카트리지 (Yellow)</t>
  </si>
  <si>
    <t>S050612</t>
  </si>
  <si>
    <t>Aculaser C1700/CX17 대용량 토너 카트리지 (Magenta)</t>
  </si>
  <si>
    <t>S050613</t>
  </si>
  <si>
    <t>Aculaser C1700/CX17 대용량 토너 카트리지 (Cyan)</t>
  </si>
  <si>
    <t>S050614</t>
  </si>
  <si>
    <t>Aculaser C1700/CX17 대용량 토너 카트리지 (Black)</t>
  </si>
  <si>
    <t>S050627</t>
  </si>
  <si>
    <t>Aculaser C2900N Toner Cartridge (YELLOW)</t>
  </si>
  <si>
    <t>S050628</t>
  </si>
  <si>
    <t>Aculaser C2900N Toner Cartridge (MAGENTA)</t>
  </si>
  <si>
    <t>S050629</t>
  </si>
  <si>
    <t>Aculaser C2900N Toner Cartridge (CYAN)</t>
  </si>
  <si>
    <t>S050630</t>
  </si>
  <si>
    <t>Aculaser C2900N Toner Cartridge (BLACK)</t>
  </si>
  <si>
    <t>S050631</t>
  </si>
  <si>
    <t>Aculaser C2900N Double Toner Cartridge Pack (BLACK)</t>
  </si>
  <si>
    <t>S050651</t>
  </si>
  <si>
    <t>Aculaser M1400/MX14 Return 대용량 토너 카트리지</t>
  </si>
  <si>
    <t>S050652</t>
  </si>
  <si>
    <t xml:space="preserve">Aculaser M1400/MX14 표준용량 토너 카트리지 </t>
  </si>
  <si>
    <t>S050656</t>
  </si>
  <si>
    <t>Aculaser C500DN High Capacity Toner Cartridge Y (13,700매)</t>
  </si>
  <si>
    <t>S050657</t>
  </si>
  <si>
    <t>Aculaser C500DN High Capacity Toner Cartridge M (13,700매)</t>
  </si>
  <si>
    <t>S050658</t>
  </si>
  <si>
    <t>Aculaser C500DN High Capacity Toner Cartridge C (13,700매)</t>
  </si>
  <si>
    <t>S050659</t>
  </si>
  <si>
    <t>Aculaser C500DN High Capacity Toner Cartridge BK (18,300매)</t>
  </si>
  <si>
    <t>S050660</t>
  </si>
  <si>
    <t>Aculaser C500DN Standard Capacity Toner Cartridge Y (7,500매)</t>
  </si>
  <si>
    <t>S050661</t>
  </si>
  <si>
    <t>Aculaser C500DN Standard Capacity Toner Cartridge M (7,500매)</t>
  </si>
  <si>
    <t>S050662</t>
  </si>
  <si>
    <t>Aculaser C500DN Standard Capacity Toner Cartridge C (7,500매)</t>
  </si>
  <si>
    <t>S050663</t>
  </si>
  <si>
    <t>Aculaser C500DN Standard Capacity Toner Cartridge BK (10,500매)</t>
  </si>
  <si>
    <t>S050664</t>
  </si>
  <si>
    <t>Aculaser C500DN Waste Toner Collector (25,000매)</t>
  </si>
  <si>
    <t>S050669</t>
  </si>
  <si>
    <t>Aculaser C1700/CX17 표준용량 토너 카트리지 (Yellow)</t>
  </si>
  <si>
    <t>S050670</t>
  </si>
  <si>
    <t>Aculaser C1700/CX17 표준용량 토너 카트리지 (Magenta)</t>
  </si>
  <si>
    <t>S050671</t>
  </si>
  <si>
    <t>Aculaser C1700/CX17 표준용량 토너 카트리지 (Cyan)</t>
  </si>
  <si>
    <t>S050672</t>
  </si>
  <si>
    <t>Aculaser C1700/CX17 표준용량 토너 카트리지 (Black)</t>
  </si>
  <si>
    <t>S050690</t>
  </si>
  <si>
    <t>AL-M300D/DN TONER (표준용량)</t>
  </si>
  <si>
    <t>S050691</t>
  </si>
  <si>
    <t>AL-M300D/DN RETURN TONER (대용량)</t>
  </si>
  <si>
    <t>S050698</t>
  </si>
  <si>
    <t>AL-M400DN TONER (표준용량)</t>
  </si>
  <si>
    <t>S050699</t>
  </si>
  <si>
    <t>AL-M400DN RETURN TONER (대용량)</t>
  </si>
  <si>
    <t>S050709</t>
  </si>
  <si>
    <t>Aculaser M200 Toner Cartridge (2,500매)</t>
  </si>
  <si>
    <t>S050711</t>
  </si>
  <si>
    <t>Aculaser M200 Toner Cartridge 더블팩 (5,000매)</t>
  </si>
  <si>
    <t>S050747</t>
  </si>
  <si>
    <t>AL-C300 Toner Cartridge (Y)</t>
  </si>
  <si>
    <t>S050748</t>
  </si>
  <si>
    <t>AL-C300 Toner Cartridge (M)</t>
  </si>
  <si>
    <t>S050749</t>
  </si>
  <si>
    <t>AL-C300 Toner Cartridge (C)</t>
  </si>
  <si>
    <t>S050750</t>
  </si>
  <si>
    <t>AL-C300 Toner Cartridge (BK)</t>
  </si>
  <si>
    <t>S050751</t>
  </si>
  <si>
    <t>AL-C300 Double Toner Pack (BK)</t>
  </si>
  <si>
    <t>S051091</t>
  </si>
  <si>
    <t>EPL-N2500 Toner</t>
  </si>
  <si>
    <t>S051099</t>
  </si>
  <si>
    <t>EPL-6200 Photo Conductor</t>
  </si>
  <si>
    <t>S051104</t>
  </si>
  <si>
    <t>Aculaser C1100 Photo Conductor Unit</t>
  </si>
  <si>
    <t>S051109</t>
  </si>
  <si>
    <t>Aculaser C4200DN Photo Conductor</t>
  </si>
  <si>
    <t>S051124</t>
  </si>
  <si>
    <t>Aculaser C3800 Toner</t>
  </si>
  <si>
    <t>S051125</t>
  </si>
  <si>
    <t>S051126</t>
  </si>
  <si>
    <t>S051127</t>
  </si>
  <si>
    <t>S051128</t>
  </si>
  <si>
    <t xml:space="preserve">Aculaser C3800 Toner </t>
  </si>
  <si>
    <t>S051129</t>
  </si>
  <si>
    <t>S051130</t>
  </si>
  <si>
    <t>S051158</t>
  </si>
  <si>
    <t>Aculaser C2800 Toner</t>
  </si>
  <si>
    <t>S051159</t>
  </si>
  <si>
    <t>S051160</t>
  </si>
  <si>
    <t>S051161</t>
  </si>
  <si>
    <t>S051162</t>
  </si>
  <si>
    <t>S051163</t>
  </si>
  <si>
    <t>S051164</t>
  </si>
  <si>
    <t>S051165</t>
  </si>
  <si>
    <t>S051170</t>
  </si>
  <si>
    <t>Aculaser M4000 Imaging</t>
  </si>
  <si>
    <t>S051175</t>
  </si>
  <si>
    <t>Aculaser C9200 Photo Conductor</t>
  </si>
  <si>
    <t>S051188</t>
  </si>
  <si>
    <t>Aculaser M8000 Toner</t>
  </si>
  <si>
    <t>S051198</t>
  </si>
  <si>
    <t>Aculaser CX16/16NF/C1600 PCU</t>
  </si>
  <si>
    <t>S051200</t>
  </si>
  <si>
    <t>Aculaser M2310/2410 Maintenance Unit (100K)-M2310</t>
  </si>
  <si>
    <t>S051201</t>
  </si>
  <si>
    <t>S051202</t>
  </si>
  <si>
    <t>S051203</t>
  </si>
  <si>
    <t>S051204</t>
  </si>
  <si>
    <t>Aculaser C3900  Photo Conductor</t>
  </si>
  <si>
    <t>S051207</t>
  </si>
  <si>
    <t>Aculaser M2310/2410 Maintenance Unit (100K)-M2410</t>
  </si>
  <si>
    <t>S051209</t>
  </si>
  <si>
    <t>Aculaser C9300N Photoconductor Unit (24K)</t>
  </si>
  <si>
    <t>블랙</t>
  </si>
  <si>
    <t>S051210</t>
  </si>
  <si>
    <t xml:space="preserve">Aculaser C9300N Photoconductor Unit (24K) </t>
  </si>
  <si>
    <t>컬러</t>
  </si>
  <si>
    <t>S051211</t>
  </si>
  <si>
    <t xml:space="preserve">Aculaser C2900N Drum Cartridge </t>
  </si>
  <si>
    <t>S051221</t>
  </si>
  <si>
    <t>Aculaser M7000N Toner 15K</t>
  </si>
  <si>
    <t>S051224</t>
  </si>
  <si>
    <t>Aculaser C500DN Photoconductor Unit Y (50,000매)</t>
  </si>
  <si>
    <t>S051225</t>
  </si>
  <si>
    <t>Aculaser C500DN Photoconductor Unit M (50,000매)</t>
  </si>
  <si>
    <t>S051226</t>
  </si>
  <si>
    <t>Aculaser C500DN Photoconductor Unit C (50,000매)</t>
  </si>
  <si>
    <t>S051227</t>
  </si>
  <si>
    <t>Aculaser C500DN Photoconductor Unit BK (50,000매)</t>
  </si>
  <si>
    <t>S051228</t>
  </si>
  <si>
    <t>AL-M300D/DN PHOTOCONDUCTOR UNIT</t>
  </si>
  <si>
    <t>S051230</t>
  </si>
  <si>
    <t>AL-M400DN PHOTOCONDUCTOR UNIT</t>
  </si>
  <si>
    <t>S053021</t>
  </si>
  <si>
    <t>Aculaser C4200DN Fuser Unit</t>
  </si>
  <si>
    <t>S053022</t>
  </si>
  <si>
    <t>Aculaser C4200DN Transfer Unit</t>
  </si>
  <si>
    <t>S053024</t>
  </si>
  <si>
    <t>Aculaser C3800/2800N Transfer Unit</t>
  </si>
  <si>
    <t>S053025</t>
  </si>
  <si>
    <t>Aculaser C3800/2800N  Fuser Unit</t>
  </si>
  <si>
    <t>S053038</t>
  </si>
  <si>
    <t>Aculaser M4000 Fuser Unit (220-240V)-200,000매</t>
  </si>
  <si>
    <t>S053041</t>
  </si>
  <si>
    <t>Aculaser C3900 Fuser</t>
  </si>
  <si>
    <t>S053043</t>
  </si>
  <si>
    <t>Aculaser C2900N Fuser Unit</t>
  </si>
  <si>
    <t>S053046</t>
  </si>
  <si>
    <t>Aculaser C500DN Fuser Unit - 유지보수 품목 (100,000매)</t>
  </si>
  <si>
    <t>S053048</t>
  </si>
  <si>
    <t>Aculaser C500DN Transfer Unit - 유지보수 품목 (150,000매)</t>
  </si>
  <si>
    <t>S053049</t>
  </si>
  <si>
    <t>AL-M300D/DN Fuser Unit</t>
  </si>
  <si>
    <t>S053057</t>
  </si>
  <si>
    <t>AL-M400DN maintenance Unit (폐토너통)</t>
  </si>
  <si>
    <t>S053061</t>
  </si>
  <si>
    <t>AL-C300 Fuser Unit</t>
  </si>
  <si>
    <t>Aculaser C500DN Staple Cartridge (15,000매)</t>
  </si>
  <si>
    <t>S050020</t>
  </si>
  <si>
    <t>EPL-C8000/8200 Waste Toner Collector</t>
  </si>
  <si>
    <t>S050033</t>
  </si>
  <si>
    <t xml:space="preserve">Aculaser C1000/C2000 Toner </t>
  </si>
  <si>
    <t>S050034</t>
  </si>
  <si>
    <t>S050035</t>
  </si>
  <si>
    <t>S050036</t>
  </si>
  <si>
    <t>S050037</t>
  </si>
  <si>
    <t>Aculaser C1000/C2000 폐토너수집기</t>
  </si>
  <si>
    <t>S050079</t>
  </si>
  <si>
    <t xml:space="preserve">Aculaser C8500 Toner </t>
  </si>
  <si>
    <t>S050080</t>
  </si>
  <si>
    <t>Aculaser C8500 Toner</t>
  </si>
  <si>
    <t>S050081</t>
  </si>
  <si>
    <t>S050082</t>
  </si>
  <si>
    <t>S050088</t>
  </si>
  <si>
    <t>Aculaser C4000 Toner</t>
  </si>
  <si>
    <t>S050089</t>
  </si>
  <si>
    <t>S050090</t>
  </si>
  <si>
    <t>S050091</t>
  </si>
  <si>
    <t>S050095</t>
  </si>
  <si>
    <t>EPL-C6100 Toner</t>
  </si>
  <si>
    <t>S050097</t>
  </si>
  <si>
    <t xml:space="preserve">Aculaser C900/C1900 Toner </t>
  </si>
  <si>
    <t>Aculaser C900/C1900 폐토너수집기</t>
  </si>
  <si>
    <t>S050146</t>
  </si>
  <si>
    <t xml:space="preserve">AcuLaser C4100 </t>
  </si>
  <si>
    <t>S050147</t>
  </si>
  <si>
    <t>S050148</t>
  </si>
  <si>
    <t>S050149</t>
  </si>
  <si>
    <t>AcuLaser C4100</t>
  </si>
  <si>
    <t>S050194</t>
  </si>
  <si>
    <t>Aculaser C9100 폐토너수집기</t>
  </si>
  <si>
    <t>S050210</t>
  </si>
  <si>
    <t xml:space="preserve">Aculaser C3000N Toner </t>
  </si>
  <si>
    <t>S050211</t>
  </si>
  <si>
    <t>Aculaser C3000N Toner</t>
  </si>
  <si>
    <t>S050212</t>
  </si>
  <si>
    <t>S050213</t>
  </si>
  <si>
    <t>S050226</t>
  </si>
  <si>
    <t>Aculaser C2600 Toner</t>
  </si>
  <si>
    <t xml:space="preserve">Aculaser 2600/C2600 Toner </t>
  </si>
  <si>
    <t>S050230</t>
  </si>
  <si>
    <t>S050231</t>
  </si>
  <si>
    <t>S050232</t>
  </si>
  <si>
    <t>S050233</t>
  </si>
  <si>
    <t>Aculaser 2600/C2600 폐토너수집기</t>
  </si>
  <si>
    <t>S050234</t>
  </si>
  <si>
    <t xml:space="preserve">Aculaser C9100 Toner </t>
  </si>
  <si>
    <t>S050235</t>
  </si>
  <si>
    <t>Aculaser C9100 Toner</t>
  </si>
  <si>
    <t>S050236</t>
  </si>
  <si>
    <t>S050237</t>
  </si>
  <si>
    <t>S050242</t>
  </si>
  <si>
    <t>S050554</t>
  </si>
  <si>
    <t>Aculaser CX16/16NF/C1600 Toner Y(2700매)</t>
  </si>
  <si>
    <t>S050555</t>
  </si>
  <si>
    <t>Aculaser CX16/16NF/C1600 Toner M(2700매)</t>
  </si>
  <si>
    <t>S050556</t>
  </si>
  <si>
    <t>Aculaser CX16/16NF/C1600 Toner C(2700매)</t>
  </si>
  <si>
    <t>S051045</t>
  </si>
  <si>
    <t>S051055</t>
  </si>
  <si>
    <t xml:space="preserve">EPL-C6100 Photo Conductor </t>
  </si>
  <si>
    <t>S051068</t>
  </si>
  <si>
    <t>EPL-N2700</t>
  </si>
  <si>
    <t>S051072</t>
  </si>
  <si>
    <t>Aculaser C1000/C2000 Photo Conductor Unit</t>
  </si>
  <si>
    <t>S051073</t>
  </si>
  <si>
    <t>Aculaser C8500 Photo Conductor Unit</t>
  </si>
  <si>
    <t>S051077</t>
  </si>
  <si>
    <t>S051081</t>
  </si>
  <si>
    <t>Aculaser C4000 Photo Conductor Unit</t>
  </si>
  <si>
    <t>Aculaser C8600 Photo Conductor Unit</t>
  </si>
  <si>
    <t>Aculaser C900/C1900  Photo Conductor Unit</t>
  </si>
  <si>
    <t>S051093</t>
  </si>
  <si>
    <t>Photo Conductor C4100/C3000N</t>
  </si>
  <si>
    <t>S051105</t>
  </si>
  <si>
    <t>Aculaser C9100 Photo Conductor</t>
  </si>
  <si>
    <t>S051107</t>
  </si>
  <si>
    <t>Aculaser 2600/C2600 Photo Conductor</t>
  </si>
  <si>
    <t>S051111</t>
  </si>
  <si>
    <t>EPL-N3000N Toner</t>
  </si>
  <si>
    <t>S052003</t>
  </si>
  <si>
    <t>Aculaser C1000/C2000 Fuser Oil Roll</t>
  </si>
  <si>
    <t>S053001</t>
  </si>
  <si>
    <t>Aculaser C1000/C2000 Transfer Belt Unit</t>
  </si>
  <si>
    <t>S053003</t>
  </si>
  <si>
    <t>Aculaser C1000/C2000 Fuser Kit</t>
  </si>
  <si>
    <t>S053006</t>
  </si>
  <si>
    <t>Aculaser C4000/C4100/C3000N Transfer unit</t>
  </si>
  <si>
    <t>S053007</t>
  </si>
  <si>
    <t>Aculaser C4000  Fuser unit</t>
  </si>
  <si>
    <t>S053009</t>
  </si>
  <si>
    <t xml:space="preserve">Aculaser C900/C1900 Transfer Unit </t>
  </si>
  <si>
    <t>S053012</t>
  </si>
  <si>
    <t>Aculaser C4100/C3000N Fuser Unit</t>
  </si>
  <si>
    <t>S053017</t>
  </si>
  <si>
    <t>EPL-N3000N Photo Conductor</t>
  </si>
  <si>
    <t>S053018</t>
  </si>
  <si>
    <t>Aculaser 2600/C2600 Fuser Unit</t>
  </si>
  <si>
    <t>PAPER MEDIA</t>
  </si>
  <si>
    <t>S041285</t>
  </si>
  <si>
    <t>S041332</t>
  </si>
  <si>
    <t>S041342</t>
  </si>
  <si>
    <t>S041786</t>
  </si>
  <si>
    <t>Photo quality ink jet paper (A4) _720/1440dpi_100매</t>
  </si>
  <si>
    <t>S041863</t>
  </si>
  <si>
    <t>S041054</t>
  </si>
  <si>
    <t>Photo Inkjet Card</t>
  </si>
  <si>
    <t>S041122</t>
  </si>
  <si>
    <t>Photo Quality Card</t>
  </si>
  <si>
    <t>S041125</t>
  </si>
  <si>
    <t>Photo Quality Glossy</t>
  </si>
  <si>
    <t>S041142</t>
  </si>
  <si>
    <t>Photo Paper</t>
  </si>
  <si>
    <t>S041163</t>
  </si>
  <si>
    <t>Color Laser Paper A4 (250매_10권_1Box)</t>
  </si>
  <si>
    <t>S041165</t>
  </si>
  <si>
    <t>Color Laser Paper A3 (250매_5권_1Box)</t>
  </si>
  <si>
    <t>S041217</t>
  </si>
  <si>
    <t>Color Laser Paper</t>
  </si>
  <si>
    <t>S041259</t>
  </si>
  <si>
    <t>S041344</t>
  </si>
  <si>
    <t>Archival Matte Paper</t>
  </si>
  <si>
    <t>S041561</t>
  </si>
  <si>
    <t>Color Life Photo Paper</t>
  </si>
  <si>
    <t>S041570</t>
  </si>
  <si>
    <t>Double-Sided Matte Paper</t>
  </si>
  <si>
    <t>S042070</t>
  </si>
  <si>
    <t>Glossy Photo Paper 4X6</t>
  </si>
  <si>
    <t>S042071</t>
  </si>
  <si>
    <t>Glossy Photo Paper A4</t>
  </si>
  <si>
    <t>S042187</t>
  </si>
  <si>
    <t>엡손사진용지 (Epson Photo paper/A4/20sheets)</t>
  </si>
  <si>
    <t>S042203</t>
  </si>
  <si>
    <t>엡손사진용지 volume pack(Epson Photo paper/ 4*6 /100매)</t>
  </si>
  <si>
    <t>RIBBON</t>
  </si>
  <si>
    <t>S015531</t>
  </si>
  <si>
    <t>LQ-2070H C/R</t>
  </si>
  <si>
    <t>포함가</t>
    <phoneticPr fontId="26" type="noConversion"/>
  </si>
  <si>
    <t>인상</t>
    <phoneticPr fontId="21" type="noConversion"/>
  </si>
  <si>
    <t>토너</t>
  </si>
  <si>
    <t>■ 2015년 6월 렉스마크코리아 서플라이즈 가격표 _ 구모델</t>
    <phoneticPr fontId="21" type="noConversion"/>
  </si>
  <si>
    <t>[부가세 별도]</t>
  </si>
  <si>
    <t>[VAT포함]</t>
    <phoneticPr fontId="21" type="noConversion"/>
  </si>
  <si>
    <t>E260/E360/E460 Return Program Toner Cartridge (3.5K)</t>
    <phoneticPr fontId="137" type="noConversion"/>
  </si>
  <si>
    <t xml:space="preserve"> E360/460   </t>
    <phoneticPr fontId="106" type="noConversion"/>
  </si>
  <si>
    <t>E360/E460 High Yield Return Program Toner Cartridge (9.0K)</t>
    <phoneticPr fontId="106" type="noConversion"/>
  </si>
  <si>
    <t xml:space="preserve"> E460   </t>
    <phoneticPr fontId="106" type="noConversion"/>
  </si>
  <si>
    <t>E460 Extra High Yield Return Program Toner Cartridge (15.0K)</t>
    <phoneticPr fontId="106" type="noConversion"/>
  </si>
  <si>
    <t>T650H11P</t>
  </si>
  <si>
    <t>T650, T652, T654 High Yield Return Program Print Cartridge, 25K</t>
    <phoneticPr fontId="106" type="noConversion"/>
  </si>
  <si>
    <t>A3 Mono Printer</t>
    <phoneticPr fontId="137" type="noConversion"/>
  </si>
  <si>
    <t>A4 Mono MFP</t>
    <phoneticPr fontId="137" type="noConversion"/>
  </si>
  <si>
    <t>X463</t>
    <phoneticPr fontId="137" type="noConversion"/>
  </si>
  <si>
    <t>X463X11G</t>
  </si>
  <si>
    <t>X65x</t>
    <phoneticPr fontId="137" type="noConversion"/>
  </si>
  <si>
    <t>A3 Mono MFP</t>
    <phoneticPr fontId="137" type="noConversion"/>
  </si>
  <si>
    <t>X86x</t>
    <phoneticPr fontId="137" type="noConversion"/>
  </si>
  <si>
    <t xml:space="preserve"> C54X</t>
    <phoneticPr fontId="106" type="noConversion"/>
  </si>
  <si>
    <t>C540X31G</t>
  </si>
  <si>
    <t xml:space="preserve"> C73X</t>
    <phoneticPr fontId="106" type="noConversion"/>
  </si>
  <si>
    <t>C925de</t>
    <phoneticPr fontId="106" type="noConversion"/>
  </si>
  <si>
    <t>C950de</t>
    <phoneticPr fontId="106" type="noConversion"/>
  </si>
  <si>
    <t>A4 Colour MFP</t>
  </si>
  <si>
    <t xml:space="preserve"> X74X</t>
  </si>
  <si>
    <t>X746H1KG</t>
  </si>
  <si>
    <t>X746, X748 Black High Yield Return Program Toner Cartridge (12K)</t>
  </si>
  <si>
    <t>X746A1CG</t>
  </si>
  <si>
    <t>X746, X748 Cyan Return Program Toner Cartridge (7K)</t>
  </si>
  <si>
    <t>X746A1MG</t>
  </si>
  <si>
    <t>X746, X748 Magenta Return Program Toner Cartridge (7K)</t>
  </si>
  <si>
    <t>X746A1YG</t>
  </si>
  <si>
    <t>X746, X748 Yellow Return Program Toner Cartridge (7K)</t>
  </si>
  <si>
    <t>X748H1CG</t>
  </si>
  <si>
    <t>X748 Cyan High Yield Return Program Toner Cartridge (10K)</t>
  </si>
  <si>
    <t>X748H1MG</t>
  </si>
  <si>
    <t>X748 Magenta High Yield Return Program Toner Cartridge (10K)</t>
  </si>
  <si>
    <t>X748H1YG</t>
  </si>
  <si>
    <t>X748 Yellow High Yield Return Program Toner Cartridge (10K)</t>
  </si>
  <si>
    <t>X792X1KG</t>
  </si>
  <si>
    <t>X792 Black Extra High Yield Return Program Print Cartridge (20K)</t>
  </si>
  <si>
    <t>X792X1CG</t>
  </si>
  <si>
    <t>X792 Cyan Extra High Yield Return Program Print Cartridge (20K)</t>
  </si>
  <si>
    <t>X792X1MG</t>
  </si>
  <si>
    <t>X792 Magenta Extra High Yield Return Program Print Cartridge (20K)</t>
  </si>
  <si>
    <t>X792X1YG</t>
  </si>
  <si>
    <t>X792 Yellow Extra High Yield Return Program Print Cartridge (20K)</t>
  </si>
  <si>
    <t>A3 Colour MFP</t>
  </si>
  <si>
    <t>X925de</t>
  </si>
  <si>
    <t>X925H2KG</t>
  </si>
  <si>
    <t>X925 Black High Yield Toner Cartridge, 8.5K</t>
  </si>
  <si>
    <t>X925H2CG</t>
  </si>
  <si>
    <t>X925 Cyan High Yield Toner Cartridge, 7.5K</t>
  </si>
  <si>
    <t>X925H2MG</t>
  </si>
  <si>
    <t>X925 Magenta High Yield Toner Cartridge, 7.5K</t>
  </si>
  <si>
    <t>X925H2YG</t>
  </si>
  <si>
    <t>X925 Yellow High Yield Toner Cartridge, 7.5K</t>
  </si>
  <si>
    <t>■ 2013년 7월 렉스마크코리아 서플라이즈 가격표 _ 신모델</t>
  </si>
  <si>
    <t>50F3000</t>
  </si>
  <si>
    <t>MS911de</t>
  </si>
  <si>
    <t>54G0H00</t>
  </si>
  <si>
    <t>MS911 Black High Yield Toner Cartridge</t>
  </si>
  <si>
    <t>60F3000</t>
  </si>
  <si>
    <t>MX91x</t>
  </si>
  <si>
    <t>70C80C0</t>
    <phoneticPr fontId="19" type="noConversion"/>
  </si>
  <si>
    <t>퍼센트</t>
    <phoneticPr fontId="21" type="noConversion"/>
  </si>
  <si>
    <t>할인금액</t>
    <phoneticPr fontId="21" type="noConversion"/>
  </si>
  <si>
    <t>퍼센트</t>
    <phoneticPr fontId="21" type="noConversion"/>
  </si>
  <si>
    <t>할인금액</t>
    <phoneticPr fontId="21" type="noConversion"/>
  </si>
  <si>
    <t>단가인상</t>
    <phoneticPr fontId="26" type="noConversion"/>
  </si>
  <si>
    <t>C6656B</t>
  </si>
  <si>
    <t>NO.56B</t>
  </si>
  <si>
    <t>C8728AA</t>
  </si>
  <si>
    <t>CC621AA</t>
  </si>
  <si>
    <t>HP 27 Black Inkjet Crtg Twin Pack</t>
  </si>
  <si>
    <t>CC622AA</t>
  </si>
  <si>
    <t>HP 94 Black Inkjet Crtg Twin Pack</t>
  </si>
  <si>
    <t>CC623AA</t>
  </si>
  <si>
    <t>HP 96 Black Inkjet Crtg Twin Pack</t>
  </si>
  <si>
    <t>CC624AA</t>
  </si>
  <si>
    <t>HP 98 Black Inkjet Crtg Twin Pack</t>
  </si>
  <si>
    <t>CC625AA</t>
  </si>
  <si>
    <t>HP 45 Black Inkjet Crtg Twin Pack</t>
  </si>
  <si>
    <t>CC626AA</t>
  </si>
  <si>
    <t>HP 15 Black Print Crtg Twin Pack</t>
  </si>
  <si>
    <t>NO.29X</t>
    <phoneticPr fontId="26" type="noConversion"/>
  </si>
  <si>
    <t>NO.82X</t>
    <phoneticPr fontId="26" type="noConversion"/>
  </si>
  <si>
    <t>NO.15A</t>
    <phoneticPr fontId="26" type="noConversion"/>
  </si>
  <si>
    <t>NO.61X</t>
    <phoneticPr fontId="26" type="noConversion"/>
  </si>
  <si>
    <t>NO.43X</t>
    <phoneticPr fontId="26" type="noConversion"/>
  </si>
  <si>
    <t>NO.35</t>
    <phoneticPr fontId="26" type="noConversion"/>
  </si>
  <si>
    <t>NO.36</t>
    <phoneticPr fontId="26" type="noConversion"/>
  </si>
  <si>
    <t>NO.38A</t>
    <phoneticPr fontId="26" type="noConversion"/>
  </si>
  <si>
    <t>NO.39A</t>
    <phoneticPr fontId="26" type="noConversion"/>
  </si>
  <si>
    <t>NO.10A</t>
    <phoneticPr fontId="26" type="noConversion"/>
  </si>
  <si>
    <t>NO.12A</t>
    <phoneticPr fontId="26" type="noConversion"/>
  </si>
  <si>
    <t>NO.13A</t>
    <phoneticPr fontId="26" type="noConversion"/>
  </si>
  <si>
    <t>NO.24A</t>
    <phoneticPr fontId="26" type="noConversion"/>
  </si>
  <si>
    <t>NO.42A</t>
    <phoneticPr fontId="26" type="noConversion"/>
  </si>
  <si>
    <t>NO.42X</t>
    <phoneticPr fontId="26" type="noConversion"/>
  </si>
  <si>
    <t>NO.45A</t>
    <phoneticPr fontId="26" type="noConversion"/>
  </si>
  <si>
    <t>NO.49A</t>
    <phoneticPr fontId="26" type="noConversion"/>
  </si>
  <si>
    <t>NO.49X</t>
    <phoneticPr fontId="26" type="noConversion"/>
  </si>
  <si>
    <t>NO.11A</t>
    <phoneticPr fontId="26" type="noConversion"/>
  </si>
  <si>
    <t>NO.11X</t>
    <phoneticPr fontId="26" type="noConversion"/>
  </si>
  <si>
    <t>NO.16A</t>
    <phoneticPr fontId="26" type="noConversion"/>
  </si>
  <si>
    <t>NO.51A</t>
    <phoneticPr fontId="26" type="noConversion"/>
  </si>
  <si>
    <t>NO.51X</t>
    <phoneticPr fontId="26" type="noConversion"/>
  </si>
  <si>
    <t>NO.53A</t>
    <phoneticPr fontId="26" type="noConversion"/>
  </si>
  <si>
    <t>NO.53X</t>
    <phoneticPr fontId="26" type="noConversion"/>
  </si>
  <si>
    <t>NO.05A</t>
    <phoneticPr fontId="26" type="noConversion"/>
  </si>
  <si>
    <t>NO.05X</t>
    <phoneticPr fontId="26" type="noConversion"/>
  </si>
  <si>
    <t>NO.55X</t>
    <phoneticPr fontId="26" type="noConversion"/>
  </si>
  <si>
    <t>NO.78A</t>
    <phoneticPr fontId="26" type="noConversion"/>
  </si>
  <si>
    <t>NO.90X</t>
    <phoneticPr fontId="26" type="noConversion"/>
  </si>
  <si>
    <t>NO.80A</t>
    <phoneticPr fontId="26" type="noConversion"/>
  </si>
  <si>
    <t>NO.80X</t>
    <phoneticPr fontId="26" type="noConversion"/>
  </si>
  <si>
    <t>NO.81A</t>
    <phoneticPr fontId="26" type="noConversion"/>
  </si>
  <si>
    <t>NO.81X</t>
    <phoneticPr fontId="26" type="noConversion"/>
  </si>
  <si>
    <t>NO.83A</t>
    <phoneticPr fontId="26" type="noConversion"/>
  </si>
  <si>
    <t>NO.83X</t>
    <phoneticPr fontId="26" type="noConversion"/>
  </si>
  <si>
    <t>NO.25X</t>
    <phoneticPr fontId="26" type="noConversion"/>
  </si>
  <si>
    <t>NO.93</t>
    <phoneticPr fontId="26" type="noConversion"/>
  </si>
  <si>
    <t>C6614DA</t>
  </si>
  <si>
    <t>NO.20</t>
  </si>
  <si>
    <t>DJ 610C/640C/656C Black(28ml)(504page)</t>
  </si>
  <si>
    <t>C9360AA</t>
  </si>
  <si>
    <t>NO.102</t>
  </si>
  <si>
    <t>Photosmart8750-Grey Photo Print Cartridge(4x6사이즈110~140page)</t>
  </si>
  <si>
    <t>C9365AA</t>
  </si>
  <si>
    <t>NO.101</t>
  </si>
  <si>
    <t>Photosmart8750-Blue Photo Print Cartridge(4X6사이즈로 340page)</t>
  </si>
  <si>
    <t>C9368AA</t>
  </si>
  <si>
    <t>NO.100</t>
  </si>
  <si>
    <t>CB321WA</t>
  </si>
  <si>
    <t>NO.14A</t>
    <phoneticPr fontId="26" type="noConversion"/>
  </si>
  <si>
    <t>NO.14X</t>
    <phoneticPr fontId="26" type="noConversion"/>
  </si>
  <si>
    <t>HP Laser Jet Pro M402</t>
    <phoneticPr fontId="26" type="noConversion"/>
  </si>
  <si>
    <t>HP Laser Jet Enterprise M506, HP Laser Jet Enterprise MFP M526</t>
    <phoneticPr fontId="26" type="noConversion"/>
  </si>
  <si>
    <t>HP Color Laser Jet Pro M452, HP Color Laser Jet Pro M477</t>
    <phoneticPr fontId="26" type="noConversion"/>
  </si>
  <si>
    <t>C4841A</t>
  </si>
  <si>
    <t>BJ 2000C/2500C, DSJ ColorPro CAD/GA - Cyan(28ml)</t>
  </si>
  <si>
    <t>C4842A</t>
  </si>
  <si>
    <t>BJ 2000C/2500C, DSJ ColorPro CAD/GA - Yellow(28ml)</t>
  </si>
  <si>
    <t>BJ 2000C/2500C, DSJ ColorPro CAD/GA - Magenta(28ml)</t>
  </si>
  <si>
    <t>HP 970 Black Officejet Ink Cartridge
OJ pro X576dw/551dw/476dw/451w</t>
  </si>
  <si>
    <t>HP 971 Cyan Officejet Ink Cartridge
OJ pro X576dw/551dw/476dw/451w</t>
  </si>
  <si>
    <t>HP 971 Magenta Officejet Ink Cartridge
OJ pro X576dw/551dw/476dw/451w</t>
  </si>
  <si>
    <t>HP 971 Yellow Officejet Ink Cartridge
OJ pro X576dw/551dw/476dw/451w</t>
  </si>
  <si>
    <t>pP 970XL Black Officejet Ink Cartridge
OJ pro X576dw/551dw/476dw/451w</t>
  </si>
  <si>
    <t>HP 971XL Cyan Officejet Ink Cartridge
OJ pro X576dw/551dw/476dw/451w</t>
  </si>
  <si>
    <t>HP 971XL Magenta Officejet Ink Cartridge
OJ pro X576dw/551dw/476dw/451w</t>
  </si>
  <si>
    <t>hP 971XL Yellow Officejet Ink Cartridge
OJ pro X576dw/551dw/476dw/451w</t>
  </si>
  <si>
    <t>L0S00AA</t>
  </si>
  <si>
    <t>NO.975X</t>
  </si>
  <si>
    <t>L0S03AA</t>
  </si>
  <si>
    <t>L0S06AA</t>
  </si>
  <si>
    <t>L0S09AA</t>
  </si>
  <si>
    <t>L0R05A</t>
  </si>
  <si>
    <t>NO.976Y</t>
  </si>
  <si>
    <t>L0R06A</t>
  </si>
  <si>
    <t>L0R07A</t>
  </si>
  <si>
    <t>L0R08A</t>
  </si>
  <si>
    <t>L0S29YC</t>
  </si>
  <si>
    <t>NO.976YC</t>
  </si>
  <si>
    <t>HP 976YC Cyan Contract PW Crtg</t>
  </si>
  <si>
    <t>L0S30YC</t>
  </si>
  <si>
    <t>HP 976YC Magenta Contract PW Crtg</t>
  </si>
  <si>
    <t>L0S31YC</t>
  </si>
  <si>
    <t>HP 976YC Yellow Contract PW Crtg</t>
  </si>
  <si>
    <t>L0S20YC</t>
  </si>
  <si>
    <t>HP 976YC Black Original Ink Crtg</t>
  </si>
  <si>
    <t>M0H54AA</t>
  </si>
  <si>
    <t>M0H55AA</t>
  </si>
  <si>
    <t>M0H56AA</t>
  </si>
  <si>
    <t>M0H57AA</t>
  </si>
  <si>
    <t>NO.89</t>
  </si>
  <si>
    <t>CH557AA</t>
  </si>
  <si>
    <t>CH558AA</t>
  </si>
  <si>
    <t>CH559AA</t>
  </si>
  <si>
    <t>CH553AA</t>
  </si>
  <si>
    <t>프린터헤드/A/S 센터 문의</t>
  </si>
  <si>
    <t>CH554AA</t>
  </si>
  <si>
    <t>Officejet Pro K5300/K5400 Head Cyan &amp; Magenta 반영구</t>
  </si>
  <si>
    <t>C5010DA</t>
  </si>
  <si>
    <t>NO.14</t>
  </si>
  <si>
    <t>CP 1160,D145/D155,OJ7130/7140xi - Tricolour(23ml)</t>
  </si>
  <si>
    <t>C5011DA</t>
  </si>
  <si>
    <t>CP 1160,D145/D155,OJ7130/7140xi - Black(26ml)</t>
  </si>
  <si>
    <t>C4800A</t>
  </si>
  <si>
    <t>BJ 2000C/2500C, ColorPro CAD/GA - Black Printhead</t>
  </si>
  <si>
    <t>C4801A</t>
  </si>
  <si>
    <t>BJ 2000C/2500C, ColorPro CAD/GA - Cyan Printhead</t>
  </si>
  <si>
    <t>C4802A</t>
  </si>
  <si>
    <t>BJ 2000C/2500C, ColorPro CAD/GA - Magenta Printhead</t>
  </si>
  <si>
    <t>C4803A</t>
  </si>
  <si>
    <t>BJ 2000C/2500C, ColorPro CAD/GA - Yellow Printhead</t>
  </si>
  <si>
    <t>C4804A</t>
  </si>
  <si>
    <t>NO.12</t>
  </si>
  <si>
    <t>BJ3000 - Cyan(55ml)</t>
  </si>
  <si>
    <t>C4805A</t>
  </si>
  <si>
    <t>BJ3000 - Magenta(55ml)</t>
  </si>
  <si>
    <t>BJ3000 - Yellow(55ml)</t>
  </si>
  <si>
    <t>C4814A</t>
  </si>
  <si>
    <t>NO.13</t>
  </si>
  <si>
    <t>BJ1000/1200,OJ K850 - Black Ink Cartridge(28ml)</t>
  </si>
  <si>
    <t>C4815A</t>
  </si>
  <si>
    <t>C4816A</t>
  </si>
  <si>
    <t>BJ1000/1200,OJ K850 - Magenta Ink Cartridge(14ml)</t>
  </si>
  <si>
    <t>C4817A</t>
  </si>
  <si>
    <t>BJ1000/1200,OJ K850 -Yellow Ink Cartridge(14ml)</t>
  </si>
  <si>
    <t>CN025AA</t>
  </si>
  <si>
    <t>NO.922</t>
  </si>
  <si>
    <t>L0S63AA</t>
  </si>
  <si>
    <t>L0S66AA</t>
  </si>
  <si>
    <t>L0S69AA</t>
  </si>
  <si>
    <t>L0S72AA</t>
  </si>
  <si>
    <t>L0R42AA</t>
  </si>
  <si>
    <t>L0R17YC</t>
  </si>
  <si>
    <t>No.981YC</t>
  </si>
  <si>
    <t>HP Cyan Contract Original PageWide Cartridge</t>
  </si>
  <si>
    <t>L0R18YC</t>
  </si>
  <si>
    <t>HP Magenta Contract Original PageWide Cartridge</t>
  </si>
  <si>
    <t>L0R19YC</t>
  </si>
  <si>
    <t>HP Yellow Contract Original PageWide Cartridge</t>
  </si>
  <si>
    <t>L0R20YC</t>
  </si>
  <si>
    <t>HP Black Contract Original PageWide Cartridge</t>
  </si>
  <si>
    <t>L0R09A</t>
  </si>
  <si>
    <t>No.981X</t>
  </si>
  <si>
    <t>HP 981X High Yield Cyan Original PageWide Cartridge</t>
  </si>
  <si>
    <t>L0R10A</t>
  </si>
  <si>
    <t>HP 981X High Yield Magenta Original PageWide Cartridge</t>
  </si>
  <si>
    <t>L0R11A</t>
  </si>
  <si>
    <t>HP 981X High Yield Yellow Original PageWide Cartridge</t>
  </si>
  <si>
    <t>L0R12A</t>
  </si>
  <si>
    <t>HP 981X High Yield Black Original PageWide Cartridge</t>
  </si>
  <si>
    <t>NO.85</t>
  </si>
  <si>
    <t>No.82</t>
  </si>
  <si>
    <t>Photo Black 130㎖</t>
  </si>
  <si>
    <t>Magenta 130㎖</t>
  </si>
  <si>
    <t>Yellow 130㎖</t>
  </si>
  <si>
    <t>Photo Black 69㎖</t>
  </si>
  <si>
    <t>Cyan 69㎖</t>
  </si>
  <si>
    <t>Magenta 69㎖</t>
  </si>
  <si>
    <t>Yellow 69㎖</t>
  </si>
  <si>
    <t>Gray 69㎖</t>
  </si>
  <si>
    <t>C9380A</t>
    <phoneticPr fontId="217" type="noConversion"/>
  </si>
  <si>
    <t>C9383A</t>
    <phoneticPr fontId="217" type="noConversion"/>
  </si>
  <si>
    <t>C5080A</t>
  </si>
  <si>
    <t>Cleaner Black</t>
  </si>
  <si>
    <t>Photo Black Multipack (775㎖*3ea)</t>
  </si>
  <si>
    <t>Light Gray Multipack (775㎖*3ea)</t>
  </si>
  <si>
    <t>Magenta Multipack (775㎖*3ea)</t>
  </si>
  <si>
    <t>Yellow Multipack (775㎖*3ea)</t>
  </si>
  <si>
    <t>Light Cyan Multipack (775㎖*3ea)</t>
  </si>
  <si>
    <t>Light Magenta Multipack (775㎖*3ea)</t>
  </si>
  <si>
    <t>NO.729</t>
    <phoneticPr fontId="26" type="noConversion"/>
  </si>
  <si>
    <t>C1807A</t>
  </si>
  <si>
    <t>C1808A</t>
  </si>
  <si>
    <t>C1809A</t>
  </si>
  <si>
    <t>C1893A</t>
  </si>
  <si>
    <t>C1894A</t>
  </si>
  <si>
    <t>C1895A</t>
  </si>
  <si>
    <t>NO.80</t>
  </si>
  <si>
    <t>C4891A</t>
  </si>
  <si>
    <t>C4892A</t>
  </si>
  <si>
    <t>C4893A</t>
  </si>
  <si>
    <t>NO.81</t>
  </si>
  <si>
    <t>C4991A</t>
  </si>
  <si>
    <t>C4992A</t>
  </si>
  <si>
    <t>C4993A</t>
  </si>
  <si>
    <t>C4994A</t>
  </si>
  <si>
    <t>C4995A</t>
  </si>
  <si>
    <t>C5074A</t>
  </si>
  <si>
    <t>C5075A</t>
  </si>
  <si>
    <t>C5076A</t>
  </si>
  <si>
    <t>C5002A</t>
  </si>
  <si>
    <t>C5003A</t>
  </si>
  <si>
    <t>C5004A</t>
  </si>
  <si>
    <t>용지</t>
  </si>
  <si>
    <t>HP CLJ M855 / HP 826A Black LaserJet Toner Cartridge</t>
    <phoneticPr fontId="26" type="noConversion"/>
  </si>
  <si>
    <t>SMF232B</t>
    <phoneticPr fontId="21" type="noConversion"/>
  </si>
  <si>
    <t>4. 소모품 가격표</t>
  </si>
  <si>
    <t>복사기 소모품</t>
  </si>
  <si>
    <t>(단위 : 원, VAT별도)</t>
  </si>
  <si>
    <t>복사기 소모품 / 용지</t>
  </si>
  <si>
    <t>품    명</t>
  </si>
  <si>
    <t>상품코드</t>
  </si>
  <si>
    <t>AFICIO 1224/1232C (B) T/N</t>
  </si>
  <si>
    <t>SCPTN32B</t>
  </si>
  <si>
    <t>TYPE 7000 PAPER;A3</t>
  </si>
  <si>
    <t>PHK75A3</t>
  </si>
  <si>
    <t>AFICIO 1224/1232C (C) T/N</t>
  </si>
  <si>
    <t>SCPTN32C</t>
  </si>
  <si>
    <t>TYPE 7000 PAPER;A4</t>
  </si>
  <si>
    <t>PHK75A4</t>
  </si>
  <si>
    <t>AFICIO 1224/1232C (M) T/N</t>
  </si>
  <si>
    <t>SCPTN32M</t>
  </si>
  <si>
    <t>TYPE 7000 PAPER;B4</t>
  </si>
  <si>
    <t>PHK75B4</t>
  </si>
  <si>
    <t>AFICIO 1224/1232C (Y) T/N</t>
  </si>
  <si>
    <t>SCPTN32Y</t>
  </si>
  <si>
    <t>TYPE 7000 PAPER;B5</t>
  </si>
  <si>
    <t>PHK75B5</t>
  </si>
  <si>
    <t>PCU(AFC1224/3224용)</t>
  </si>
  <si>
    <t>TYPE 7000 PAPER;LETTER</t>
  </si>
  <si>
    <t>PHK75LT</t>
  </si>
  <si>
    <t>FCP SILICON OIL</t>
  </si>
  <si>
    <t>TYPE 7000 PAPER;A4 (80G)</t>
  </si>
  <si>
    <t>PHK80A4</t>
  </si>
  <si>
    <t>BLACK 토너 (3224C/3232C용)</t>
  </si>
  <si>
    <t>수입지</t>
  </si>
  <si>
    <t>Dr. Paper ; A4(APP)</t>
  </si>
  <si>
    <t>PIBX75A4</t>
  </si>
  <si>
    <t>CYAN 토너 (3224C/3232C용)</t>
  </si>
  <si>
    <t>COPY PAPER 80G (APP)</t>
  </si>
  <si>
    <t>PIBX80A4</t>
  </si>
  <si>
    <t>MAGENTA 토너 (3224C/3232C용)</t>
  </si>
  <si>
    <t>YELLOW 토너 (3224C/3232C용)</t>
  </si>
  <si>
    <t>프린터 소모품</t>
  </si>
  <si>
    <t>PCU-THEMIS C1(AFC3232C용)</t>
  </si>
  <si>
    <t>B2142300</t>
  </si>
  <si>
    <t>AFICIO 2232/2238 (B) T/N</t>
  </si>
  <si>
    <t>A4 모노</t>
  </si>
  <si>
    <t>LP-2250</t>
  </si>
  <si>
    <t>S2250T12</t>
  </si>
  <si>
    <t>AFICIO 2232/2238 (C) T/N</t>
  </si>
  <si>
    <t>LP 410/430 3.5K토너</t>
  </si>
  <si>
    <t>AFICIO 2232/2238 (M) T/N</t>
  </si>
  <si>
    <t>LP 430 7K 토너</t>
  </si>
  <si>
    <t>AFICIO 2232/2238 (Y) T/N</t>
  </si>
  <si>
    <t>LP 410/430 25K드럼</t>
  </si>
  <si>
    <t>AFC 3245C Black T/N</t>
  </si>
  <si>
    <t>LP 415D 용 3.5K 토너</t>
  </si>
  <si>
    <t>AFC 3245C Cyan T/N</t>
  </si>
  <si>
    <t>25K 토너 (전기종호환)</t>
  </si>
  <si>
    <t xml:space="preserve"> AFC 3245C Magenta T/N</t>
  </si>
  <si>
    <t xml:space="preserve"> SCPTN45M</t>
  </si>
  <si>
    <t>36K 토너 (LP 5000/H전용)</t>
  </si>
  <si>
    <t xml:space="preserve"> AFC 3245C Yellow T/N</t>
  </si>
  <si>
    <t xml:space="preserve"> SCPTN45Y</t>
  </si>
  <si>
    <t>LP 3232 6,000매 토너</t>
  </si>
  <si>
    <t>PCU(AFC3228용)</t>
  </si>
  <si>
    <t>LP 3232 12,000매 토너</t>
  </si>
  <si>
    <t>TANK (B.C.M.Y)</t>
  </si>
  <si>
    <t>B1803001,2,3,4</t>
  </si>
  <si>
    <t>LP4500L/4500/4500H 21K IC</t>
  </si>
  <si>
    <t>AFC 3000C BLACK T/N</t>
  </si>
  <si>
    <t>LP4500H 32K IC(LP-4500H/Hn 전용)</t>
  </si>
  <si>
    <t>AFC 3000C CYAN T/N</t>
  </si>
  <si>
    <t>LP 4005 Ser. T/N (9K) - 모노 LBP공용</t>
  </si>
  <si>
    <t>AFC 3000C MAGENTA T/N</t>
  </si>
  <si>
    <t>LP 4005 Ser. T/N (15K) - 모노 HDN전용</t>
  </si>
  <si>
    <t>AFC 3000C YELLOW T/N</t>
  </si>
  <si>
    <t>드럼 (30,000매)</t>
  </si>
  <si>
    <t>AFC C4500 BLACK T/N</t>
  </si>
  <si>
    <t>(M400)</t>
  </si>
  <si>
    <t>TONER CARTRIDGE:AM:2.5K:A:ABBA</t>
  </si>
  <si>
    <t>AFC C4500 CYAN T/N</t>
  </si>
  <si>
    <t>TONER CARTRIDGE:AM:5K:A:ABBA</t>
  </si>
  <si>
    <t>S400T5KH(S400T5K-SQ)</t>
  </si>
  <si>
    <t>AFC C4500 MAGENTA T/N</t>
  </si>
  <si>
    <t>TONER CARTRIDGE:AM:8K:A:ABBA</t>
  </si>
  <si>
    <t>S400T8KH(S400T8K-SQ)</t>
  </si>
  <si>
    <t>AFC C4500 YELLOW T/N</t>
  </si>
  <si>
    <t>A400 Drum (34k)</t>
  </si>
  <si>
    <r>
      <t>S400DRMH</t>
    </r>
    <r>
      <rPr>
        <sz val="8"/>
        <color indexed="8"/>
        <rFont val="맑은 고딕"/>
        <family val="3"/>
        <charset val="129"/>
      </rPr>
      <t>(S400DRM-SQ)</t>
    </r>
  </si>
  <si>
    <t>AFC C2800/3300 Black T/N</t>
  </si>
  <si>
    <t>(M410)</t>
  </si>
  <si>
    <t>M410 Toner Cartridge (3K)</t>
  </si>
  <si>
    <t>M410 Toner Cartridge (6K)</t>
  </si>
  <si>
    <t>M410 Toner Cartridge (9K)</t>
  </si>
  <si>
    <t>A410 45K Drum</t>
  </si>
  <si>
    <t>DEV.-BLACK(C3300)</t>
  </si>
  <si>
    <t>(M610)</t>
  </si>
  <si>
    <t>M610 Toner Cartridge (3K)</t>
  </si>
  <si>
    <t>AFC C4000/5000 Black T/N</t>
  </si>
  <si>
    <t>M610 Toner Cartridge (6K)</t>
  </si>
  <si>
    <t>AFC C4000/5000 CYAN T/N</t>
  </si>
  <si>
    <t>M610 Toner Cartridge (13K)</t>
  </si>
  <si>
    <t>AFC C4000/5000 MAGENTA T/N</t>
  </si>
  <si>
    <t>A610/M610 SER. DRUM CARTRIDGE (45K)</t>
  </si>
  <si>
    <t>A610R45K (H)</t>
  </si>
  <si>
    <t>AFC C4000/5000 YELLOW T/N</t>
  </si>
  <si>
    <t>A3 모노</t>
  </si>
  <si>
    <t>15K TONER(LP-3532용)</t>
  </si>
  <si>
    <t>D402 Toner 29K Black (TN-319K)</t>
  </si>
  <si>
    <t>B400 TONER CARTRIDGE(12K)</t>
  </si>
  <si>
    <t>D402 Toner 26K Yellow (TN-319Y)</t>
  </si>
  <si>
    <t>B400 TONER CARTRIDGE(20K)</t>
  </si>
  <si>
    <t>D402 Toner 26k Magenta (TN-319M)</t>
  </si>
  <si>
    <t>B600 Ser. T/N (15K)</t>
  </si>
  <si>
    <t>D402 Toner 26K Cyan (TN-319C)</t>
  </si>
  <si>
    <t>B600 Ser. Drum (30K)</t>
  </si>
  <si>
    <t>D400 Toner 29K Black (TN-216K)</t>
  </si>
  <si>
    <t>A4 컬러</t>
  </si>
  <si>
    <t>LP 5120 TON:B (10,000매)</t>
  </si>
  <si>
    <t>S5120BTC</t>
  </si>
  <si>
    <t>D400 Toner 26K Yellow (TN-216Y)</t>
  </si>
  <si>
    <t>LP 5120 TON:C (6,600매)</t>
  </si>
  <si>
    <t>S5120CTC</t>
  </si>
  <si>
    <t>D400 Toner 26k Magenta (TN-216M)</t>
  </si>
  <si>
    <t>LP 5120 TON:M</t>
  </si>
  <si>
    <t>D400 Toner 26K Cyan (TN-216C)</t>
  </si>
  <si>
    <t>LP 5120 TON:Y</t>
  </si>
  <si>
    <t>D400 ser Developer 600K Black (DV-311K)</t>
  </si>
  <si>
    <t>D400D600KK</t>
  </si>
  <si>
    <t>LP 5120 BELT CRTG</t>
  </si>
  <si>
    <t>D400 ser Developer 120K Yellow (DV-311Y)</t>
  </si>
  <si>
    <t>D400D120KY</t>
  </si>
  <si>
    <t>LP-4120G/LP4220P 12K:B</t>
  </si>
  <si>
    <t>S4X20BTC</t>
  </si>
  <si>
    <t>D400 ser Developer 120K Magenta (DV-311M)</t>
  </si>
  <si>
    <t>D400D120KM</t>
  </si>
  <si>
    <t>LP-4120G/LP4220P 12K:C,M,Y</t>
  </si>
  <si>
    <t>S4X20(C,M,Y)TC</t>
  </si>
  <si>
    <t>D400 ser Developer 120K Cyan (DV-311C)</t>
  </si>
  <si>
    <t>D400D120KC</t>
  </si>
  <si>
    <t>LP-4120G/LP4220P Belt (60K)</t>
  </si>
  <si>
    <t>S4X20BLT</t>
  </si>
  <si>
    <t>D400 ser Drum Color (D400:55K/D401:75K/D402:90K) (DR-311)</t>
  </si>
  <si>
    <t>LP-4120G/LP4220P Clean Roller (12K)</t>
  </si>
  <si>
    <t>S4X20CRK</t>
  </si>
  <si>
    <t>D400 ser Drum (D400:70K/D401:100K/D402:120K) (DR-311K)</t>
  </si>
  <si>
    <t>LP-4120G/LP4220P Fuser Oil (12K)</t>
  </si>
  <si>
    <t>S4X20OIL</t>
  </si>
  <si>
    <t>D700용 Black</t>
  </si>
  <si>
    <t>SP C220S T/N B(2K)</t>
  </si>
  <si>
    <t>D701용 Black</t>
  </si>
  <si>
    <t>SP C220S T/N C(2K)</t>
  </si>
  <si>
    <t>Yellow T/N</t>
  </si>
  <si>
    <t>SP C220S T/N M(2K)</t>
  </si>
  <si>
    <t>Magenta T/N</t>
  </si>
  <si>
    <t>SP C220S T/N Y(2K)</t>
  </si>
  <si>
    <t>Cyan T/N</t>
  </si>
  <si>
    <t>CL 3000/3005용 10K BLACK T/N</t>
  </si>
  <si>
    <t>D700 Ser. Developer 1140K Black</t>
  </si>
  <si>
    <t>CL 3000/3005용 10K Color T/N</t>
  </si>
  <si>
    <t>S3000Y(M ,C)K</t>
  </si>
  <si>
    <t>D700 Ser. Drum Black</t>
  </si>
  <si>
    <t>CL 3000/3005용 20K BLACK DRUM</t>
  </si>
  <si>
    <t>D700 Ser. Drum Yellow</t>
  </si>
  <si>
    <t>CL 3000/3005용 20K Color DRUM</t>
  </si>
  <si>
    <t>S3000DRMY(M,C)</t>
  </si>
  <si>
    <t>D700 Ser. Drum Magenta</t>
  </si>
  <si>
    <t>CL 3600 K 토너 (2.5K)</t>
  </si>
  <si>
    <t>D700 Ser. Drum Cyan</t>
  </si>
  <si>
    <t>CL 3600 Y,M,C 토너(2.5K)</t>
  </si>
  <si>
    <t>S3600(Y,M,C)K</t>
  </si>
  <si>
    <t>D710Ser</t>
  </si>
  <si>
    <t>D710 Ser.Toner 27.5K Black(TN-512K)</t>
  </si>
  <si>
    <t>S3600DRM(B,M,Y,C)</t>
  </si>
  <si>
    <t>D710 Ser.Toner 26K Yellow(TN-512Y)</t>
  </si>
  <si>
    <t>CL 3600 50K 전송벨트</t>
  </si>
  <si>
    <t>S3600BLT</t>
  </si>
  <si>
    <t>D710 Ser.Toner 26K Magenta(TN-512M)</t>
  </si>
  <si>
    <t>CL 5700 BLACK  T/N (5K)</t>
  </si>
  <si>
    <t>D710 Ser.Toner 26K Cyan(TN-512C)</t>
  </si>
  <si>
    <t>CL 5700 Color  T/N (5K)</t>
  </si>
  <si>
    <t>S5700M (Y,C)K</t>
  </si>
  <si>
    <t>D200Ser</t>
  </si>
  <si>
    <t>D200 SER.TONER 27K BLACK</t>
  </si>
  <si>
    <t>CL 5700 BLACK DRUM (20K)</t>
  </si>
  <si>
    <t>D200 SER.TONER 25K YELLOW</t>
  </si>
  <si>
    <t>CL 5700 Color DRUM (20K)</t>
  </si>
  <si>
    <t>S5700DRMC (Y, M)</t>
  </si>
  <si>
    <t>D200 SER.TONER 25K MAGENTA</t>
  </si>
  <si>
    <t>Black T/N (8K)</t>
  </si>
  <si>
    <t>D200 SER.TONER 25K CYAN</t>
  </si>
  <si>
    <t>Color T/N (6K)</t>
  </si>
  <si>
    <t>S2035CTCB  (M,Y)</t>
  </si>
  <si>
    <t>AFC2050C
토너</t>
  </si>
  <si>
    <t>AFC C2550/2050/2530/2030 Black T/N</t>
  </si>
  <si>
    <t>Black T/N (12K)</t>
  </si>
  <si>
    <t>AFC C2550/2050/2530/2030 CYAN T/N</t>
  </si>
  <si>
    <t>Color T/N (10K)</t>
  </si>
  <si>
    <t>S2035CTCHB  (M,Y)</t>
  </si>
  <si>
    <t>AFC C2550/2050/2530/2030 MAGENTA T/N</t>
  </si>
  <si>
    <t>AFC C2550/2050/2530/2030 YELLOW T/N</t>
  </si>
  <si>
    <t>CL 2505DN / MF C2250 T/N C(4K)</t>
  </si>
  <si>
    <t>PCU-C/M/Y/K C2550S</t>
  </si>
  <si>
    <t>CL 2505DN / MF C2250 T/N M(4K)</t>
  </si>
  <si>
    <t>C4500</t>
  </si>
  <si>
    <t>BLACK DEV(AFC3000C/4500 현상제)</t>
  </si>
  <si>
    <t>CL 2505DN / MF C2250 T/N Y(4K)</t>
  </si>
  <si>
    <t>CYAN DEV(M,Y)</t>
  </si>
  <si>
    <t>B2309660(70,80)</t>
  </si>
  <si>
    <t>CL 2505DN / MF C2250 T/N B(6K)</t>
  </si>
  <si>
    <t>BLACK DEV UNIT(AFC3000C/4500 현상부)</t>
  </si>
  <si>
    <t>B2233013</t>
  </si>
  <si>
    <t>Imaging Kit (30K)</t>
  </si>
  <si>
    <t>CYAN DEV UNIT(M,Y)</t>
  </si>
  <si>
    <t>B2233033(23,43)</t>
  </si>
  <si>
    <r>
      <t xml:space="preserve">소모품
</t>
    </r>
    <r>
      <rPr>
        <sz val="8"/>
        <color indexed="8"/>
        <rFont val="맑은 고딕"/>
        <family val="3"/>
        <charset val="129"/>
      </rPr>
      <t>(SPC312DN용)</t>
    </r>
  </si>
  <si>
    <t>SP C232S T/N Black</t>
  </si>
  <si>
    <t>SMF232B</t>
  </si>
  <si>
    <t>BLACK DEV UNIT(AFC3000C/4500 PCU)</t>
  </si>
  <si>
    <t>SP C232S T/N Cyan</t>
  </si>
  <si>
    <t>CMY</t>
  </si>
  <si>
    <t>SP C232S T/N Magenta</t>
  </si>
  <si>
    <t>PCU - CMY ; JUPITER</t>
  </si>
  <si>
    <t>SP C232S T/N Yellow</t>
  </si>
  <si>
    <t>C610/615</t>
  </si>
  <si>
    <t>C610/C615 Black Ink Stick(6k)</t>
  </si>
  <si>
    <t>P200용</t>
  </si>
  <si>
    <t>P200 Black T/N (5K)</t>
  </si>
  <si>
    <t>C610/C615 Color Ink Stick(5.6k)</t>
  </si>
  <si>
    <t>C610INKC(M,Y)</t>
  </si>
  <si>
    <t>P200 Color T/N (5K)</t>
  </si>
  <si>
    <t>P200T5KC (M,Y)</t>
  </si>
  <si>
    <t>C610/C615 Maintenance Kit</t>
  </si>
  <si>
    <t>P200 Color Drum Unit(20k)-4컬러 드럼 Set</t>
  </si>
  <si>
    <t>D410ser
토너</t>
  </si>
  <si>
    <t>D410 Ser. Toner 27K Black(TN-321K)</t>
  </si>
  <si>
    <t>D410 Ser. Toner 27K Yellow(TN-321Y)</t>
  </si>
  <si>
    <t>D410 Ser. Toner 27K Magenta(TN-321M)</t>
  </si>
  <si>
    <t>D410 Ser. Toner 27K Cyan(TN-321C)</t>
  </si>
  <si>
    <t>현상약</t>
  </si>
  <si>
    <t>D410/710 ser Developer 600K Black(DV-512K)</t>
  </si>
  <si>
    <t>D410D600KK</t>
  </si>
  <si>
    <t>D410/710 ser Developer 600K Yellow(DV-512Y)</t>
  </si>
  <si>
    <t>D410D600KY</t>
  </si>
  <si>
    <t>D410/710 ser Developer 600K Magenta(DV-512M)</t>
  </si>
  <si>
    <t>D410D600KM</t>
  </si>
  <si>
    <t>D410/710 ser Developer 600K Cyan(DV-512C)</t>
  </si>
  <si>
    <t>D410D600KC</t>
  </si>
  <si>
    <t>D410/710 ser.Drum Color(D410:70K/D411:120K/D402:120K)(DR-512K)</t>
  </si>
  <si>
    <t>D410/710 ser.Drum Color(D410:55K/D411:75K/D402:90K)(DR-512YMC)</t>
  </si>
  <si>
    <t>P400DN용</t>
  </si>
  <si>
    <t>P400 Black T/N (11K)</t>
  </si>
  <si>
    <t>DGWOX</t>
  </si>
  <si>
    <t>DGWOX 2000 T/N SALE</t>
  </si>
  <si>
    <t>P400 Color T/N (11.5K)</t>
  </si>
  <si>
    <t>P400T11HKC (M,Y)</t>
  </si>
  <si>
    <t>DGWOX 2000 T/N  RENTAL (임대전용)</t>
  </si>
  <si>
    <t>P400 Black Drum(20k)</t>
  </si>
  <si>
    <t>DGWOX 4000 T/N : DX4030</t>
  </si>
  <si>
    <t>P400 Color Drum(20k)</t>
  </si>
  <si>
    <t>P400R20KC (M,Y)</t>
  </si>
  <si>
    <t>DGWOX 1000 시리즈T/N</t>
  </si>
  <si>
    <t>P400/C403</t>
  </si>
  <si>
    <t>P411_C403 Black Toner(8K)</t>
  </si>
  <si>
    <t>DGWOX 1100 시리즈 T/N</t>
  </si>
  <si>
    <t>P411_C403 Color Toner(4K)</t>
  </si>
  <si>
    <t>P411T4KC(M,Y)</t>
  </si>
  <si>
    <t>DGWOX 1020 T/N</t>
  </si>
  <si>
    <t>P411_C403 BLACK&amp;COLOR IMAGING KIT(40K)</t>
  </si>
  <si>
    <t>DRUM(PCU Ass'y)</t>
  </si>
  <si>
    <t>P411_C403 BLACK IMAGING KIT(40K)</t>
  </si>
  <si>
    <t>P411_C403 PHOTOCONDUCTOR UNIT(40K)</t>
  </si>
  <si>
    <t>Toner (사용량 8K)</t>
  </si>
  <si>
    <t>P411_C403 BLACK DEVELOPER UNIT(40K)</t>
  </si>
  <si>
    <t>Developer (사용량 50K)</t>
  </si>
  <si>
    <t>P411_C403 Color DEVELOPER UNIT(40K)</t>
  </si>
  <si>
    <t>P411D40KC(M,Y)</t>
  </si>
  <si>
    <t xml:space="preserve"> DRUM (사용량 50K)</t>
  </si>
  <si>
    <t>N600Ser</t>
  </si>
  <si>
    <t>N600 T/N</t>
  </si>
  <si>
    <t>N601/2 T/N</t>
  </si>
  <si>
    <t>A3 컬러</t>
  </si>
  <si>
    <t>6K BLACK TONER- C8800용</t>
  </si>
  <si>
    <t>Dev.</t>
  </si>
  <si>
    <t>6K (Y,M,C) TONER - C8800용</t>
  </si>
  <si>
    <t>S8800(Y,M,C)K</t>
  </si>
  <si>
    <t>Drum</t>
  </si>
  <si>
    <t>DRUM - C8800용 (20K)</t>
  </si>
  <si>
    <t>S8800DRM(Y,M,C,B)</t>
  </si>
  <si>
    <t>N500Ser</t>
  </si>
  <si>
    <t>N500 ser.Toner 23K (TN-323)</t>
  </si>
  <si>
    <t>LP4110G/4210P 14K:B</t>
  </si>
  <si>
    <t>S4X10BTC</t>
  </si>
  <si>
    <t>N500 ser. Developer 600K (DV-312)</t>
  </si>
  <si>
    <t>N500D600K</t>
  </si>
  <si>
    <t>LP4110G/4210P 8.5K(C,M,Y)</t>
  </si>
  <si>
    <t>S4X10(C,M,Y)TC</t>
  </si>
  <si>
    <t>N500 ser. Drum (N502:110K/N501:100K/N500:80K) (DR-312)</t>
  </si>
  <si>
    <t>LP4110G/4210P Belt(120K)</t>
  </si>
  <si>
    <t>S4X10BLT</t>
  </si>
  <si>
    <t>N700Ser</t>
  </si>
  <si>
    <t>N700 Series 토너 (30K)</t>
  </si>
  <si>
    <t>LP4110G/4210P Clean Roller(20K)</t>
  </si>
  <si>
    <t>S4X10CRK</t>
  </si>
  <si>
    <t>N700 Series 드럼 (80K)</t>
  </si>
  <si>
    <t>5K BLACK TONER</t>
  </si>
  <si>
    <t>N900Ser</t>
  </si>
  <si>
    <t>N900 Ser. Toner 40.8K TN712</t>
  </si>
  <si>
    <t>5K Color TONER</t>
  </si>
  <si>
    <t>S4000C(M,Y) TC5</t>
  </si>
  <si>
    <t>N900 Ser. Developing Unit 1,200K DV711K</t>
  </si>
  <si>
    <t>N900D1200K</t>
  </si>
  <si>
    <t>15K BLACK TONER</t>
  </si>
  <si>
    <t>N900 Ser. Drum unit 300K DR711K</t>
  </si>
  <si>
    <t>15K Color TONER</t>
  </si>
  <si>
    <t>S4000C(M,Y) TC15</t>
  </si>
  <si>
    <t>N400Ser</t>
  </si>
  <si>
    <t>N400 SERIES 토너 (11K) RICOH</t>
  </si>
  <si>
    <t>N400T11K (R)</t>
  </si>
  <si>
    <t>50K BLACK PCU</t>
  </si>
  <si>
    <t>N400 SERIES PCU(60K)</t>
  </si>
  <si>
    <t>50K COLOR PCU</t>
  </si>
  <si>
    <t>AFC</t>
  </si>
  <si>
    <t>AFICIO 220/270 T/N</t>
  </si>
  <si>
    <t>Q400 Black T/N(8K)</t>
  </si>
  <si>
    <t>PCU:RUSSIAN C1(AFC270용)</t>
  </si>
  <si>
    <t>Q400 Color T/N(8K)</t>
  </si>
  <si>
    <t>Q400T8KC (M,Y)</t>
  </si>
  <si>
    <t>AFICIO 700(551) T/N</t>
  </si>
  <si>
    <t>SCPTNA700</t>
  </si>
  <si>
    <t>Q400 Black Drum(20K)</t>
  </si>
  <si>
    <t>AFICIO 700(551) DEV</t>
  </si>
  <si>
    <t>SCPDVA700</t>
  </si>
  <si>
    <t>Q400 Color Drum (20K)</t>
  </si>
  <si>
    <t>Q400R20KC (M,Y)</t>
  </si>
  <si>
    <t>AFICIO 1060/75 T/N</t>
  </si>
  <si>
    <t>Q411n</t>
  </si>
  <si>
    <t>Q411n Black T/N(10K)</t>
  </si>
  <si>
    <t>AFICIO 1060/75 D/V</t>
  </si>
  <si>
    <t>소모품</t>
  </si>
  <si>
    <t>Q411n 10K Color T/N(C,M,Y)</t>
  </si>
  <si>
    <t>Q411T10KC(M,Y)</t>
  </si>
  <si>
    <t>AFICIO 2035/2045 T/N</t>
  </si>
  <si>
    <t>Q411n Black Drum(30K)</t>
  </si>
  <si>
    <t>AFICIO 2035/2045 DEV</t>
  </si>
  <si>
    <t>Q411n Color Drum(30K)</t>
  </si>
  <si>
    <t>Q411R30KC(M,Y)</t>
  </si>
  <si>
    <t>PCU ASS'Y;KIR-C2</t>
  </si>
  <si>
    <t>Q500n</t>
  </si>
  <si>
    <t>Q500n Toner_Black(15K)</t>
  </si>
  <si>
    <t>AFICIO 3035/45 PCU</t>
  </si>
  <si>
    <t>Q500n Toner_Cyan(15K)</t>
  </si>
  <si>
    <t>AFICIO 4045 T/N</t>
  </si>
  <si>
    <t>Q500n Toner_Magenta(15K)</t>
  </si>
  <si>
    <t>AFICIO 4045 DEV</t>
  </si>
  <si>
    <t>Q500n Toner_Yellow(15K)</t>
  </si>
  <si>
    <t>PHOTO CONDUCTOR UNIT:EXP:SERVICE</t>
  </si>
  <si>
    <t>Q500n Drum_Black(30K)</t>
  </si>
  <si>
    <t>PCU AC3(AFC2045, MP 4500용)</t>
  </si>
  <si>
    <t xml:space="preserve"> B0822203</t>
  </si>
  <si>
    <t>Q500n Drum_Cyan(30K)</t>
  </si>
  <si>
    <t>MP 3500/4500 PCU</t>
  </si>
  <si>
    <t xml:space="preserve"> B2912203</t>
  </si>
  <si>
    <t>Q500n Drum_Magenta(30K)</t>
  </si>
  <si>
    <t>PCU:ALEX(MP5000용)</t>
  </si>
  <si>
    <t xml:space="preserve"> AFCPCU50</t>
  </si>
  <si>
    <t>Q500n Drum_Yellow(30K)</t>
  </si>
  <si>
    <t>Toner MP 2500E</t>
  </si>
  <si>
    <t>Q700dn</t>
  </si>
  <si>
    <t>Q700dn_CL5051dn Toner (Cyan)</t>
  </si>
  <si>
    <t>AFICIO 2018 T/N</t>
  </si>
  <si>
    <t>Q700dn_CL5051dn Toner (Magenta)</t>
  </si>
  <si>
    <t>AFICIO 2018 DEV(MP 2500/2580 호환)</t>
  </si>
  <si>
    <t>Q700dn_CL5051dn Toner (Yellow)</t>
  </si>
  <si>
    <t>OPC DRUM(AFC2018, MP 2500용)</t>
  </si>
  <si>
    <t>B0399510</t>
  </si>
  <si>
    <t>Q700dn_CL5051dn Toner (Black)</t>
  </si>
  <si>
    <t>NT</t>
  </si>
  <si>
    <t>NT-400 D/V</t>
  </si>
  <si>
    <t>Q700dn_CL5051dn Drum (Cyan)</t>
  </si>
  <si>
    <t>SP</t>
  </si>
  <si>
    <t>SPIRIO 4200S T/N</t>
  </si>
  <si>
    <t>Q700dn_CL5051dn Drum (Magenta)</t>
  </si>
  <si>
    <t>SPIRIO 4200D T/N</t>
  </si>
  <si>
    <t>SCPTN42D</t>
  </si>
  <si>
    <t>Q700dn_CL5051dn Drum (Yellow)</t>
  </si>
  <si>
    <t>ST</t>
  </si>
  <si>
    <t>ST-4500 DEV</t>
  </si>
  <si>
    <t>SCPDV45D</t>
  </si>
  <si>
    <t>Q700dn_CL5051dn Drum (Black)</t>
  </si>
  <si>
    <t>FT</t>
  </si>
  <si>
    <t>TYPE 700 T/N</t>
  </si>
  <si>
    <t>SSTNX700</t>
  </si>
  <si>
    <t>A603dn/A608dn Toner Cartridge(5K)</t>
  </si>
  <si>
    <t>A603dn/A608dn Toner Cartridge(10K)</t>
  </si>
  <si>
    <t>A603T10K (H)</t>
  </si>
  <si>
    <t>팩스, 복합기 소모품</t>
  </si>
  <si>
    <t>A603dn/A608dn Toner Cartridge(20K)</t>
  </si>
  <si>
    <t>A801dn/A806dn Toner Cartridge(6K)</t>
  </si>
  <si>
    <t xml:space="preserve">팩스 </t>
  </si>
  <si>
    <t>LF 1200 T/N</t>
  </si>
  <si>
    <t>A801dn/A806dn Toner Cartridge(25K)</t>
  </si>
  <si>
    <t>NF16 CTM</t>
  </si>
  <si>
    <t>A801dn/A806dn Toner Cartridge(45K)</t>
  </si>
  <si>
    <t>MF 1160(1000S) T/N 4K</t>
  </si>
  <si>
    <t>A603dn/A608dn Drum(60K)</t>
  </si>
  <si>
    <t>LF-4160 T/N</t>
  </si>
  <si>
    <t>A801dn/A806dn Drum(100K)</t>
  </si>
  <si>
    <t>LF-4190 T/N (3K)</t>
  </si>
  <si>
    <t>A410 Ser</t>
  </si>
  <si>
    <t>A410 Toner Cartridge (3K)</t>
  </si>
  <si>
    <t>Toner 2.5K</t>
  </si>
  <si>
    <t>A410 Toner Cartridge (6K)</t>
  </si>
  <si>
    <t>Toner 5K</t>
  </si>
  <si>
    <t>A410 Toner Cartridge (9K)</t>
  </si>
  <si>
    <t>MF-2200 T/N (6K)</t>
  </si>
  <si>
    <t>A419dni
전용</t>
  </si>
  <si>
    <t>A419dni일체형 Toner Cartridge(6K)</t>
  </si>
  <si>
    <t>A419DNIT6K</t>
  </si>
  <si>
    <t>36K 토너 (MF 4550 / H전용)</t>
  </si>
  <si>
    <t>A419dni일체형 Toner Cartridge(9K)</t>
  </si>
  <si>
    <t>MF 3200(4200) T/N 4K</t>
  </si>
  <si>
    <t>A610DN
소모품</t>
  </si>
  <si>
    <t xml:space="preserve"> A610dn Toner Cartridge (3K)</t>
  </si>
  <si>
    <t xml:space="preserve"> A610T3K</t>
  </si>
  <si>
    <t>2.5K BLACK TONER- C3530용</t>
  </si>
  <si>
    <t xml:space="preserve"> A610dn Toner Cartridge (6K)</t>
  </si>
  <si>
    <t xml:space="preserve"> A610T6K</t>
  </si>
  <si>
    <t>2K (Y,M,C) TONER - C3530용</t>
  </si>
  <si>
    <t>SMF3530(Y,M,C)K</t>
  </si>
  <si>
    <t xml:space="preserve"> A610dn Toner Cartridge (13K)</t>
  </si>
  <si>
    <t xml:space="preserve"> A610T13K (H)</t>
  </si>
  <si>
    <t>DRUM - C3530용</t>
  </si>
  <si>
    <t>S3530DRMK(M,Y,C)</t>
  </si>
  <si>
    <t xml:space="preserve"> A610 Drum (45K)</t>
  </si>
  <si>
    <t xml:space="preserve"> A610R45K (H)</t>
  </si>
  <si>
    <t>9,000매 T/N (MF 2300 /2350 전용)</t>
  </si>
  <si>
    <t>9,000매 T/N (MF 2400전용)- MF2300/2350전용과 호환안됨</t>
  </si>
  <si>
    <t>15,000매 T/N (MF 2400전용)</t>
  </si>
  <si>
    <t>2.5K Toner</t>
  </si>
  <si>
    <t>5K Toner</t>
  </si>
  <si>
    <t>8K Toner(M403/408전용)</t>
  </si>
  <si>
    <t>MF 2500 T/N 10K</t>
  </si>
  <si>
    <t>MF 2500 T/N 32K</t>
  </si>
  <si>
    <t>브라더</t>
  </si>
  <si>
    <t>BROTHER TN-2025</t>
  </si>
  <si>
    <t>3,5K 토너 (HL-5250DN용- 토너/드럼 분리형)</t>
  </si>
  <si>
    <t>SBRT3145</t>
  </si>
  <si>
    <t>7K 토너 (HL-5250DN용- 토너/드럼 분리형)</t>
  </si>
  <si>
    <t>SBRT3185</t>
  </si>
  <si>
    <t>BROTHER DR-2025</t>
  </si>
  <si>
    <t>25K 드럼 (HL-5250DN용)</t>
  </si>
  <si>
    <t>SBRD3115</t>
  </si>
  <si>
    <t>※참고사항 (센타품목으로 바뀐 BELT)</t>
  </si>
  <si>
    <t>PRM으로 주문</t>
  </si>
  <si>
    <t>기존코드</t>
  </si>
  <si>
    <t>CL8800 80K Belt</t>
  </si>
  <si>
    <t>43449707</t>
  </si>
  <si>
    <t>CL3000 Belt</t>
  </si>
  <si>
    <t>43363413</t>
  </si>
  <si>
    <t>CL5700 Belt</t>
  </si>
  <si>
    <t>43363403</t>
  </si>
  <si>
    <t>CL 5700 정착부</t>
  </si>
  <si>
    <t>100K 전사벨트</t>
  </si>
  <si>
    <t>CL4000BLT</t>
  </si>
  <si>
    <t xml:space="preserve"> C3600 Belt( 3530 Belt 공용)</t>
  </si>
  <si>
    <t>CL4000BTL</t>
  </si>
  <si>
    <t>50K 페토너통</t>
  </si>
  <si>
    <t>S2505WTB</t>
  </si>
  <si>
    <t>페토너통</t>
  </si>
  <si>
    <t>S2035WTB</t>
  </si>
  <si>
    <t>폐토너통</t>
  </si>
  <si>
    <t>P951STP</t>
  </si>
  <si>
    <t>Staple Kit for FS-532(SK-703)(951)</t>
  </si>
  <si>
    <t>A4RCWY1X</t>
  </si>
  <si>
    <t>14YJ</t>
  </si>
  <si>
    <t>STAPLE KIT SK-701(1200/950/8000)</t>
  </si>
  <si>
    <t>14YJSK701</t>
  </si>
  <si>
    <t>14YH</t>
  </si>
  <si>
    <t>STAPLE KIT SK-601(1200/8000)</t>
  </si>
  <si>
    <t>14YHSK601</t>
  </si>
  <si>
    <t>A080WY1</t>
  </si>
  <si>
    <t>GLUE CHIP GC-501(1200/6000/8000)</t>
  </si>
  <si>
    <t>A080WY1X</t>
  </si>
  <si>
    <t>STAPLE KIT FS-612(FS-607)(950/6000/8000)</t>
  </si>
  <si>
    <t>4448121X</t>
  </si>
  <si>
    <t>현상Unit</t>
  </si>
  <si>
    <t>Dev. Unit-Black C2550S</t>
  </si>
  <si>
    <t>D8093001</t>
  </si>
  <si>
    <t>Dev. Unit-Cyan C2550S</t>
  </si>
  <si>
    <t>D8093002</t>
  </si>
  <si>
    <t>Dev. Unit-Magenta C2550S</t>
  </si>
  <si>
    <t>D8093003</t>
  </si>
  <si>
    <t>Dev. Unit.-Yellow C2550S</t>
  </si>
  <si>
    <t>D8093004</t>
  </si>
  <si>
    <t>AFC2238 오일</t>
  </si>
  <si>
    <t>B1164285</t>
  </si>
  <si>
    <t>c2500 폐토너통</t>
  </si>
  <si>
    <t>b2236542</t>
  </si>
  <si>
    <t>※단종품목</t>
  </si>
  <si>
    <t>S8800BLT → 43449707</t>
  </si>
  <si>
    <t>S3000BLT - 43363413</t>
  </si>
  <si>
    <t>S5700BLT 이것은 43363413 이랑 같이 사용.</t>
  </si>
  <si>
    <t>NT-410S T/N</t>
  </si>
  <si>
    <t>SCPTN41S</t>
  </si>
  <si>
    <t>NT-400 T/N</t>
  </si>
  <si>
    <t>SCPTN4ND</t>
  </si>
  <si>
    <t>NT-2068/2079 T/N</t>
  </si>
  <si>
    <t>SCPTNCD3</t>
  </si>
  <si>
    <t>ST-4500 T/N</t>
  </si>
  <si>
    <t>SCPTN45D</t>
  </si>
  <si>
    <t>ST-4500S T/N</t>
  </si>
  <si>
    <t>유경희(꿈너머꿈) 님의 말 :</t>
  </si>
  <si>
    <t>AFICIO 1018 T/N</t>
  </si>
  <si>
    <t>SCPTN18</t>
  </si>
  <si>
    <t>MF C3530 50K전송벨트..</t>
  </si>
  <si>
    <t>DRUM(AFC200용)</t>
  </si>
  <si>
    <t>A1930121</t>
  </si>
  <si>
    <t>가격표에서 삭제 바람..</t>
  </si>
  <si>
    <t>S3530BLT</t>
  </si>
  <si>
    <t>C3600 BELT랑 공용이고 부품이라네..</t>
  </si>
  <si>
    <t>T364170</t>
  </si>
  <si>
    <t>XP-245 B ink</t>
  </si>
  <si>
    <t>Bk</t>
  </si>
  <si>
    <t>T364270</t>
  </si>
  <si>
    <t>XP-245 C ink</t>
  </si>
  <si>
    <t>T364370</t>
  </si>
  <si>
    <t>XP-245 M ink</t>
  </si>
  <si>
    <t>T364470</t>
  </si>
  <si>
    <t>XP-245 Y ink</t>
  </si>
  <si>
    <t>S042545</t>
  </si>
  <si>
    <t>LCPP 5*7 50sheet</t>
  </si>
  <si>
    <t>A3G INK</t>
  </si>
  <si>
    <t>T054070</t>
  </si>
  <si>
    <t>SP R1800</t>
  </si>
  <si>
    <t>GO</t>
  </si>
  <si>
    <t>T054170</t>
  </si>
  <si>
    <t>Pk</t>
  </si>
  <si>
    <t>T054270</t>
  </si>
  <si>
    <t>T054370</t>
  </si>
  <si>
    <t>T054470</t>
  </si>
  <si>
    <t>T054770</t>
  </si>
  <si>
    <t>R</t>
  </si>
  <si>
    <t>T054870</t>
  </si>
  <si>
    <t>Mk</t>
  </si>
  <si>
    <t>T054970</t>
  </si>
  <si>
    <t>T059170</t>
  </si>
  <si>
    <t>SP R2400</t>
  </si>
  <si>
    <t>T059270</t>
  </si>
  <si>
    <t>T059370</t>
  </si>
  <si>
    <t>T059470</t>
  </si>
  <si>
    <t>T059570</t>
  </si>
  <si>
    <t>Lc</t>
  </si>
  <si>
    <t>T059670</t>
  </si>
  <si>
    <t>Lm</t>
  </si>
  <si>
    <t>T059770</t>
  </si>
  <si>
    <t>Lk</t>
  </si>
  <si>
    <t>T059870</t>
  </si>
  <si>
    <t>T059970</t>
  </si>
  <si>
    <t>LLk</t>
  </si>
  <si>
    <t>T087090</t>
  </si>
  <si>
    <t>SP R1900</t>
  </si>
  <si>
    <t>GO_2p</t>
  </si>
  <si>
    <t>T087190</t>
  </si>
  <si>
    <t>T087290</t>
  </si>
  <si>
    <t>T087390</t>
  </si>
  <si>
    <t>T087490</t>
  </si>
  <si>
    <t>T087790</t>
  </si>
  <si>
    <t>T087890</t>
  </si>
  <si>
    <t>T087990</t>
  </si>
  <si>
    <t>Or</t>
  </si>
  <si>
    <t>T096190</t>
  </si>
  <si>
    <t>SP R2880</t>
  </si>
  <si>
    <t>T096290</t>
  </si>
  <si>
    <t>T096390</t>
  </si>
  <si>
    <t>Vm</t>
  </si>
  <si>
    <t>T096490</t>
  </si>
  <si>
    <t>T096590</t>
  </si>
  <si>
    <t>T096690</t>
  </si>
  <si>
    <t>VLm</t>
  </si>
  <si>
    <t>T096790</t>
  </si>
  <si>
    <t>T096890</t>
  </si>
  <si>
    <t>T096990</t>
  </si>
  <si>
    <t>T157190</t>
  </si>
  <si>
    <t>SP R3000</t>
  </si>
  <si>
    <t>T157290</t>
  </si>
  <si>
    <t>T157390</t>
  </si>
  <si>
    <t>T157490</t>
  </si>
  <si>
    <t>T157590</t>
  </si>
  <si>
    <t>T157690</t>
  </si>
  <si>
    <t>T157790</t>
  </si>
  <si>
    <t>T157890</t>
  </si>
  <si>
    <t>T157990</t>
  </si>
  <si>
    <t>T159090</t>
  </si>
  <si>
    <t>SP R2000</t>
  </si>
  <si>
    <t>T159190</t>
  </si>
  <si>
    <t>T159290</t>
  </si>
  <si>
    <t>T159390</t>
  </si>
  <si>
    <t>T159490</t>
  </si>
  <si>
    <t>T159790</t>
  </si>
  <si>
    <t>T159890</t>
  </si>
  <si>
    <t>T159990</t>
  </si>
  <si>
    <t>T760100</t>
  </si>
  <si>
    <t>P600</t>
  </si>
  <si>
    <t>T760200</t>
  </si>
  <si>
    <t>T760300</t>
  </si>
  <si>
    <t>T760400</t>
  </si>
  <si>
    <t>T760500</t>
  </si>
  <si>
    <t>T760600</t>
  </si>
  <si>
    <t>T760700</t>
  </si>
  <si>
    <t>LK</t>
  </si>
  <si>
    <t>T760800</t>
  </si>
  <si>
    <t>MK</t>
  </si>
  <si>
    <t>T760900</t>
  </si>
  <si>
    <t>LLK</t>
  </si>
  <si>
    <t>S041068</t>
  </si>
  <si>
    <t>1440 전용지</t>
  </si>
  <si>
    <t>S041069</t>
  </si>
  <si>
    <t>Photo Quality Ink Jet Papaer (A3/B)</t>
  </si>
  <si>
    <t>S041079</t>
  </si>
  <si>
    <t>Photo Quality Ink Jet Papaer (A2)</t>
  </si>
  <si>
    <t>S041261</t>
  </si>
  <si>
    <t>Matte Paper-Heavy weight</t>
  </si>
  <si>
    <t>S041288</t>
  </si>
  <si>
    <t>Premium Glossy Photo Paper</t>
  </si>
  <si>
    <t>S041289</t>
  </si>
  <si>
    <t>Premium Glossy Photo Paper A3+</t>
  </si>
  <si>
    <t>S041328</t>
  </si>
  <si>
    <t>Premium Semigloss Photo Paper A3+</t>
  </si>
  <si>
    <t>S041334</t>
  </si>
  <si>
    <t>Premium Semi-Glossy Photo Paper</t>
  </si>
  <si>
    <t>S041340</t>
  </si>
  <si>
    <t>Archival Matte Paper A3+</t>
  </si>
  <si>
    <t>T792170</t>
  </si>
  <si>
    <t>T792270</t>
  </si>
  <si>
    <t>T792370</t>
  </si>
  <si>
    <t>T792470</t>
  </si>
  <si>
    <t>T845170</t>
  </si>
  <si>
    <t>T845270</t>
  </si>
  <si>
    <t>T845370</t>
  </si>
  <si>
    <t>T845470</t>
  </si>
  <si>
    <t>T752170</t>
  </si>
  <si>
    <t>T752270</t>
  </si>
  <si>
    <t>T752370</t>
  </si>
  <si>
    <t>T752470</t>
  </si>
  <si>
    <t>T671200</t>
  </si>
  <si>
    <t>WF-8591 Maintenance Box</t>
  </si>
  <si>
    <t>모델명</t>
    <phoneticPr fontId="21" type="noConversion"/>
  </si>
  <si>
    <t>금액</t>
    <phoneticPr fontId="21" type="noConversion"/>
  </si>
  <si>
    <t>모델</t>
    <phoneticPr fontId="21" type="noConversion"/>
  </si>
  <si>
    <t>규격</t>
    <phoneticPr fontId="21" type="noConversion"/>
  </si>
  <si>
    <t>출고퍼센트</t>
    <phoneticPr fontId="21" type="noConversion"/>
  </si>
  <si>
    <t>출고퍼센트</t>
    <phoneticPr fontId="21" type="noConversion"/>
  </si>
  <si>
    <t>출고예상가</t>
    <phoneticPr fontId="21" type="noConversion"/>
  </si>
  <si>
    <t>출고예상가</t>
    <phoneticPr fontId="21" type="noConversion"/>
  </si>
  <si>
    <t>F6U71AA</t>
  </si>
  <si>
    <t>F6U72AA</t>
  </si>
  <si>
    <t>F6U73AA</t>
  </si>
  <si>
    <t>2014년 06월 신제품 확정주문</t>
  </si>
  <si>
    <t>예약주문</t>
  </si>
  <si>
    <t>확정주문</t>
  </si>
  <si>
    <t>단종</t>
    <phoneticPr fontId="217" type="noConversion"/>
  </si>
  <si>
    <r>
      <rPr>
        <b/>
        <sz val="11"/>
        <rFont val="굴림"/>
        <family val="3"/>
        <charset val="129"/>
      </rPr>
      <t>제</t>
    </r>
    <r>
      <rPr>
        <b/>
        <sz val="11"/>
        <rFont val="Arial"/>
        <family val="2"/>
      </rPr>
      <t xml:space="preserve">     </t>
    </r>
    <r>
      <rPr>
        <b/>
        <sz val="11"/>
        <rFont val="굴림"/>
        <family val="3"/>
        <charset val="129"/>
      </rPr>
      <t>품</t>
    </r>
    <r>
      <rPr>
        <b/>
        <sz val="11"/>
        <rFont val="Arial"/>
        <family val="2"/>
      </rPr>
      <t xml:space="preserve">     </t>
    </r>
    <r>
      <rPr>
        <b/>
        <sz val="11"/>
        <rFont val="굴림"/>
        <family val="3"/>
        <charset val="129"/>
      </rPr>
      <t>설</t>
    </r>
    <r>
      <rPr>
        <b/>
        <sz val="11"/>
        <rFont val="Arial"/>
        <family val="2"/>
      </rPr>
      <t xml:space="preserve">     </t>
    </r>
    <r>
      <rPr>
        <b/>
        <sz val="11"/>
        <rFont val="굴림"/>
        <family val="3"/>
        <charset val="129"/>
      </rPr>
      <t>명</t>
    </r>
  </si>
  <si>
    <t>제품 번호</t>
    <phoneticPr fontId="21" type="noConversion"/>
  </si>
  <si>
    <r>
      <rPr>
        <b/>
        <sz val="11"/>
        <rFont val="굴림"/>
        <family val="3"/>
        <charset val="129"/>
      </rPr>
      <t>분</t>
    </r>
    <r>
      <rPr>
        <b/>
        <sz val="11"/>
        <rFont val="Arial"/>
        <family val="2"/>
      </rPr>
      <t xml:space="preserve">  </t>
    </r>
    <r>
      <rPr>
        <b/>
        <sz val="11"/>
        <rFont val="굴림"/>
        <family val="3"/>
        <charset val="129"/>
      </rPr>
      <t>류</t>
    </r>
    <r>
      <rPr>
        <b/>
        <sz val="11"/>
        <rFont val="Arial"/>
        <family val="2"/>
      </rPr>
      <t xml:space="preserve"> </t>
    </r>
    <phoneticPr fontId="21" type="noConversion"/>
  </si>
  <si>
    <t>BOX/수량</t>
    <phoneticPr fontId="21" type="noConversion"/>
  </si>
  <si>
    <t>인상클럽가
포함가</t>
    <phoneticPr fontId="217" type="noConversion"/>
  </si>
  <si>
    <t>소매가(FT) 
포함가</t>
    <phoneticPr fontId="217" type="noConversion"/>
  </si>
  <si>
    <t>소비자가
포함가</t>
    <phoneticPr fontId="21" type="noConversion"/>
  </si>
  <si>
    <t>비  고</t>
    <phoneticPr fontId="21" type="noConversion"/>
  </si>
  <si>
    <t>퍼센트</t>
    <phoneticPr fontId="21" type="noConversion"/>
  </si>
  <si>
    <t>할인금액</t>
    <phoneticPr fontId="21" type="noConversion"/>
  </si>
  <si>
    <t>이전단가</t>
    <phoneticPr fontId="21" type="noConversion"/>
  </si>
  <si>
    <t>인상율</t>
    <phoneticPr fontId="21" type="noConversion"/>
  </si>
  <si>
    <t>DJ 710C/720C/730C3880C/890C/895CXI/1120C/1125C
OJ 1170C/1175C
DJ 870C/OJ1150C
DJ 9300/930C/950C/960C/970cxi/990cxi/1220C/1180C/1600C/6122/1280
OJ g55/g85/g95/k60/k80/Color Copier 290
Photosmart p1000/p1100/p1215/1315/p1218 BLACK
DSJ750/755(42ml)(930page)</t>
    <phoneticPr fontId="26" type="noConversion"/>
  </si>
  <si>
    <t>단가인상</t>
    <phoneticPr fontId="26" type="noConversion"/>
  </si>
  <si>
    <t>C1823D</t>
    <phoneticPr fontId="26" type="noConversion"/>
  </si>
  <si>
    <t>DJ 810C/710C/720C/830C/880C/890C/895cxi/1120C/1125C
OJ t45/t65/tr45/r65/1170C/1175C /PSC 500   Color(30ml)(620page)</t>
    <phoneticPr fontId="26" type="noConversion"/>
  </si>
  <si>
    <t>DJ 920C/948C/3820/9300/930C/950C
DJ 960C/970cxi/990cxi/1220C/1180C/1280/6122
OJ v40/5110/g55/g85/g95/k60/k80
Color Copier 290   PSC750/950
Photosmart p1000/p1100/p1215/1315/p1218 COLOR(19ml)(560page)</t>
    <phoneticPr fontId="26" type="noConversion"/>
  </si>
  <si>
    <t>DJ 810C/812C/840C/845C/920C/948C/3820
OJ v40/5110
PSC 500/750/950 Black(25ml)(500page)</t>
    <phoneticPr fontId="26" type="noConversion"/>
  </si>
  <si>
    <t>C6625A</t>
    <phoneticPr fontId="26" type="noConversion"/>
  </si>
  <si>
    <t>DJ 840C/845C COLOR (15ml)(480page)</t>
    <phoneticPr fontId="26" type="noConversion"/>
  </si>
  <si>
    <t xml:space="preserve">Photosmart 7150/7450/7750/ 7260/7660/7760/7960
PSC 1210/1315/ 2210/ 2110/ 1350/ 2510/ 2410/ 2310 
DJ450ci/450cbi/450wbt/5550/ 450/ 5160/ 5652/ 9600/9650/ 9680 
OJ 4110/4255/5510/5610/ 6110  Black(19ml) (520page)
</t>
    <phoneticPr fontId="26" type="noConversion"/>
  </si>
  <si>
    <t>HP 56B Black Everyday Cartridge(19ml)</t>
    <phoneticPr fontId="26" type="noConversion"/>
  </si>
  <si>
    <t xml:space="preserve">Photosmart 7150/7450/7750/ 7260/7660/7760/7960, Photosmart 145/245/130
PSC 1210/1315/ 2210/ 2110/ 1350/ 2510/ 2410/ 2310 
DJ5550/DJ450ci/450cbi/450wbt/ 5160/ 5652/ 9650/9600/ 9680 
OJ 4110/4255/5510/ 6110 Tricolor(17ml)(500page)
</t>
    <phoneticPr fontId="26" type="noConversion"/>
  </si>
  <si>
    <t>DJ 3320/3325/ 3535/ 3550/ 3650/3740/3745/3845/ 3420/ 3425/OJ4355,5610 Black(10ml)(280page)</t>
    <phoneticPr fontId="26" type="noConversion"/>
  </si>
  <si>
    <t>HP 27B Black Everyday Cartridge(10ml)</t>
    <phoneticPr fontId="26" type="noConversion"/>
  </si>
  <si>
    <t>NO.28</t>
    <phoneticPr fontId="26" type="noConversion"/>
  </si>
  <si>
    <t>DJ 3320/3325/ 3535/ 3550/ 3650/3740/3745/3845/ 3420/ 3425/OJ4110,4255 Tricolor(8ml)(240page)</t>
    <phoneticPr fontId="26" type="noConversion"/>
  </si>
  <si>
    <t>HP 96 AP Black Print Crtg, DJ5740,6540,6840,9860/Photosmart2575,2610,2710,8030,8150,8450,8750,pro B8330/OJ K7100,7210,7410/모바일프린터450ci,450cbi(21ml)(860page)</t>
    <phoneticPr fontId="26" type="noConversion"/>
  </si>
  <si>
    <t>PSC3110/3108/3210/3310/3308/8180/8230/8238/Photosmart C5180,C6180,C6280,C7180,C7280,D6160,D7160,D7260,D7360,D7460 -Black Ink Cartridge(10ml)(660page)</t>
    <phoneticPr fontId="26" type="noConversion"/>
  </si>
  <si>
    <t>PSC3110/3108/3210/3310/3308/8180/8230/8238/Photosmart C5180,C6180,C6280,C7180,C7280,D6160,D7160,D7260,D7360,D7460-Cyan Ink Cartridge(4ml)(400page)</t>
    <phoneticPr fontId="26" type="noConversion"/>
  </si>
  <si>
    <t>PSC3110/3108/3210/3310/3308/8230/8238/Photosmart C5180,C6180,C6280,C7180,C7280,C8180, D6160,D7160,D7260,D7360,D7460-Magenta Ink Cartridge(3.5ml)(370page)</t>
    <phoneticPr fontId="26" type="noConversion"/>
  </si>
  <si>
    <t>PSC3110/3108/3210/3310/3308/8230/8238/Photosmart C5180,C6180,C6280,C7180,C7280,C8180, D6160,D7160,D7260,D7360,D7460-Yellow Ink Cartridg( 6ml)(500page)</t>
    <phoneticPr fontId="26" type="noConversion"/>
  </si>
  <si>
    <t>PSC3110/3108/3210/3310/3308/8230/8238/Photosmart C5180,C6180,C6280,C7180,C7280,C8180, D6160,D7160,D7260,D7360,D7460-Light Cyan Ink Cartridg(5.5ml)(220page)</t>
    <phoneticPr fontId="26" type="noConversion"/>
  </si>
  <si>
    <t>단가인상</t>
    <phoneticPr fontId="26" type="noConversion"/>
  </si>
  <si>
    <t>PSC3110/3108/3210/3310/3308/8230/8238/Photosmart C5180,C6180,C6280,C7180,C7280,C8180, D6160,D7160,D7260,D7360,D7460 -Light Magenta Ink Cartridge(5.5ml)(230page)</t>
    <phoneticPr fontId="26" type="noConversion"/>
  </si>
  <si>
    <t>C9351AA</t>
    <phoneticPr fontId="26" type="noConversion"/>
  </si>
  <si>
    <t>D1360/D1460/D2360/D2460/D3920/D3940/F370/F380/F2120/F2179/F2180/F2280/F4185/OJ4355/PSC1402/PSC1410
Black Inkjet Cartridge(5ml)(190page)</t>
    <phoneticPr fontId="26" type="noConversion"/>
  </si>
  <si>
    <t>HP 21B Black Everyday Cartridge(5ml)</t>
    <phoneticPr fontId="26" type="noConversion"/>
  </si>
  <si>
    <t>DJ3920/DJ3940/D1360/D1460/D2360/F370/F380/F2120/F2179/F2180//F2235/F2280/F4185
OJ4355/OJ5610/J3608/J5508/PSC1402/PSC1410
Tricolor  Inkjet Cartridge(5ml)(165page)</t>
    <phoneticPr fontId="26" type="noConversion"/>
  </si>
  <si>
    <t>PSC1510,1508/DJ D4160,5440,5438/photosmart C3180,C4180/OJ6310-Tricolor AP Inkjet Cartridge(5ml)(220page)</t>
    <phoneticPr fontId="26" type="noConversion"/>
  </si>
  <si>
    <t>단가인상</t>
    <phoneticPr fontId="26" type="noConversion"/>
  </si>
  <si>
    <t>C9362WA</t>
    <phoneticPr fontId="26" type="noConversion"/>
  </si>
  <si>
    <t>PSC1510/DJ5440/PS7830/OJ6310/photosmart C3180-AP Black Inkjet Cartridge(5ml) (220page)</t>
    <phoneticPr fontId="26" type="noConversion"/>
  </si>
  <si>
    <t>HP 21/22 Inkjet Combo Pack</t>
    <phoneticPr fontId="26" type="noConversion"/>
  </si>
  <si>
    <t>DJ900,910 Black Print Cartridge(19ml),520page(NO.21.27.56번 잉크 호환 가능)</t>
    <phoneticPr fontId="26" type="noConversion"/>
  </si>
  <si>
    <t>DJ900,910 Tricolor Print Cartridge(17ml),500page(NO.22,28,57,58번 잉크 호환 가능)</t>
    <phoneticPr fontId="26" type="noConversion"/>
  </si>
  <si>
    <t>HP 60B Black Everyday Cartridge( 200 Page )</t>
    <phoneticPr fontId="26" type="noConversion"/>
  </si>
  <si>
    <t xml:space="preserve">DJ D2560/F2410/F2480/F4280/D410A HP 60 Black Ink Cartridge
 </t>
    <phoneticPr fontId="26" type="noConversion"/>
  </si>
  <si>
    <t>DJ D2560/F2410/F2480/F4280 /D410A HP 60XL Black Ink Cartridge</t>
    <phoneticPr fontId="26" type="noConversion"/>
  </si>
  <si>
    <t>DJ D2560/F2410/F2480/F4280 /D410A HP 60 Tri-color Ink Cartridge</t>
    <phoneticPr fontId="26" type="noConversion"/>
  </si>
  <si>
    <t xml:space="preserve">DJ D2560/F2410/F2480/F4280 /D410A HP 60XL Tri-color Ink Cartridge      </t>
    <phoneticPr fontId="26" type="noConversion"/>
  </si>
  <si>
    <t>DJ K109A/K209A/K209G/K510A/D730/F735 All-in-One - HP 703 Black (600Pages)
(Advantage)</t>
    <phoneticPr fontId="26" type="noConversion"/>
  </si>
  <si>
    <t>DJ K109A/K209A/K209G/K510A/D730/F735 All-in-One - HP 703 Tri-Color  (250Pages)
(Advantage)</t>
    <phoneticPr fontId="26" type="noConversion"/>
  </si>
  <si>
    <t>CZ107AA</t>
    <phoneticPr fontId="26" type="noConversion"/>
  </si>
  <si>
    <t>NO.678</t>
    <phoneticPr fontId="26" type="noConversion"/>
  </si>
  <si>
    <t>DJ 2515/3515 - HP 678 Black Ink Cartridge
(Advantage)</t>
    <phoneticPr fontId="26" type="noConversion"/>
  </si>
  <si>
    <t>CZ108AA</t>
    <phoneticPr fontId="26" type="noConversion"/>
  </si>
  <si>
    <t>DJ 2515/3515 - HP 678 Tri-color Ink Cartridge
(Advantage)</t>
    <phoneticPr fontId="26" type="noConversion"/>
  </si>
  <si>
    <t>NO.46</t>
    <phoneticPr fontId="26" type="noConversion"/>
  </si>
  <si>
    <t>HP 46 Black Ink Cartridge/DJ 2020hc,2520hc
(Ultra Advantage)</t>
    <phoneticPr fontId="26" type="noConversion"/>
  </si>
  <si>
    <t>HP 46 Tri-color Ink Cartridge/DJ 2020hc,2520hc
(Ultra Advantage)</t>
    <phoneticPr fontId="26" type="noConversion"/>
  </si>
  <si>
    <t>NO.685</t>
    <phoneticPr fontId="26" type="noConversion"/>
  </si>
  <si>
    <t>HP 685 Black Ink Cartridge
/ Deskjet Ink Advantage  4615, 4625, 5525 e-All-in-One</t>
    <phoneticPr fontId="26" type="noConversion"/>
  </si>
  <si>
    <t>HP 685 Cyan Ink Cartridge/ Deskjet Ink Advantage  4615, 4625, 5525 e-All-in-One</t>
    <phoneticPr fontId="26" type="noConversion"/>
  </si>
  <si>
    <t>HP 685 Magenta Ink Cartridge/ Deskjet Ink Advantage  4615, 4625, 5525 e-All-in-One</t>
    <phoneticPr fontId="26" type="noConversion"/>
  </si>
  <si>
    <t>HP 685 Yellow Ink Cartridge/ Deskjet Ink Advantage  4615, 4625, 5525 e-All-in-One</t>
    <phoneticPr fontId="26" type="noConversion"/>
  </si>
  <si>
    <t>F6V20AA</t>
    <phoneticPr fontId="26" type="noConversion"/>
  </si>
  <si>
    <t>NO.803</t>
    <phoneticPr fontId="26" type="noConversion"/>
  </si>
  <si>
    <t xml:space="preserve">HP 803 Tri-Color Original Ink Cartridge </t>
    <phoneticPr fontId="26" type="noConversion"/>
  </si>
  <si>
    <t>2015년 12월 신제품</t>
    <phoneticPr fontId="26" type="noConversion"/>
  </si>
  <si>
    <t>F6V21AA</t>
    <phoneticPr fontId="26" type="noConversion"/>
  </si>
  <si>
    <t xml:space="preserve">HP 803 Black Original Ink Cartridge </t>
    <phoneticPr fontId="26" type="noConversion"/>
  </si>
  <si>
    <t>NO.680</t>
    <phoneticPr fontId="26" type="noConversion"/>
  </si>
  <si>
    <t>HP 680 Tri-color Original Ink Cartridge
DJ IA 3635/3636/3638/2135/2138/1118/1115</t>
    <phoneticPr fontId="26" type="noConversion"/>
  </si>
  <si>
    <t>HP 680 Black Original Ink Cartridge
DJ IA 3635/3636/3638/2135/2138/1118/1115</t>
    <phoneticPr fontId="26" type="noConversion"/>
  </si>
  <si>
    <t>NO.63</t>
    <phoneticPr fontId="26" type="noConversion"/>
  </si>
  <si>
    <t>HP 63 Tri-color Original Ink Cartridge
DJ IA 3630/3632/2130/2131/1112/1110/2580/1610</t>
    <phoneticPr fontId="26" type="noConversion"/>
  </si>
  <si>
    <t>HP 63 Black Original Ink Cartridge
DJ IA 3630/3632/2130/2131/1112/1110/2580/1610</t>
    <phoneticPr fontId="26" type="noConversion"/>
  </si>
  <si>
    <t>NO.63XL</t>
    <phoneticPr fontId="26" type="noConversion"/>
  </si>
  <si>
    <t>HP 63XL High Yield  Tri-color Original Ink Cartridge
DJ IA 3630/3632/2130/2131/1112/1110/2580/1610</t>
    <phoneticPr fontId="26" type="noConversion"/>
  </si>
  <si>
    <t>HP 63XL High Yield Black Original Ink Cartridge
DJ IA 3630/3632/2130/2131/1112/1110/2580/1610</t>
    <phoneticPr fontId="26" type="noConversion"/>
  </si>
  <si>
    <t>2013년 10월 단종/2009년 8월 PL 변동</t>
    <phoneticPr fontId="26" type="noConversion"/>
  </si>
  <si>
    <t>단종예정</t>
    <phoneticPr fontId="26" type="noConversion"/>
  </si>
  <si>
    <t xml:space="preserve">Photosmart 7150/7750/ 7260/7450/7660/7760/7960/F380
PSC 1315/2210/ 2110/ 1350/ 2510/ 2410/ 2310 
DJ 910/D2360/3845/5550/ 5652/9600/ 9650/ 9680 / 3650/DJ450ci/450cbi/450wbt/ F380/F2180/F4185
OJ 4255/5610/6110 (17ml)(140page) // Photo Ink 3 color( Black+Light Cyan+Light Magenta)
</t>
    <phoneticPr fontId="26" type="noConversion"/>
  </si>
  <si>
    <t>2013년 단종</t>
    <phoneticPr fontId="26" type="noConversion"/>
  </si>
  <si>
    <t>2014년 10월 단종</t>
    <phoneticPr fontId="26" type="noConversion"/>
  </si>
  <si>
    <t>HP 100 AP Gray Photo Print DJ D4260,6540,6548,6840,6848,9800,9860/Photosmart325,335,375,385,475,2575,2608,2610,2710,D5360,8030,8150,8158,8450,8458,C4180,C4280,C4385,C5240,D5160,pro B8330/PS7830/OJ J5780,6310,6480,7408,K7100,7210,7410/MOBILE DJ460cb,H470b(15ml)(4x6사이즈로 80page)</t>
    <phoneticPr fontId="26" type="noConversion"/>
  </si>
  <si>
    <t>재고소진 후 단종예정</t>
    <phoneticPr fontId="26" type="noConversion"/>
  </si>
  <si>
    <t>OJ 4500/J4580 HP Officejet 901 Black Ink Cartridg</t>
    <phoneticPr fontId="26" type="noConversion"/>
  </si>
  <si>
    <t>OJ 4500/J4580 HP Officejet 901 Black Twin Pack</t>
    <phoneticPr fontId="26" type="noConversion"/>
  </si>
  <si>
    <t>2016년 1월 단가인상</t>
    <phoneticPr fontId="26" type="noConversion"/>
  </si>
  <si>
    <t>OJ 4500/J4580 HP Officejet 901XL Black Ink Cartridge</t>
    <phoneticPr fontId="26" type="noConversion"/>
  </si>
  <si>
    <t>OJ 4500/J4580 HP Officejet 901 Tri-color Ink Cartridge</t>
    <phoneticPr fontId="26" type="noConversion"/>
  </si>
  <si>
    <t>CB316WA</t>
    <phoneticPr fontId="26" type="noConversion"/>
  </si>
  <si>
    <t>B109A,B109N,B8550,C5380,C6375,C6380,D5460,B209A,C309A,C309G,C310A,C410A,DJ3520E-HP 564 Black (250 Pages)</t>
    <phoneticPr fontId="26" type="noConversion"/>
  </si>
  <si>
    <t>B8550,C5380,C6375,C6380,D5460,C309A,C309G,C310A,C410A,C510A-HP 564 Photo Black (130 Pages) &gt; 4*6 size 출력기준</t>
    <phoneticPr fontId="26" type="noConversion"/>
  </si>
  <si>
    <t>B109A,B109N,B8550,C5380,C6375,C6380,D5460,B209A,C309A,C309G,C310A,C410A,DJ3520E-HP 564 Cyan (300 Pages)</t>
    <phoneticPr fontId="26" type="noConversion"/>
  </si>
  <si>
    <t>B109A,B109N,B8550,C5380,C6375,C6380,D5460,B209A,C309A,C309G,C310A,C410A,DJ3520E-HP 564  Magenta (300 Pages)</t>
    <phoneticPr fontId="26" type="noConversion"/>
  </si>
  <si>
    <t>B109A,B109N,B8550,C5380,C6375,C6380,D5460,B209A,C309A,C309G,C310A,C410A,DJ3520E-HP 564 Yellow (300 Pages)</t>
    <phoneticPr fontId="26" type="noConversion"/>
  </si>
  <si>
    <t>PS D 5460,PS C5380,PS C6380,C6375,B8550-HP 564 XL Black (800 Pages)</t>
    <phoneticPr fontId="26" type="noConversion"/>
  </si>
  <si>
    <t>2008년10월 신제품/2010년 10월 단종</t>
    <phoneticPr fontId="26" type="noConversion"/>
  </si>
  <si>
    <t>CN684WA</t>
    <phoneticPr fontId="26" type="noConversion"/>
  </si>
  <si>
    <t>B109A,B109N,B110A,B8550,C5380,C6375,C6380,D5460,B209A,B210A,C309A,C309G,C310A,C410A,C510A,DJ3520E-HP 564 XL Black (550Pages)</t>
    <phoneticPr fontId="26" type="noConversion"/>
  </si>
  <si>
    <t>B8550,C5380,C6375,C6380,D5460,C309A,C309G,C310A,C410A,C510A-HP 564 XL Photo Black (290 Pages) &gt; 4*6 size 출력기준</t>
    <phoneticPr fontId="26" type="noConversion"/>
  </si>
  <si>
    <t>B109A,B109N,B8550,C5380,C6375,C6380,D5460,B209A,C309A,C309G,C310A,C410A,DJ3520E-HP 564 XL Cyan (750 Pages)</t>
    <phoneticPr fontId="26" type="noConversion"/>
  </si>
  <si>
    <t>B109A,B109N,B8550,C5380,C6375,C6380,D5460,B209A,C309A,C309G,C310A,C410A,DJ3520E-HP 564 XL Magenta (750 Pages)</t>
    <phoneticPr fontId="26" type="noConversion"/>
  </si>
  <si>
    <t>B109A,B109N,B8550,C5380,C6375,C6380,D5460,B209A,C309A,C309G,C310A,C410A,DJ3520E-HP 564 XL Yellow (750 Pages)</t>
    <phoneticPr fontId="26" type="noConversion"/>
  </si>
  <si>
    <t>NO.61</t>
    <phoneticPr fontId="26" type="noConversion"/>
  </si>
  <si>
    <t>HP 61 Black Ink Cartridge
DJ 1050/2050/2510</t>
    <phoneticPr fontId="26" type="noConversion"/>
  </si>
  <si>
    <t>HP 61 Tri-color Ink Cartridge
DJ 1050/2050/2510</t>
    <phoneticPr fontId="26" type="noConversion"/>
  </si>
  <si>
    <t>NO.61XL</t>
    <phoneticPr fontId="26" type="noConversion"/>
  </si>
  <si>
    <t>HP 61XL Black Ink Cartridge
DJ 1050/2050/2510</t>
    <phoneticPr fontId="26" type="noConversion"/>
  </si>
  <si>
    <t>HP 61XL Tri-color Ink Cartridge
DJ 1050/2050/2510</t>
    <phoneticPr fontId="26" type="noConversion"/>
  </si>
  <si>
    <t>No.62</t>
    <phoneticPr fontId="26" type="noConversion"/>
  </si>
  <si>
    <t xml:space="preserve">HP 62 Black Ink Cartridge
HP ENVY 5640,7940/OJ 5740 eAiO </t>
    <phoneticPr fontId="26" type="noConversion"/>
  </si>
  <si>
    <t xml:space="preserve">HP 62 Tri-color Ink Cartridge
HP ENVY 5640,7940/OJ 5740 eAiO </t>
    <phoneticPr fontId="26" type="noConversion"/>
  </si>
  <si>
    <t>No.62XL</t>
    <phoneticPr fontId="26" type="noConversion"/>
  </si>
  <si>
    <t xml:space="preserve">HP 62XL Black Ink Cartridge
HP ENVY 5640,7940/OJ 5740 eAiO </t>
    <phoneticPr fontId="26" type="noConversion"/>
  </si>
  <si>
    <t xml:space="preserve">HP 62XL Tri-color Ink Cartridge
HP ENVY 5640,7940/OJ 5740 eAiO </t>
    <phoneticPr fontId="26" type="noConversion"/>
  </si>
  <si>
    <t>No.703</t>
    <phoneticPr fontId="26" type="noConversion"/>
  </si>
  <si>
    <t>HP 703 Tri-clr/Blk Ink Crtg Combo 2-Pk
600 (Black) + 250 (Color)</t>
    <phoneticPr fontId="26" type="noConversion"/>
  </si>
  <si>
    <t>No.704</t>
    <phoneticPr fontId="26" type="noConversion"/>
  </si>
  <si>
    <t>HP 704 Tri-clr/Blk Ink Crtg Combo 2-Pk
480 (Black) + 200 (Color)</t>
    <phoneticPr fontId="26" type="noConversion"/>
  </si>
  <si>
    <t>No.685</t>
    <phoneticPr fontId="26" type="noConversion"/>
  </si>
  <si>
    <t>HP 685 CMYK Ink Cartridge Combo 4-Pack
550 (Black) + 300 (Color)</t>
    <phoneticPr fontId="26" type="noConversion"/>
  </si>
  <si>
    <t>CR311AA</t>
    <phoneticPr fontId="26" type="noConversion"/>
  </si>
  <si>
    <t>HP 61 Black,Tri-color Combo Pack
DJ 1050/2050/2510</t>
    <phoneticPr fontId="26" type="noConversion"/>
  </si>
  <si>
    <t>CN692AA</t>
    <phoneticPr fontId="26" type="noConversion"/>
  </si>
  <si>
    <t>NO.704</t>
    <phoneticPr fontId="26" type="noConversion"/>
  </si>
  <si>
    <t>HP704 Black Ink Cartridge/DJ K010A,K110A
(Advantage)</t>
    <phoneticPr fontId="26" type="noConversion"/>
  </si>
  <si>
    <t>HP704 Tri-color Ink Cartridge/DJ K010A,K110A
(Advantage)</t>
    <phoneticPr fontId="26" type="noConversion"/>
  </si>
  <si>
    <t>에누리없음</t>
    <phoneticPr fontId="217" type="noConversion"/>
  </si>
  <si>
    <t>-</t>
    <phoneticPr fontId="21" type="noConversion"/>
  </si>
  <si>
    <t>2011년 11월 단종</t>
    <phoneticPr fontId="26" type="noConversion"/>
  </si>
  <si>
    <t>C4843A</t>
    <phoneticPr fontId="26" type="noConversion"/>
  </si>
  <si>
    <t>OJ pro k550,L7580,L7590,K5400,K8600-Large Cyan Ink Cartridge(17.1ml)(1,700page)</t>
    <phoneticPr fontId="26" type="noConversion"/>
  </si>
  <si>
    <t>OJ pro k550,L7580,L7590,K5400,K8600-Large Magenta Ink Cartridge(17.1ml)(1,980page)</t>
    <phoneticPr fontId="26" type="noConversion"/>
  </si>
  <si>
    <t>OJ pro k550,L7580,L7590,K5400,K8600 -Large Yellow Ink Cartridge(17.1ml)(1,540page)</t>
    <phoneticPr fontId="26" type="noConversion"/>
  </si>
  <si>
    <t>OJ pro k550,L7580,L7590,K5400,K8600- Large Black Ink Cartridge(58.9ml)(2,450page)</t>
    <phoneticPr fontId="26" type="noConversion"/>
  </si>
  <si>
    <t>OJ K5300/K5400dn/K8600/L7380/L7580/L7590 -HP 18 Cyan Ink Cartridge(9ml)(860page)</t>
    <phoneticPr fontId="26" type="noConversion"/>
  </si>
  <si>
    <t>OJ K5300/K5400dn/K8600/L7380/L7580/L7590 -HP 18 Magenta Ink Cartridge(9ml)(1000page)</t>
    <phoneticPr fontId="26" type="noConversion"/>
  </si>
  <si>
    <t>OJ K5300/K5400dn/K8600/L7380/L7580/L7590 -HP 18 Yellow Ink Cartridge(9ml)(860page)</t>
    <phoneticPr fontId="26" type="noConversion"/>
  </si>
  <si>
    <t>NO.970</t>
    <phoneticPr fontId="26" type="noConversion"/>
  </si>
  <si>
    <t>NO.971</t>
    <phoneticPr fontId="26" type="noConversion"/>
  </si>
  <si>
    <t>NO.970XL</t>
    <phoneticPr fontId="26" type="noConversion"/>
  </si>
  <si>
    <t>NO.971XL</t>
    <phoneticPr fontId="26" type="noConversion"/>
  </si>
  <si>
    <t>F6U74AA</t>
    <phoneticPr fontId="21" type="noConversion"/>
  </si>
  <si>
    <t>NO.970XC</t>
    <phoneticPr fontId="26" type="noConversion"/>
  </si>
  <si>
    <t>NO.971XC</t>
    <phoneticPr fontId="26" type="noConversion"/>
  </si>
  <si>
    <t>CH556AA</t>
    <phoneticPr fontId="26" type="noConversion"/>
  </si>
  <si>
    <t>Officejet Pro K5300/K5400 Cyan 2,100p &gt;  89매직키트 장착 후 사용가능</t>
    <phoneticPr fontId="26" type="noConversion"/>
  </si>
  <si>
    <t>단종 / 2009년 9월 신제품</t>
    <phoneticPr fontId="26" type="noConversion"/>
  </si>
  <si>
    <t>Officejet Pro K5300/K5400 Magenta 2,600p &gt;  89매직키트 장착 후 사용가능</t>
    <phoneticPr fontId="26" type="noConversion"/>
  </si>
  <si>
    <t>Officejet Pro K5300/K5400 Yellow 2,000p &gt;  89매직키트 장착 후 사용가능</t>
    <phoneticPr fontId="26" type="noConversion"/>
  </si>
  <si>
    <t>Officejet Pro K5300/K5400 Black(2ea) 4,900p &gt;  89매직키트 장착 후 사용가능</t>
    <phoneticPr fontId="26" type="noConversion"/>
  </si>
  <si>
    <t>Officejet Pro K5300/K5400 Head Black &amp; Yellow 반영구</t>
    <phoneticPr fontId="26" type="noConversion"/>
  </si>
  <si>
    <t>2013년 6월 단종 &gt; 2009년 9월 PL 변경</t>
    <phoneticPr fontId="26" type="noConversion"/>
  </si>
  <si>
    <t>재고 2개 소진 후 단종예정 &gt; 2013년 6월 단종&gt; 2009년 9월 PL 변경</t>
    <phoneticPr fontId="26" type="noConversion"/>
  </si>
  <si>
    <t>2013년 02월 단종</t>
    <phoneticPr fontId="26" type="noConversion"/>
  </si>
  <si>
    <t>C4806A</t>
    <phoneticPr fontId="26" type="noConversion"/>
  </si>
  <si>
    <t>2013년 02월 단종/PV 재고 1개보유</t>
    <phoneticPr fontId="26" type="noConversion"/>
  </si>
  <si>
    <t>BJ1000/1200,OJ K850 - Cyan Ink Cartridge(14ml)</t>
    <phoneticPr fontId="26" type="noConversion"/>
  </si>
  <si>
    <t>C4906AA</t>
    <phoneticPr fontId="26" type="noConversion"/>
  </si>
  <si>
    <t>NO.940XL</t>
    <phoneticPr fontId="26" type="noConversion"/>
  </si>
  <si>
    <t>HP 940XL Black Officejet Ink Cartridge
OJ 8000/8500 (Rental 전용)</t>
    <phoneticPr fontId="26" type="noConversion"/>
  </si>
  <si>
    <t>HP 940XL Cyan Officejet Ink Cartridge
OJ 8000/8500 (Rental 전용)</t>
    <phoneticPr fontId="26" type="noConversion"/>
  </si>
  <si>
    <t>HP 940XL Magenta Officejet Ink Cartridge
OJ 8000/8500 (Rental 전용)</t>
    <phoneticPr fontId="26" type="noConversion"/>
  </si>
  <si>
    <t>HP 940XL Yellow Officejet Ink Cartridge
OJ 8000/8500 (Rental 전용)</t>
    <phoneticPr fontId="26" type="noConversion"/>
  </si>
  <si>
    <t>HP 942XL Black Officejet Ink Cartridge
OJ 8000/8500</t>
    <phoneticPr fontId="216" type="noConversion"/>
  </si>
  <si>
    <t>HP 942XL Cyan Officejet Ink Cartridge
OJ 8000/8500</t>
    <phoneticPr fontId="216" type="noConversion"/>
  </si>
  <si>
    <t>HP 942XL Magenta Officejet Ink Cartridge
OJ 8000/8500</t>
    <phoneticPr fontId="216" type="noConversion"/>
  </si>
  <si>
    <t>HP 942XL Yellow Officejet Ink Cartridge
OJ 8000/8500</t>
    <phoneticPr fontId="216" type="noConversion"/>
  </si>
  <si>
    <t>HP 922 Black Ink Cartridge
OJ 6000/6500/6500(무선)/7000</t>
    <phoneticPr fontId="216" type="noConversion"/>
  </si>
  <si>
    <t>2009년 9월 신제품</t>
    <phoneticPr fontId="26" type="noConversion"/>
  </si>
  <si>
    <t>HP 922XL Black Ink Cartridge
OJ 6000/6500/6500(무선)/7000</t>
    <phoneticPr fontId="216" type="noConversion"/>
  </si>
  <si>
    <t>HP 922XL Cyan Ink Cartridge
OJ 6000/6500/6500(무선)/7000</t>
    <phoneticPr fontId="216" type="noConversion"/>
  </si>
  <si>
    <t>HP 922XL Magenta Ink Cartridge
OJ 6000/6500/6500(무선)/7000</t>
    <phoneticPr fontId="216" type="noConversion"/>
  </si>
  <si>
    <t>HP 922XL Yellow Ink Cartridge
OJ 6000/6500/6500(무선)/7000</t>
    <phoneticPr fontId="216" type="noConversion"/>
  </si>
  <si>
    <t>NO.932</t>
    <phoneticPr fontId="26" type="noConversion"/>
  </si>
  <si>
    <t>HP 932 Black Officejet Ink Cartridge
OJ 6100/6600/6700/7110</t>
    <phoneticPr fontId="26" type="noConversion"/>
  </si>
  <si>
    <t>CN053AA</t>
    <phoneticPr fontId="26" type="noConversion"/>
  </si>
  <si>
    <t>NO.932XL</t>
    <phoneticPr fontId="26" type="noConversion"/>
  </si>
  <si>
    <t>HP 932XL Black Officejet Ink Cartridge
OJ 6100/6600/6700/7110</t>
    <phoneticPr fontId="26" type="noConversion"/>
  </si>
  <si>
    <t>NO.933XL</t>
    <phoneticPr fontId="26" type="noConversion"/>
  </si>
  <si>
    <t>HP 933XL Cyan Officejet Ink Cartridge
OJ 6100/6600/6700/7110</t>
    <phoneticPr fontId="26" type="noConversion"/>
  </si>
  <si>
    <t>HP 933XL Magenta Officejet Ink Cartridge
OJ 6100/6600/6700/7110</t>
    <phoneticPr fontId="26" type="noConversion"/>
  </si>
  <si>
    <t>HP 933XL Yellow Officejet Ink Cartridge
OJ 6100/6600/6700/7110</t>
    <phoneticPr fontId="26" type="noConversion"/>
  </si>
  <si>
    <t>NO.950</t>
    <phoneticPr fontId="26" type="noConversion"/>
  </si>
  <si>
    <t>HP 950 Black Officejet Ink Cartridge
OJ 8100/8600e/8640e/8660e</t>
    <phoneticPr fontId="216" type="noConversion"/>
  </si>
  <si>
    <t>NO.950XL</t>
    <phoneticPr fontId="26" type="noConversion"/>
  </si>
  <si>
    <t>HP 950XL Black Officejet Ink Cartridge
OJ 8100/8600e/8640e/8660e</t>
    <phoneticPr fontId="216" type="noConversion"/>
  </si>
  <si>
    <t>HP 951XL Cyan Officejet Ink Cartridge
OJ 8100/8600e/8640e/8660e</t>
    <phoneticPr fontId="216" type="noConversion"/>
  </si>
  <si>
    <t>HP 951XL Magenta Officejet Ink Cartridge
OJ 8100/8600e/8640e/8660e</t>
    <phoneticPr fontId="216" type="noConversion"/>
  </si>
  <si>
    <t>HP 951XL Yellow Officejet Ink Cartridge
OJ 8100/8600e/8640e/8660e</t>
    <phoneticPr fontId="216" type="noConversion"/>
  </si>
  <si>
    <t>NO.951XC</t>
    <phoneticPr fontId="26" type="noConversion"/>
  </si>
  <si>
    <t>HP 951XC Cyan Ink Ctg-에누리없음!!</t>
    <phoneticPr fontId="26" type="noConversion"/>
  </si>
  <si>
    <t xml:space="preserve">2014년 12월 신제품/렌탈전용 HW 사용 </t>
    <phoneticPr fontId="26" type="noConversion"/>
  </si>
  <si>
    <t>HP 951XC Magenta Ink Ctg-에누리없음!!</t>
    <phoneticPr fontId="26" type="noConversion"/>
  </si>
  <si>
    <t>HP 951XC Yellow Ink Ctg-에누리없음!!</t>
    <phoneticPr fontId="26" type="noConversion"/>
  </si>
  <si>
    <t>NO.950XC</t>
    <phoneticPr fontId="26" type="noConversion"/>
  </si>
  <si>
    <t>HP 950XC Black Ink Ctg-에누리없음!!</t>
    <phoneticPr fontId="26" type="noConversion"/>
  </si>
  <si>
    <t>NO.934</t>
    <phoneticPr fontId="26" type="noConversion"/>
  </si>
  <si>
    <t>HP 934 Black Ink Cartridge/OJP6230/6830</t>
    <phoneticPr fontId="216" type="noConversion"/>
  </si>
  <si>
    <t>NO.935</t>
    <phoneticPr fontId="26" type="noConversion"/>
  </si>
  <si>
    <t>HP 935 Cyan Ink Cartridge/OJP6230/6830</t>
    <phoneticPr fontId="216" type="noConversion"/>
  </si>
  <si>
    <t>HP 935 Magenta Ink Cartridge/OJP6230/6830</t>
    <phoneticPr fontId="216" type="noConversion"/>
  </si>
  <si>
    <t>HP 935 Yellow Ink Cartridge/OJP6230/6830</t>
    <phoneticPr fontId="216" type="noConversion"/>
  </si>
  <si>
    <t>NO.934XL</t>
    <phoneticPr fontId="26" type="noConversion"/>
  </si>
  <si>
    <t>HP 934XL Black Ink Cartridge/OJP6230/6830</t>
    <phoneticPr fontId="216" type="noConversion"/>
  </si>
  <si>
    <t>NO.935XL</t>
    <phoneticPr fontId="26" type="noConversion"/>
  </si>
  <si>
    <t>HP 935XL Cyan Ink Cartridge/OJP6230/6830</t>
    <phoneticPr fontId="216" type="noConversion"/>
  </si>
  <si>
    <t>HP 935XL Magenta Ink Cartridge/OJP6230/6830</t>
    <phoneticPr fontId="216" type="noConversion"/>
  </si>
  <si>
    <t>HP 935XL Yellow Ink Cartridge/OJP6230/6830</t>
    <phoneticPr fontId="216" type="noConversion"/>
  </si>
  <si>
    <t>NO.980</t>
    <phoneticPr fontId="26" type="noConversion"/>
  </si>
  <si>
    <t>에누리없음!!-HP OJ Ent Color MFP X 585(Autobahn)/SFP X555(Moto)// 980A Cyan Officejet Cartridge</t>
    <phoneticPr fontId="26" type="noConversion"/>
  </si>
  <si>
    <t>2014년 06월 신제품 확정주문</t>
    <phoneticPr fontId="26" type="noConversion"/>
  </si>
  <si>
    <t>에누리없음!!-HP OJ Ent Color MFP X 585(Autobahn)/SFP X555(Moto)// 980A Magenta Officejet Cartridge</t>
    <phoneticPr fontId="26" type="noConversion"/>
  </si>
  <si>
    <t>에누리없음!!-HP OJ Ent Color MFP X 585(Autobahn)/SFP X555(Moto)// 980A Yellow Officejet Cartridge</t>
    <phoneticPr fontId="26" type="noConversion"/>
  </si>
  <si>
    <t>에누리없음!!-HP OJ Ent Color MFP X 585(Autobahn)/SFP X555(Moto)// 980A Black Officejet Cartridge</t>
    <phoneticPr fontId="26" type="noConversion"/>
  </si>
  <si>
    <t>HP 975X Cyan Original PW Crtg
 HP PageWide Pro 452dw/477dw/552dw/577dw/577z</t>
    <phoneticPr fontId="26" type="noConversion"/>
  </si>
  <si>
    <t>HP 975X Magenta Original PW Crtg
 HP PageWide Pro 452dw/477dw/552dw/577dw/577z</t>
    <phoneticPr fontId="26" type="noConversion"/>
  </si>
  <si>
    <t>HP 975X Yellow Original PW Crtg
 HP PageWide Pro 452dw/477dw/552dw/577dw/577z</t>
    <phoneticPr fontId="26" type="noConversion"/>
  </si>
  <si>
    <t>HP 975X Black Original PW Crtg
 HP PageWide Pro 452dw/477dw/552dw/577dw/577z</t>
    <phoneticPr fontId="26" type="noConversion"/>
  </si>
  <si>
    <t>HP 976Y Cyan Original Ink Crtg
HP PageWide Pro 552dw</t>
    <phoneticPr fontId="26" type="noConversion"/>
  </si>
  <si>
    <t>HP 976Y Magenta Original Ink Crtg
HP PageWide Pro 552dw</t>
    <phoneticPr fontId="26" type="noConversion"/>
  </si>
  <si>
    <t>HP 976Y Yellow Original Ink Crtg
HP PageWide Pro 552dw</t>
    <phoneticPr fontId="26" type="noConversion"/>
  </si>
  <si>
    <t>HP 976Y Black Original Ink Crtg
HP PageWide Pro 552dw</t>
    <phoneticPr fontId="26" type="noConversion"/>
  </si>
  <si>
    <t>NO.GT52</t>
    <phoneticPr fontId="26" type="noConversion"/>
  </si>
  <si>
    <t>HP GT52 Cyan Original Ink Bottle / Kronos_정품무한
HP DeskJet GT 5810/5820</t>
    <phoneticPr fontId="26" type="noConversion"/>
  </si>
  <si>
    <t>HP GT52 Magenta  Original Ink Bottle / Kronos_정품무한
HP DeskJet GT 5810/5820</t>
    <phoneticPr fontId="26" type="noConversion"/>
  </si>
  <si>
    <t>HP GT52 Yellow  Original Ink Bottle / Kronos_정품무한
HP DeskJet GT 5810/5820</t>
    <phoneticPr fontId="26" type="noConversion"/>
  </si>
  <si>
    <t>NO.GT51</t>
    <phoneticPr fontId="26" type="noConversion"/>
  </si>
  <si>
    <t>HP GT51 Black  Original Ink Bottle / Kronos_정품무한
HP DeskJet GT 5810/5820</t>
    <phoneticPr fontId="26" type="noConversion"/>
  </si>
  <si>
    <t>No.955XL</t>
    <phoneticPr fontId="26" type="noConversion"/>
  </si>
  <si>
    <t>HP 955XL Cyan Original Ink Cartridge
HP OfficeJet Pro 8210/8216/8720/8730/8740/8745/8710</t>
    <phoneticPr fontId="26" type="noConversion"/>
  </si>
  <si>
    <t>HP 955XL Magenta Original Ink Cartridge
HP OfficeJet Pro 8210/8216/8720/8730/8740/8745/8710</t>
    <phoneticPr fontId="26" type="noConversion"/>
  </si>
  <si>
    <t>HP 955XL Yellow Original Ink Cartridge
HP OfficeJet Pro 8210/8216/8720/8730/8740/8745/8710</t>
    <phoneticPr fontId="26" type="noConversion"/>
  </si>
  <si>
    <t>HP 955XL Black Original Ink Cartridge
HP OfficeJet Pro 8210/8216/8720/8730/8740/8745/8710</t>
    <phoneticPr fontId="26" type="noConversion"/>
  </si>
  <si>
    <t>No.959XL</t>
    <phoneticPr fontId="26" type="noConversion"/>
  </si>
  <si>
    <t>HP 959XL Black Original Ink Cartridge
HP OfficeJet Pro 8210/8216/8720/8730/8740/8745</t>
    <phoneticPr fontId="26" type="noConversion"/>
  </si>
  <si>
    <t>C9425A</t>
    <phoneticPr fontId="217" type="noConversion"/>
  </si>
  <si>
    <t>디자인젯130nr
Cyan 28ml</t>
    <phoneticPr fontId="217" type="noConversion"/>
  </si>
  <si>
    <t>Magenta 28ml</t>
    <phoneticPr fontId="217" type="noConversion"/>
  </si>
  <si>
    <t>Yellow 69ml</t>
    <phoneticPr fontId="217" type="noConversion"/>
  </si>
  <si>
    <t>Lt-Cyan 69ml</t>
    <phoneticPr fontId="217" type="noConversion"/>
  </si>
  <si>
    <t>Lt-Magenta 69ml</t>
    <phoneticPr fontId="217" type="noConversion"/>
  </si>
  <si>
    <t>C5019A</t>
    <phoneticPr fontId="217" type="noConversion"/>
  </si>
  <si>
    <t>Head &amp; Cleaner Black</t>
    <phoneticPr fontId="217" type="noConversion"/>
  </si>
  <si>
    <t>C9420A</t>
    <phoneticPr fontId="217" type="noConversion"/>
  </si>
  <si>
    <t>Head &amp; Cleaner Cyan</t>
    <phoneticPr fontId="217" type="noConversion"/>
  </si>
  <si>
    <t>Head &amp; Cleaner Magenta</t>
    <phoneticPr fontId="217" type="noConversion"/>
  </si>
  <si>
    <t>Head &amp; Cleaner Yellow</t>
    <phoneticPr fontId="217" type="noConversion"/>
  </si>
  <si>
    <t>Head &amp; Cleaner Lt-Cyan</t>
    <phoneticPr fontId="217" type="noConversion"/>
  </si>
  <si>
    <t>C9424A</t>
    <phoneticPr fontId="217" type="noConversion"/>
  </si>
  <si>
    <t>Head &amp; Cleaner Lt-Magenta</t>
    <phoneticPr fontId="217" type="noConversion"/>
  </si>
  <si>
    <t>CH565A</t>
    <phoneticPr fontId="26" type="noConversion"/>
  </si>
  <si>
    <r>
      <t>Desingjet 510</t>
    </r>
    <r>
      <rPr>
        <sz val="8"/>
        <color indexed="12"/>
        <rFont val="맑은 고딕"/>
        <family val="3"/>
        <charset val="129"/>
      </rPr>
      <t xml:space="preserve"> Series에만 적용 
Black 69ml(1N-LF)</t>
    </r>
    <phoneticPr fontId="26" type="noConversion"/>
  </si>
  <si>
    <t>C4911A</t>
    <phoneticPr fontId="217" type="noConversion"/>
  </si>
  <si>
    <t>Cyan 69ml</t>
    <phoneticPr fontId="21" type="noConversion"/>
  </si>
  <si>
    <t>Magenta 69ml</t>
    <phoneticPr fontId="21" type="noConversion"/>
  </si>
  <si>
    <t>Yellow 69ml</t>
    <phoneticPr fontId="21" type="noConversion"/>
  </si>
  <si>
    <t>CH566A</t>
    <phoneticPr fontId="26" type="noConversion"/>
  </si>
  <si>
    <t>Cyan 28ml</t>
    <phoneticPr fontId="21" type="noConversion"/>
  </si>
  <si>
    <t>예약주문</t>
    <phoneticPr fontId="26" type="noConversion"/>
  </si>
  <si>
    <t>CH567A</t>
    <phoneticPr fontId="26" type="noConversion"/>
  </si>
  <si>
    <t>Magenta 28ml</t>
    <phoneticPr fontId="21" type="noConversion"/>
  </si>
  <si>
    <t>CH568A</t>
    <phoneticPr fontId="26" type="noConversion"/>
  </si>
  <si>
    <t>Yellow 28ml</t>
    <phoneticPr fontId="21" type="noConversion"/>
  </si>
  <si>
    <t>C9403A</t>
    <phoneticPr fontId="217" type="noConversion"/>
  </si>
  <si>
    <r>
      <t>Desingnjet</t>
    </r>
    <r>
      <rPr>
        <sz val="8"/>
        <color indexed="12"/>
        <rFont val="맑은 고딕"/>
        <family val="3"/>
        <charset val="129"/>
      </rPr>
      <t xml:space="preserve"> T610/T770/T1100/T1200
</t>
    </r>
    <r>
      <rPr>
        <sz val="8"/>
        <rFont val="맑은 고딕"/>
        <family val="3"/>
        <charset val="129"/>
      </rPr>
      <t>Matte Black 130㎖</t>
    </r>
    <phoneticPr fontId="217" type="noConversion"/>
  </si>
  <si>
    <t>CH575A</t>
    <phoneticPr fontId="26" type="noConversion"/>
  </si>
  <si>
    <t>Matte Black 300㎖ (T1200에만 사용 C9403A 사용권장)</t>
    <phoneticPr fontId="26" type="noConversion"/>
  </si>
  <si>
    <t>C9370A</t>
    <phoneticPr fontId="217" type="noConversion"/>
  </si>
  <si>
    <t>C9371A</t>
    <phoneticPr fontId="217" type="noConversion"/>
  </si>
  <si>
    <t>Cyan 130㎖</t>
    <phoneticPr fontId="217" type="noConversion"/>
  </si>
  <si>
    <t>Gray 130㎖</t>
    <phoneticPr fontId="217" type="noConversion"/>
  </si>
  <si>
    <t>C9397A</t>
    <phoneticPr fontId="217" type="noConversion"/>
  </si>
  <si>
    <t>Head Gray &amp; Photo Black</t>
    <phoneticPr fontId="217" type="noConversion"/>
  </si>
  <si>
    <t>Head Magenta &amp; Cyan</t>
    <phoneticPr fontId="217" type="noConversion"/>
  </si>
  <si>
    <t>Head Matte Black &amp; Yellow</t>
    <phoneticPr fontId="217" type="noConversion"/>
  </si>
  <si>
    <t>CM991A</t>
    <phoneticPr fontId="217" type="noConversion"/>
  </si>
  <si>
    <t>Desingnjet T7100 칼라
Matte Black 400㎖</t>
    <phoneticPr fontId="26" type="noConversion"/>
  </si>
  <si>
    <t>CM992A</t>
    <phoneticPr fontId="217" type="noConversion"/>
  </si>
  <si>
    <t>Yellow 400㎖</t>
    <phoneticPr fontId="26" type="noConversion"/>
  </si>
  <si>
    <t>CM993A</t>
    <phoneticPr fontId="217" type="noConversion"/>
  </si>
  <si>
    <t>Magenta 400㎖</t>
    <phoneticPr fontId="26" type="noConversion"/>
  </si>
  <si>
    <t>CM994A</t>
    <phoneticPr fontId="217" type="noConversion"/>
  </si>
  <si>
    <t>Cyan 400㎖</t>
    <phoneticPr fontId="26" type="noConversion"/>
  </si>
  <si>
    <t>CM995A</t>
    <phoneticPr fontId="217" type="noConversion"/>
  </si>
  <si>
    <t>Gray 400㎖</t>
    <phoneticPr fontId="26" type="noConversion"/>
  </si>
  <si>
    <t>CM996A</t>
    <phoneticPr fontId="217" type="noConversion"/>
  </si>
  <si>
    <t>Dark Gray 400㎖</t>
    <phoneticPr fontId="26" type="noConversion"/>
  </si>
  <si>
    <t>CM997A</t>
    <phoneticPr fontId="217" type="noConversion"/>
  </si>
  <si>
    <r>
      <t>Matte Black 775㎖</t>
    </r>
    <r>
      <rPr>
        <sz val="8"/>
        <rFont val="Arial"/>
        <family val="2"/>
      </rPr>
      <t/>
    </r>
    <phoneticPr fontId="26" type="noConversion"/>
  </si>
  <si>
    <t>CH645A</t>
    <phoneticPr fontId="217" type="noConversion"/>
  </si>
  <si>
    <t>Head  Yellow</t>
    <phoneticPr fontId="26" type="noConversion"/>
  </si>
  <si>
    <t>CH646A</t>
    <phoneticPr fontId="217" type="noConversion"/>
  </si>
  <si>
    <t>Head Magenta &amp; Cyan</t>
    <phoneticPr fontId="26" type="noConversion"/>
  </si>
  <si>
    <t>CH647A</t>
    <phoneticPr fontId="217" type="noConversion"/>
  </si>
  <si>
    <t>Head Gray &amp; Dark Gray</t>
    <phoneticPr fontId="26" type="noConversion"/>
  </si>
  <si>
    <t>CH648A</t>
    <phoneticPr fontId="217" type="noConversion"/>
  </si>
  <si>
    <t>Head Matte Black</t>
    <phoneticPr fontId="26" type="noConversion"/>
  </si>
  <si>
    <t>CH649A</t>
    <phoneticPr fontId="217" type="noConversion"/>
  </si>
  <si>
    <t>Maintenance</t>
    <phoneticPr fontId="26" type="noConversion"/>
  </si>
  <si>
    <r>
      <rPr>
        <b/>
        <sz val="8"/>
        <color indexed="12"/>
        <rFont val="맑은 고딕"/>
        <family val="3"/>
        <charset val="129"/>
      </rPr>
      <t xml:space="preserve">Desingnjet T7100흑백
</t>
    </r>
    <r>
      <rPr>
        <b/>
        <sz val="8"/>
        <rFont val="맑은 고딕"/>
        <family val="3"/>
        <charset val="129"/>
      </rPr>
      <t>Matte Black 400㎖</t>
    </r>
    <phoneticPr fontId="26" type="noConversion"/>
  </si>
  <si>
    <t>CN074A</t>
    <phoneticPr fontId="217" type="noConversion"/>
  </si>
  <si>
    <t>Head Dark Gray</t>
    <phoneticPr fontId="26" type="noConversion"/>
  </si>
  <si>
    <t>CM998A</t>
    <phoneticPr fontId="217" type="noConversion"/>
  </si>
  <si>
    <t>C5058A</t>
    <phoneticPr fontId="217" type="noConversion"/>
  </si>
  <si>
    <r>
      <t>Desingnjet</t>
    </r>
    <r>
      <rPr>
        <sz val="8"/>
        <color indexed="12"/>
        <rFont val="맑은 고딕"/>
        <family val="3"/>
        <charset val="129"/>
      </rPr>
      <t xml:space="preserve"> 4000/4500 Series 
</t>
    </r>
    <r>
      <rPr>
        <sz val="8"/>
        <rFont val="맑은 고딕"/>
        <family val="3"/>
        <charset val="129"/>
      </rPr>
      <t>Black 400ml</t>
    </r>
    <phoneticPr fontId="217" type="noConversion"/>
  </si>
  <si>
    <t>C5061A</t>
    <phoneticPr fontId="217" type="noConversion"/>
  </si>
  <si>
    <t>Cyan 400ml (초기장착 : C5060A/225ml)</t>
    <phoneticPr fontId="217" type="noConversion"/>
  </si>
  <si>
    <t>C5063A</t>
    <phoneticPr fontId="217" type="noConversion"/>
  </si>
  <si>
    <t>Magenta 400ml (초기장착 : C5062A/225ml)</t>
    <phoneticPr fontId="217" type="noConversion"/>
  </si>
  <si>
    <t>C5065A</t>
    <phoneticPr fontId="217" type="noConversion"/>
  </si>
  <si>
    <t>Yellow 400ml (초기장착 : C5064A/225ml)</t>
    <phoneticPr fontId="217" type="noConversion"/>
  </si>
  <si>
    <t>C5059A</t>
    <phoneticPr fontId="217" type="noConversion"/>
  </si>
  <si>
    <t>Black 775ml</t>
    <phoneticPr fontId="217" type="noConversion"/>
  </si>
  <si>
    <t>C5060A</t>
    <phoneticPr fontId="217" type="noConversion"/>
  </si>
  <si>
    <t>Cyan 225ml (초기장착)</t>
    <phoneticPr fontId="217" type="noConversion"/>
  </si>
  <si>
    <t>단종</t>
    <phoneticPr fontId="26" type="noConversion"/>
  </si>
  <si>
    <t>C5062A</t>
    <phoneticPr fontId="217" type="noConversion"/>
  </si>
  <si>
    <t>Magenta 225ml (초기장착)</t>
    <phoneticPr fontId="217" type="noConversion"/>
  </si>
  <si>
    <t>C5064A</t>
    <phoneticPr fontId="217" type="noConversion"/>
  </si>
  <si>
    <t>Yellow 225ml (초기장착)</t>
    <phoneticPr fontId="217" type="noConversion"/>
  </si>
  <si>
    <t>C5054A</t>
    <phoneticPr fontId="217" type="noConversion"/>
  </si>
  <si>
    <t>C5078A</t>
    <phoneticPr fontId="217" type="noConversion"/>
  </si>
  <si>
    <t>Value Pack (Ink(400ml)+Head &amp; Cleaner) Black</t>
    <phoneticPr fontId="217" type="noConversion"/>
  </si>
  <si>
    <t>C5079A</t>
    <phoneticPr fontId="26" type="noConversion"/>
  </si>
  <si>
    <t>Value Pack (Ink(400ml)+Head &amp; Cleaner) Cyan</t>
    <phoneticPr fontId="217" type="noConversion"/>
  </si>
  <si>
    <t>Value Pack (Ink(400ml)+Head &amp; Cleaner) Magenta</t>
    <phoneticPr fontId="217" type="noConversion"/>
  </si>
  <si>
    <t>C5081A</t>
    <phoneticPr fontId="217" type="noConversion"/>
  </si>
  <si>
    <t>Value Pack (Ink(400ml)+Head &amp; Cleaner) Yellow</t>
    <phoneticPr fontId="217" type="noConversion"/>
  </si>
  <si>
    <t>C5096A</t>
    <phoneticPr fontId="26" type="noConversion"/>
  </si>
  <si>
    <t>예약주문</t>
    <phoneticPr fontId="217" type="noConversion"/>
  </si>
  <si>
    <t>C5095A</t>
    <phoneticPr fontId="217" type="noConversion"/>
  </si>
  <si>
    <t>3 Ink Multi Pack (775ml*3) Black</t>
    <phoneticPr fontId="217" type="noConversion"/>
  </si>
  <si>
    <t>3 Ink Multi Pack (400ml*3) Cyan</t>
    <phoneticPr fontId="217" type="noConversion"/>
  </si>
  <si>
    <t>3 Ink Multi Pack (400ml*3) Magenta</t>
    <phoneticPr fontId="217" type="noConversion"/>
  </si>
  <si>
    <t>C5085A</t>
    <phoneticPr fontId="217" type="noConversion"/>
  </si>
  <si>
    <t>3 Ink Multi Pack (400ml*3) Yellow</t>
    <phoneticPr fontId="217" type="noConversion"/>
  </si>
  <si>
    <r>
      <t>Desingnjet</t>
    </r>
    <r>
      <rPr>
        <sz val="8"/>
        <color indexed="12"/>
        <rFont val="맑은 고딕"/>
        <family val="3"/>
        <charset val="129"/>
      </rPr>
      <t xml:space="preserve"> Z2100/Z3100
</t>
    </r>
    <r>
      <rPr>
        <sz val="8"/>
        <rFont val="맑은 고딕"/>
        <family val="3"/>
        <charset val="129"/>
      </rPr>
      <t>Matte Black 130ml</t>
    </r>
    <phoneticPr fontId="217" type="noConversion"/>
  </si>
  <si>
    <t>Photo Black 130ml</t>
    <phoneticPr fontId="217" type="noConversion"/>
  </si>
  <si>
    <t>Light Gray 130ml</t>
    <phoneticPr fontId="217" type="noConversion"/>
  </si>
  <si>
    <r>
      <t xml:space="preserve">Cyan 130ml </t>
    </r>
    <r>
      <rPr>
        <sz val="8"/>
        <color indexed="10"/>
        <rFont val="맑은 고딕"/>
        <family val="3"/>
        <charset val="129"/>
      </rPr>
      <t>(Z2100 에만 사용)</t>
    </r>
    <phoneticPr fontId="217" type="noConversion"/>
  </si>
  <si>
    <t>Magenta 130ml</t>
    <phoneticPr fontId="217" type="noConversion"/>
  </si>
  <si>
    <t>Yellow 130ml</t>
    <phoneticPr fontId="217" type="noConversion"/>
  </si>
  <si>
    <t>Light Magenta 130ml</t>
    <phoneticPr fontId="217" type="noConversion"/>
  </si>
  <si>
    <t>Light Cyan 130ml</t>
    <phoneticPr fontId="217" type="noConversion"/>
  </si>
  <si>
    <t>C9404A</t>
    <phoneticPr fontId="217" type="noConversion"/>
  </si>
  <si>
    <r>
      <t>Head Matte Black &amp; Cyan</t>
    </r>
    <r>
      <rPr>
        <sz val="8"/>
        <color indexed="10"/>
        <rFont val="맑은 고딕"/>
        <family val="3"/>
        <charset val="129"/>
      </rPr>
      <t xml:space="preserve"> (Z2100 에만 사용)</t>
    </r>
    <phoneticPr fontId="217" type="noConversion"/>
  </si>
  <si>
    <t>C9405A</t>
    <phoneticPr fontId="217" type="noConversion"/>
  </si>
  <si>
    <t>Head Light Magenta &amp; Light Cyan</t>
    <phoneticPr fontId="217" type="noConversion"/>
  </si>
  <si>
    <t>확정주문</t>
    <phoneticPr fontId="26" type="noConversion"/>
  </si>
  <si>
    <t>C9406A</t>
    <phoneticPr fontId="217" type="noConversion"/>
  </si>
  <si>
    <t>Head Magenta &amp; Yellow</t>
    <phoneticPr fontId="217" type="noConversion"/>
  </si>
  <si>
    <t>Head Photo Black &amp; Light Gray</t>
    <phoneticPr fontId="217" type="noConversion"/>
  </si>
  <si>
    <t>CB339A</t>
    <phoneticPr fontId="217" type="noConversion"/>
  </si>
  <si>
    <t>Matte Black Twinpack (130ml*2ea)</t>
    <phoneticPr fontId="217" type="noConversion"/>
  </si>
  <si>
    <t>CB340A</t>
    <phoneticPr fontId="217" type="noConversion"/>
  </si>
  <si>
    <t>Photo Black Twinpack (130ml*2ea)</t>
    <phoneticPr fontId="217" type="noConversion"/>
  </si>
  <si>
    <t>CB342A</t>
    <phoneticPr fontId="217" type="noConversion"/>
  </si>
  <si>
    <t>Light Gray Twinpack (130ml*2ea)</t>
    <phoneticPr fontId="217" type="noConversion"/>
  </si>
  <si>
    <t>CB343A</t>
    <phoneticPr fontId="217" type="noConversion"/>
  </si>
  <si>
    <r>
      <t xml:space="preserve">Cyan Twinpack (130ml*2ea) </t>
    </r>
    <r>
      <rPr>
        <sz val="8"/>
        <color indexed="10"/>
        <rFont val="맑은 고딕"/>
        <family val="3"/>
        <charset val="129"/>
      </rPr>
      <t>(Z2100 에만 사용)</t>
    </r>
    <phoneticPr fontId="217" type="noConversion"/>
  </si>
  <si>
    <t>CB344A</t>
    <phoneticPr fontId="217" type="noConversion"/>
  </si>
  <si>
    <t>Magenta Twinpack (130ml*2ea)</t>
    <phoneticPr fontId="217" type="noConversion"/>
  </si>
  <si>
    <t>CB345A</t>
    <phoneticPr fontId="217" type="noConversion"/>
  </si>
  <si>
    <t>Yellow Twinpack (130ml*2ea)</t>
    <phoneticPr fontId="217" type="noConversion"/>
  </si>
  <si>
    <t>CB346A</t>
    <phoneticPr fontId="217" type="noConversion"/>
  </si>
  <si>
    <t>Light Magenta Twinpack (130ml*2ea)</t>
    <phoneticPr fontId="217" type="noConversion"/>
  </si>
  <si>
    <t>CB351A</t>
    <phoneticPr fontId="217" type="noConversion"/>
  </si>
  <si>
    <t>Light Cyan Twinpack (130ml*2ea)</t>
    <phoneticPr fontId="217" type="noConversion"/>
  </si>
  <si>
    <t>C9450A</t>
    <phoneticPr fontId="217" type="noConversion"/>
  </si>
  <si>
    <r>
      <t xml:space="preserve">Desingnjet </t>
    </r>
    <r>
      <rPr>
        <sz val="8"/>
        <color indexed="12"/>
        <rFont val="맑은 고딕"/>
        <family val="3"/>
        <charset val="129"/>
      </rPr>
      <t>Z3100</t>
    </r>
    <r>
      <rPr>
        <sz val="8"/>
        <rFont val="맑은 고딕"/>
        <family val="3"/>
        <charset val="129"/>
      </rPr>
      <t xml:space="preserve">
Gray 130ml</t>
    </r>
    <phoneticPr fontId="217" type="noConversion"/>
  </si>
  <si>
    <r>
      <t xml:space="preserve">Red 130ml </t>
    </r>
    <r>
      <rPr>
        <sz val="8"/>
        <color indexed="10"/>
        <rFont val="맑은 고딕"/>
        <family val="3"/>
        <charset val="129"/>
      </rPr>
      <t>(Z3100 에만 사용)</t>
    </r>
    <phoneticPr fontId="217" type="noConversion"/>
  </si>
  <si>
    <t>CD951A</t>
    <phoneticPr fontId="26" type="noConversion"/>
  </si>
  <si>
    <r>
      <t xml:space="preserve">Red 130ml </t>
    </r>
    <r>
      <rPr>
        <sz val="8"/>
        <color indexed="10"/>
        <rFont val="맑은 고딕"/>
        <family val="3"/>
        <charset val="129"/>
      </rPr>
      <t>(Z3200 에만 사용)</t>
    </r>
    <phoneticPr fontId="217" type="noConversion"/>
  </si>
  <si>
    <t>Green 130ml</t>
    <phoneticPr fontId="217" type="noConversion"/>
  </si>
  <si>
    <t>Blue 130ml</t>
    <phoneticPr fontId="217" type="noConversion"/>
  </si>
  <si>
    <t>Gloss Enhancer 130ml</t>
    <phoneticPr fontId="217" type="noConversion"/>
  </si>
  <si>
    <t>C9408A</t>
    <phoneticPr fontId="217" type="noConversion"/>
  </si>
  <si>
    <t>Head Blue &amp; Green</t>
    <phoneticPr fontId="217" type="noConversion"/>
  </si>
  <si>
    <t>C9409A</t>
    <phoneticPr fontId="217" type="noConversion"/>
  </si>
  <si>
    <r>
      <t xml:space="preserve">Head Matte Black &amp; Red </t>
    </r>
    <r>
      <rPr>
        <sz val="8"/>
        <color indexed="10"/>
        <rFont val="맑은 고딕"/>
        <family val="3"/>
        <charset val="129"/>
      </rPr>
      <t>(Z3100 에만 사용)</t>
    </r>
    <phoneticPr fontId="217" type="noConversion"/>
  </si>
  <si>
    <t>CD949A</t>
    <phoneticPr fontId="217" type="noConversion"/>
  </si>
  <si>
    <r>
      <t xml:space="preserve">Head Matte Black &amp; Red </t>
    </r>
    <r>
      <rPr>
        <sz val="8"/>
        <color indexed="10"/>
        <rFont val="맑은 고딕"/>
        <family val="3"/>
        <charset val="129"/>
      </rPr>
      <t>(Z3200 에만 사용)</t>
    </r>
    <phoneticPr fontId="217" type="noConversion"/>
  </si>
  <si>
    <t>C9410A</t>
    <phoneticPr fontId="217" type="noConversion"/>
  </si>
  <si>
    <t>Head Gloss Enhancer &amp; Gray</t>
    <phoneticPr fontId="217" type="noConversion"/>
  </si>
  <si>
    <t>CB341A</t>
    <phoneticPr fontId="217" type="noConversion"/>
  </si>
  <si>
    <t>Gray Twinpack (130ml*2ea)</t>
    <phoneticPr fontId="217" type="noConversion"/>
  </si>
  <si>
    <t>CB347A</t>
    <phoneticPr fontId="217" type="noConversion"/>
  </si>
  <si>
    <r>
      <t xml:space="preserve">Red Twinpack (130ml*2ea) </t>
    </r>
    <r>
      <rPr>
        <sz val="8"/>
        <color indexed="10"/>
        <rFont val="맑은 고딕"/>
        <family val="3"/>
        <charset val="129"/>
      </rPr>
      <t>(Z3100 에만 사용)</t>
    </r>
    <phoneticPr fontId="217" type="noConversion"/>
  </si>
  <si>
    <t>CD952A</t>
    <phoneticPr fontId="26" type="noConversion"/>
  </si>
  <si>
    <r>
      <t xml:space="preserve">Red Twinpack (130ml*2ea) </t>
    </r>
    <r>
      <rPr>
        <sz val="8"/>
        <color indexed="10"/>
        <rFont val="맑은 고딕"/>
        <family val="3"/>
        <charset val="129"/>
      </rPr>
      <t>(Z3200 에만 사용)</t>
    </r>
    <phoneticPr fontId="217" type="noConversion"/>
  </si>
  <si>
    <t>CB348A</t>
    <phoneticPr fontId="217" type="noConversion"/>
  </si>
  <si>
    <t>Green Twinpack (130ml*2ea)</t>
    <phoneticPr fontId="217" type="noConversion"/>
  </si>
  <si>
    <t>CB349A</t>
    <phoneticPr fontId="217" type="noConversion"/>
  </si>
  <si>
    <t>Blue Twinpack (130ml*2ea)</t>
    <phoneticPr fontId="217" type="noConversion"/>
  </si>
  <si>
    <t>CB350A</t>
    <phoneticPr fontId="217" type="noConversion"/>
  </si>
  <si>
    <t>Gloss Enhancer Twinpack (130ml*2ea)</t>
    <phoneticPr fontId="217" type="noConversion"/>
  </si>
  <si>
    <t>C9448A</t>
    <phoneticPr fontId="217" type="noConversion"/>
  </si>
  <si>
    <r>
      <t>Desingnjet</t>
    </r>
    <r>
      <rPr>
        <b/>
        <sz val="8"/>
        <color indexed="12"/>
        <rFont val="맑은 고딕"/>
        <family val="3"/>
        <charset val="129"/>
      </rPr>
      <t xml:space="preserve"> Z5200
Matte Black 130ml</t>
    </r>
    <phoneticPr fontId="217" type="noConversion"/>
  </si>
  <si>
    <t>C9449A</t>
    <phoneticPr fontId="217" type="noConversion"/>
  </si>
  <si>
    <t>C9451A</t>
    <phoneticPr fontId="217" type="noConversion"/>
  </si>
  <si>
    <t>C9452A</t>
    <phoneticPr fontId="217" type="noConversion"/>
  </si>
  <si>
    <t>Cyan 130ml</t>
    <phoneticPr fontId="217" type="noConversion"/>
  </si>
  <si>
    <t>C9453A</t>
    <phoneticPr fontId="217" type="noConversion"/>
  </si>
  <si>
    <t>C9454A</t>
    <phoneticPr fontId="217" type="noConversion"/>
  </si>
  <si>
    <t>C9455A</t>
    <phoneticPr fontId="217" type="noConversion"/>
  </si>
  <si>
    <t>C9390A</t>
    <phoneticPr fontId="217" type="noConversion"/>
  </si>
  <si>
    <r>
      <t>Head Matte Black &amp; Cyan</t>
    </r>
    <r>
      <rPr>
        <sz val="8"/>
        <color indexed="10"/>
        <rFont val="Arial"/>
        <family val="2"/>
      </rPr>
      <t/>
    </r>
    <phoneticPr fontId="217" type="noConversion"/>
  </si>
  <si>
    <t>C9407A</t>
    <phoneticPr fontId="217" type="noConversion"/>
  </si>
  <si>
    <t>CN629A</t>
    <phoneticPr fontId="217" type="noConversion"/>
  </si>
  <si>
    <t>Magenta 300ml</t>
    <phoneticPr fontId="217" type="noConversion"/>
  </si>
  <si>
    <t>CN630A</t>
    <phoneticPr fontId="217" type="noConversion"/>
  </si>
  <si>
    <t>Yellow 300ml</t>
    <phoneticPr fontId="217" type="noConversion"/>
  </si>
  <si>
    <t>CN631A</t>
    <phoneticPr fontId="217" type="noConversion"/>
  </si>
  <si>
    <t>Light Magenta 300ml</t>
    <phoneticPr fontId="217" type="noConversion"/>
  </si>
  <si>
    <t>CN632A</t>
    <phoneticPr fontId="217" type="noConversion"/>
  </si>
  <si>
    <t>Light Cyan 300ml</t>
    <phoneticPr fontId="217" type="noConversion"/>
  </si>
  <si>
    <t>CN633A</t>
    <phoneticPr fontId="217" type="noConversion"/>
  </si>
  <si>
    <t>Photo Black 300ml</t>
    <phoneticPr fontId="217" type="noConversion"/>
  </si>
  <si>
    <t>CN634A</t>
    <phoneticPr fontId="217" type="noConversion"/>
  </si>
  <si>
    <t>Light Gray 300ml</t>
    <phoneticPr fontId="217" type="noConversion"/>
  </si>
  <si>
    <t>CN635A</t>
    <phoneticPr fontId="217" type="noConversion"/>
  </si>
  <si>
    <t>Matte Black 300ml</t>
    <phoneticPr fontId="217" type="noConversion"/>
  </si>
  <si>
    <t>CN636A</t>
    <phoneticPr fontId="217" type="noConversion"/>
  </si>
  <si>
    <t>Cyan 300ml</t>
    <phoneticPr fontId="217" type="noConversion"/>
  </si>
  <si>
    <t>C9464A</t>
    <phoneticPr fontId="217" type="noConversion"/>
  </si>
  <si>
    <r>
      <t xml:space="preserve">Desingnjet </t>
    </r>
    <r>
      <rPr>
        <sz val="8"/>
        <color indexed="12"/>
        <rFont val="맑은 고딕"/>
        <family val="3"/>
        <charset val="129"/>
      </rPr>
      <t>Z6100</t>
    </r>
    <r>
      <rPr>
        <sz val="8"/>
        <rFont val="맑은 고딕"/>
        <family val="3"/>
        <charset val="129"/>
      </rPr>
      <t xml:space="preserve">
Matte Black 775㎖</t>
    </r>
    <phoneticPr fontId="217" type="noConversion"/>
  </si>
  <si>
    <t>C9465A</t>
    <phoneticPr fontId="217" type="noConversion"/>
  </si>
  <si>
    <t>Photo Black 775㎖</t>
    <phoneticPr fontId="217" type="noConversion"/>
  </si>
  <si>
    <t>Light Gray 775㎖</t>
    <phoneticPr fontId="217" type="noConversion"/>
  </si>
  <si>
    <t>Cyan 775㎖</t>
    <phoneticPr fontId="217" type="noConversion"/>
  </si>
  <si>
    <t>Magenta 775㎖</t>
    <phoneticPr fontId="217" type="noConversion"/>
  </si>
  <si>
    <t>Yellow 775㎖</t>
    <phoneticPr fontId="217" type="noConversion"/>
  </si>
  <si>
    <t>Light Cyan 775㎖</t>
    <phoneticPr fontId="217" type="noConversion"/>
  </si>
  <si>
    <t>Light Magenta 775㎖</t>
    <phoneticPr fontId="217" type="noConversion"/>
  </si>
  <si>
    <t>C9460A</t>
    <phoneticPr fontId="217" type="noConversion"/>
  </si>
  <si>
    <t xml:space="preserve">Head Matte Black &amp; Cyan </t>
    <phoneticPr fontId="217" type="noConversion"/>
  </si>
  <si>
    <t xml:space="preserve">Head Photo Black &amp; Light Gray </t>
    <phoneticPr fontId="217" type="noConversion"/>
  </si>
  <si>
    <t>C9480A</t>
    <phoneticPr fontId="217" type="noConversion"/>
  </si>
  <si>
    <t>Matte Black Multipack (775㎖*3ea)</t>
    <phoneticPr fontId="217" type="noConversion"/>
  </si>
  <si>
    <t>Cyan Multipack (775㎖*3ea)</t>
    <phoneticPr fontId="217" type="noConversion"/>
  </si>
  <si>
    <t>C9518A</t>
    <phoneticPr fontId="217" type="noConversion"/>
  </si>
  <si>
    <t>Maintenance</t>
    <phoneticPr fontId="217" type="noConversion"/>
  </si>
  <si>
    <t>CE037A</t>
    <phoneticPr fontId="217" type="noConversion"/>
  </si>
  <si>
    <r>
      <t xml:space="preserve">Desingnjet </t>
    </r>
    <r>
      <rPr>
        <b/>
        <sz val="8"/>
        <color indexed="12"/>
        <rFont val="맑은 고딕"/>
        <family val="3"/>
        <charset val="129"/>
      </rPr>
      <t>Z6200/6800
Matte Black 775㎖</t>
    </r>
    <phoneticPr fontId="26" type="noConversion"/>
  </si>
  <si>
    <t>B6X99A 단가인상</t>
    <phoneticPr fontId="21" type="noConversion"/>
  </si>
  <si>
    <t>CE038A</t>
    <phoneticPr fontId="217" type="noConversion"/>
  </si>
  <si>
    <t>Chromatic Red 775㎖</t>
    <phoneticPr fontId="26" type="noConversion"/>
  </si>
  <si>
    <t>B6Y00A 단가인상</t>
    <phoneticPr fontId="26" type="noConversion"/>
  </si>
  <si>
    <t>CE039A</t>
    <phoneticPr fontId="217" type="noConversion"/>
  </si>
  <si>
    <t>Magenta 775㎖</t>
    <phoneticPr fontId="26" type="noConversion"/>
  </si>
  <si>
    <t>B6Y01A 단가인상</t>
    <phoneticPr fontId="26" type="noConversion"/>
  </si>
  <si>
    <t>CE040A</t>
    <phoneticPr fontId="217" type="noConversion"/>
  </si>
  <si>
    <t>Yellow 775㎖</t>
    <phoneticPr fontId="26" type="noConversion"/>
  </si>
  <si>
    <t>B6Y02A 단가인상</t>
    <phoneticPr fontId="21" type="noConversion"/>
  </si>
  <si>
    <t>CE041A</t>
    <phoneticPr fontId="217" type="noConversion"/>
  </si>
  <si>
    <t>Light Magenta 775㎖</t>
    <phoneticPr fontId="26" type="noConversion"/>
  </si>
  <si>
    <t>B6Y03A 단가인상</t>
    <phoneticPr fontId="26" type="noConversion"/>
  </si>
  <si>
    <t>CE042A</t>
    <phoneticPr fontId="217" type="noConversion"/>
  </si>
  <si>
    <t>Light Cyan 775㎖</t>
    <phoneticPr fontId="26" type="noConversion"/>
  </si>
  <si>
    <t>B6Y04a 단가인상</t>
    <phoneticPr fontId="26" type="noConversion"/>
  </si>
  <si>
    <t>CE043A</t>
    <phoneticPr fontId="217" type="noConversion"/>
  </si>
  <si>
    <t>Photo Black 775㎖</t>
    <phoneticPr fontId="26" type="noConversion"/>
  </si>
  <si>
    <t>B6Y05A 단가인상</t>
    <phoneticPr fontId="21" type="noConversion"/>
  </si>
  <si>
    <t>CE044A</t>
    <phoneticPr fontId="217" type="noConversion"/>
  </si>
  <si>
    <t>Light Gray 775㎖</t>
    <phoneticPr fontId="26" type="noConversion"/>
  </si>
  <si>
    <t>B6Y06A 단가인상</t>
    <phoneticPr fontId="21" type="noConversion"/>
  </si>
  <si>
    <t>CE017A</t>
    <phoneticPr fontId="217" type="noConversion"/>
  </si>
  <si>
    <t xml:space="preserve">Head Matte Black &amp; Chromatic Red </t>
    <phoneticPr fontId="26" type="noConversion"/>
  </si>
  <si>
    <t>CE018A</t>
    <phoneticPr fontId="217" type="noConversion"/>
  </si>
  <si>
    <t>Head Magenta &amp; Yellow</t>
    <phoneticPr fontId="26" type="noConversion"/>
  </si>
  <si>
    <t>CE019A</t>
    <phoneticPr fontId="217" type="noConversion"/>
  </si>
  <si>
    <t>Head Light Magenta &amp; Light Cyan</t>
    <phoneticPr fontId="26" type="noConversion"/>
  </si>
  <si>
    <t>CE020A</t>
    <phoneticPr fontId="217" type="noConversion"/>
  </si>
  <si>
    <t xml:space="preserve">Head Photo Black &amp; Light Gray </t>
    <phoneticPr fontId="26" type="noConversion"/>
  </si>
  <si>
    <t>CH644A</t>
    <phoneticPr fontId="217" type="noConversion"/>
  </si>
  <si>
    <t>CZ129A</t>
    <phoneticPr fontId="217" type="noConversion"/>
  </si>
  <si>
    <t>NO.711</t>
    <phoneticPr fontId="26" type="noConversion"/>
  </si>
  <si>
    <r>
      <rPr>
        <b/>
        <sz val="8"/>
        <color indexed="12"/>
        <rFont val="맑은 고딕"/>
        <family val="3"/>
        <charset val="129"/>
      </rPr>
      <t>Desingnjet T120/T520</t>
    </r>
    <r>
      <rPr>
        <sz val="8"/>
        <rFont val="맑은 고딕"/>
        <family val="3"/>
        <charset val="129"/>
      </rPr>
      <t xml:space="preserve">
Black 38㎖</t>
    </r>
    <phoneticPr fontId="26" type="noConversion"/>
  </si>
  <si>
    <t>CZ130A</t>
    <phoneticPr fontId="217" type="noConversion"/>
  </si>
  <si>
    <t>Cyan 29㎖</t>
    <phoneticPr fontId="26" type="noConversion"/>
  </si>
  <si>
    <t>CZ131A</t>
    <phoneticPr fontId="217" type="noConversion"/>
  </si>
  <si>
    <t>Magenta 29㎖</t>
    <phoneticPr fontId="26" type="noConversion"/>
  </si>
  <si>
    <t>CZ132A</t>
    <phoneticPr fontId="217" type="noConversion"/>
  </si>
  <si>
    <t>Yellow 29㎖</t>
    <phoneticPr fontId="26" type="noConversion"/>
  </si>
  <si>
    <t>CZ133A</t>
    <phoneticPr fontId="217" type="noConversion"/>
  </si>
  <si>
    <t>Black 80㎖</t>
    <phoneticPr fontId="26" type="noConversion"/>
  </si>
  <si>
    <t>C1Q10A</t>
    <phoneticPr fontId="217" type="noConversion"/>
  </si>
  <si>
    <t>Printhead Replacement Kit</t>
    <phoneticPr fontId="26" type="noConversion"/>
  </si>
  <si>
    <t>CZ134A</t>
    <phoneticPr fontId="217" type="noConversion"/>
  </si>
  <si>
    <t>Cyan Multipack (29㎖*3ea)</t>
    <phoneticPr fontId="26" type="noConversion"/>
  </si>
  <si>
    <t>CZ135A</t>
    <phoneticPr fontId="217" type="noConversion"/>
  </si>
  <si>
    <t>Magenta Multipack (29㎖*3ea)</t>
    <phoneticPr fontId="26" type="noConversion"/>
  </si>
  <si>
    <t>CZ136A</t>
    <phoneticPr fontId="217" type="noConversion"/>
  </si>
  <si>
    <t>Yellow Multipack (29㎖*3ea)</t>
    <phoneticPr fontId="26" type="noConversion"/>
  </si>
  <si>
    <t>B3P19A</t>
    <phoneticPr fontId="217" type="noConversion"/>
  </si>
  <si>
    <t>HP 727</t>
    <phoneticPr fontId="26" type="noConversion"/>
  </si>
  <si>
    <t>Desingnjet T920/T1500
Cyan 130㎖</t>
    <phoneticPr fontId="26" type="noConversion"/>
  </si>
  <si>
    <t>B3P20A</t>
    <phoneticPr fontId="217" type="noConversion"/>
  </si>
  <si>
    <t>Magenta 130㎖</t>
    <phoneticPr fontId="26" type="noConversion"/>
  </si>
  <si>
    <t>B3P21A</t>
    <phoneticPr fontId="217" type="noConversion"/>
  </si>
  <si>
    <t>Yellow 130㎖</t>
    <phoneticPr fontId="26" type="noConversion"/>
  </si>
  <si>
    <t>B3P22A</t>
    <phoneticPr fontId="26" type="noConversion"/>
  </si>
  <si>
    <t>Matte Black 130㎖</t>
    <phoneticPr fontId="26" type="noConversion"/>
  </si>
  <si>
    <t>B3P23A</t>
    <phoneticPr fontId="217" type="noConversion"/>
  </si>
  <si>
    <t>Photo Black 130㎖</t>
    <phoneticPr fontId="26" type="noConversion"/>
  </si>
  <si>
    <t>B3P24A</t>
    <phoneticPr fontId="217" type="noConversion"/>
  </si>
  <si>
    <t>Gray 130㎖</t>
    <phoneticPr fontId="26" type="noConversion"/>
  </si>
  <si>
    <t>C1Q12A</t>
    <phoneticPr fontId="217" type="noConversion"/>
  </si>
  <si>
    <t>Matte Black 300㎖</t>
    <phoneticPr fontId="217" type="noConversion"/>
  </si>
  <si>
    <t>B3P06A</t>
    <phoneticPr fontId="217" type="noConversion"/>
  </si>
  <si>
    <t>HP 727 PH</t>
    <phoneticPr fontId="26" type="noConversion"/>
  </si>
  <si>
    <t>Printhead 일체형</t>
    <phoneticPr fontId="26" type="noConversion"/>
  </si>
  <si>
    <t>CH615A</t>
    <phoneticPr fontId="217" type="noConversion"/>
  </si>
  <si>
    <r>
      <t xml:space="preserve">Desingnjet </t>
    </r>
    <r>
      <rPr>
        <b/>
        <sz val="8"/>
        <color indexed="12"/>
        <rFont val="맑은 고딕"/>
        <family val="3"/>
        <charset val="129"/>
      </rPr>
      <t>L25500
Black 775㎖</t>
    </r>
    <phoneticPr fontId="26" type="noConversion"/>
  </si>
  <si>
    <t>CH616A</t>
    <phoneticPr fontId="217" type="noConversion"/>
  </si>
  <si>
    <t>Cyan 775㎖</t>
    <phoneticPr fontId="26" type="noConversion"/>
  </si>
  <si>
    <t>CH617A</t>
    <phoneticPr fontId="217" type="noConversion"/>
  </si>
  <si>
    <t>CH618A</t>
    <phoneticPr fontId="217" type="noConversion"/>
  </si>
  <si>
    <t>CH619A</t>
    <phoneticPr fontId="217" type="noConversion"/>
  </si>
  <si>
    <t>CH620A</t>
    <phoneticPr fontId="217" type="noConversion"/>
  </si>
  <si>
    <t>CH612A</t>
    <phoneticPr fontId="217" type="noConversion"/>
  </si>
  <si>
    <t>Head Black &amp; Yellow</t>
    <phoneticPr fontId="26" type="noConversion"/>
  </si>
  <si>
    <t>CH613A</t>
    <phoneticPr fontId="217" type="noConversion"/>
  </si>
  <si>
    <t>Head Cyan &amp; Light Cyan</t>
    <phoneticPr fontId="26" type="noConversion"/>
  </si>
  <si>
    <t>CH614A</t>
    <phoneticPr fontId="217" type="noConversion"/>
  </si>
  <si>
    <t>Head Magenta &amp; Light Magenta</t>
    <phoneticPr fontId="26" type="noConversion"/>
  </si>
  <si>
    <t>CH621A</t>
    <phoneticPr fontId="217" type="noConversion"/>
  </si>
  <si>
    <t>Printhead Cleaning Kit</t>
    <phoneticPr fontId="26" type="noConversion"/>
  </si>
  <si>
    <t>CH622A</t>
    <phoneticPr fontId="217" type="noConversion"/>
  </si>
  <si>
    <t>Printhead Cleaning Container</t>
    <phoneticPr fontId="26" type="noConversion"/>
  </si>
  <si>
    <t>CB285A</t>
    <phoneticPr fontId="217" type="noConversion"/>
  </si>
  <si>
    <r>
      <t>Desingnjet</t>
    </r>
    <r>
      <rPr>
        <b/>
        <sz val="8"/>
        <color indexed="12"/>
        <rFont val="맑은 고딕"/>
        <family val="3"/>
        <charset val="129"/>
      </rPr>
      <t xml:space="preserve"> 8000S
Black 500㎖</t>
    </r>
    <phoneticPr fontId="26" type="noConversion"/>
  </si>
  <si>
    <t>CB286A</t>
    <phoneticPr fontId="217" type="noConversion"/>
  </si>
  <si>
    <t>Cyan 500㎖</t>
    <phoneticPr fontId="26" type="noConversion"/>
  </si>
  <si>
    <t>CB287A</t>
    <phoneticPr fontId="217" type="noConversion"/>
  </si>
  <si>
    <t>Magenta 500㎖</t>
    <phoneticPr fontId="26" type="noConversion"/>
  </si>
  <si>
    <t>CB288A</t>
    <phoneticPr fontId="217" type="noConversion"/>
  </si>
  <si>
    <t>Yellow 500㎖</t>
    <phoneticPr fontId="26" type="noConversion"/>
  </si>
  <si>
    <t>CB289A</t>
    <phoneticPr fontId="217" type="noConversion"/>
  </si>
  <si>
    <t>Light Cyan 500㎖</t>
    <phoneticPr fontId="26" type="noConversion"/>
  </si>
  <si>
    <t>CB290A</t>
    <phoneticPr fontId="217" type="noConversion"/>
  </si>
  <si>
    <t>Light Magenta 500㎖</t>
    <phoneticPr fontId="26" type="noConversion"/>
  </si>
  <si>
    <t>CB301A</t>
    <phoneticPr fontId="217" type="noConversion"/>
  </si>
  <si>
    <t>Wiper Clearing Kit</t>
    <phoneticPr fontId="26" type="noConversion"/>
  </si>
  <si>
    <t>CB302A</t>
    <phoneticPr fontId="217" type="noConversion"/>
  </si>
  <si>
    <t>Cap Cleaning Kit</t>
    <phoneticPr fontId="26" type="noConversion"/>
  </si>
  <si>
    <t>CB303A</t>
    <phoneticPr fontId="217" type="noConversion"/>
  </si>
  <si>
    <t>Ink System Cleaning Kit</t>
    <phoneticPr fontId="26" type="noConversion"/>
  </si>
  <si>
    <t>CB308A</t>
    <phoneticPr fontId="217" type="noConversion"/>
  </si>
  <si>
    <t>Ink System Storage Kit</t>
    <phoneticPr fontId="26" type="noConversion"/>
  </si>
  <si>
    <t>CB291A</t>
    <phoneticPr fontId="217" type="noConversion"/>
  </si>
  <si>
    <t>Waste Ink Bottle</t>
    <phoneticPr fontId="26" type="noConversion"/>
  </si>
  <si>
    <t>CB271A</t>
    <phoneticPr fontId="26" type="noConversion"/>
  </si>
  <si>
    <t>NO.790</t>
    <phoneticPr fontId="26" type="noConversion"/>
  </si>
  <si>
    <r>
      <t>Desingnjet 9000S</t>
    </r>
    <r>
      <rPr>
        <sz val="8"/>
        <rFont val="맑은 고딕"/>
        <family val="3"/>
        <charset val="129"/>
      </rPr>
      <t xml:space="preserve">  Black 1000㎖</t>
    </r>
    <phoneticPr fontId="26" type="noConversion"/>
  </si>
  <si>
    <t>Cyan 1000㎖</t>
    <phoneticPr fontId="26" type="noConversion"/>
  </si>
  <si>
    <t>Magenta 1000㎖</t>
    <phoneticPr fontId="26" type="noConversion"/>
  </si>
  <si>
    <t>Yellow 1000㎖</t>
    <phoneticPr fontId="26" type="noConversion"/>
  </si>
  <si>
    <t>Light Cyan 1000㎖</t>
    <phoneticPr fontId="26" type="noConversion"/>
  </si>
  <si>
    <t>Light Magenta 1000㎖</t>
    <phoneticPr fontId="26" type="noConversion"/>
  </si>
  <si>
    <t>CB293A</t>
    <phoneticPr fontId="26" type="noConversion"/>
  </si>
  <si>
    <t>CB296A</t>
    <phoneticPr fontId="26" type="noConversion"/>
  </si>
  <si>
    <t>CB297A</t>
    <phoneticPr fontId="26" type="noConversion"/>
  </si>
  <si>
    <t>CB299A</t>
    <phoneticPr fontId="26" type="noConversion"/>
  </si>
  <si>
    <t>CN702A</t>
    <phoneticPr fontId="26" type="noConversion"/>
  </si>
  <si>
    <t>NO.792</t>
    <phoneticPr fontId="26" type="noConversion"/>
  </si>
  <si>
    <r>
      <rPr>
        <b/>
        <sz val="8"/>
        <color indexed="18"/>
        <rFont val="맑은 고딕"/>
        <family val="3"/>
        <charset val="129"/>
      </rPr>
      <t>L26500</t>
    </r>
    <r>
      <rPr>
        <b/>
        <sz val="8"/>
        <color indexed="30"/>
        <rFont val="맑은 고딕"/>
        <family val="3"/>
        <charset val="129"/>
      </rPr>
      <t xml:space="preserve"> </t>
    </r>
    <r>
      <rPr>
        <sz val="8"/>
        <rFont val="맑은 고딕"/>
        <family val="3"/>
        <charset val="129"/>
      </rPr>
      <t xml:space="preserve"> Yellow and Black Printhead</t>
    </r>
    <phoneticPr fontId="26" type="noConversion"/>
  </si>
  <si>
    <t>Cyan and Light Cyan Printhead</t>
    <phoneticPr fontId="26" type="noConversion"/>
  </si>
  <si>
    <t>Lt Magenta and Magenta Printhead</t>
    <phoneticPr fontId="26" type="noConversion"/>
  </si>
  <si>
    <t>775ml Black Latex Ink Cartridge</t>
    <phoneticPr fontId="26" type="noConversion"/>
  </si>
  <si>
    <t>775ml Cyan Latex Ink Cartridge</t>
    <phoneticPr fontId="26" type="noConversion"/>
  </si>
  <si>
    <t>775ml Mag Latex Ink Cartridge</t>
    <phoneticPr fontId="26" type="noConversion"/>
  </si>
  <si>
    <t>775ml Yellow Latex Ink Cartridge</t>
    <phoneticPr fontId="26" type="noConversion"/>
  </si>
  <si>
    <t>775ml Lt Cyan Latex Ink Cartridge</t>
    <phoneticPr fontId="26" type="noConversion"/>
  </si>
  <si>
    <t>775ml Lt Mag Latex Ink Cartridge</t>
    <phoneticPr fontId="26" type="noConversion"/>
  </si>
  <si>
    <t>CR278A</t>
    <phoneticPr fontId="26" type="noConversion"/>
  </si>
  <si>
    <t>Designjet Printhead Cleaning Kit</t>
    <phoneticPr fontId="26" type="noConversion"/>
  </si>
  <si>
    <t>CR279A</t>
    <phoneticPr fontId="26" type="noConversion"/>
  </si>
  <si>
    <t>Designjet Ink Maintenance Kit</t>
    <phoneticPr fontId="26" type="noConversion"/>
  </si>
  <si>
    <t>51644CA</t>
    <phoneticPr fontId="217" type="noConversion"/>
  </si>
  <si>
    <r>
      <t xml:space="preserve">Desingjet </t>
    </r>
    <r>
      <rPr>
        <sz val="8"/>
        <color indexed="12"/>
        <rFont val="맑은 고딕"/>
        <family val="3"/>
        <charset val="129"/>
      </rPr>
      <t>350C,450C,455CA,488CA,750C,750C+,755CM</t>
    </r>
    <r>
      <rPr>
        <sz val="8"/>
        <rFont val="맑은 고딕"/>
        <family val="3"/>
        <charset val="129"/>
      </rPr>
      <t xml:space="preserve">  
Cyan 42ml</t>
    </r>
    <phoneticPr fontId="217" type="noConversion"/>
  </si>
  <si>
    <t>51644MA</t>
    <phoneticPr fontId="217" type="noConversion"/>
  </si>
  <si>
    <t>Magenta 42ml</t>
    <phoneticPr fontId="217" type="noConversion"/>
  </si>
  <si>
    <t>51644YA</t>
    <phoneticPr fontId="217" type="noConversion"/>
  </si>
  <si>
    <t>Yellow 42ml</t>
    <phoneticPr fontId="217" type="noConversion"/>
  </si>
  <si>
    <t>51650CA</t>
    <phoneticPr fontId="217" type="noConversion"/>
  </si>
  <si>
    <r>
      <t>Desingjet</t>
    </r>
    <r>
      <rPr>
        <sz val="8"/>
        <color indexed="12"/>
        <rFont val="맑은 고딕"/>
        <family val="3"/>
        <charset val="129"/>
      </rPr>
      <t xml:space="preserve"> 250C/650C</t>
    </r>
    <r>
      <rPr>
        <sz val="8"/>
        <rFont val="맑은 고딕"/>
        <family val="3"/>
        <charset val="129"/>
      </rPr>
      <t xml:space="preserve">
Cyan 42ml</t>
    </r>
    <phoneticPr fontId="217" type="noConversion"/>
  </si>
  <si>
    <t>51650MA</t>
    <phoneticPr fontId="217" type="noConversion"/>
  </si>
  <si>
    <t>Magenta 42ml</t>
    <phoneticPr fontId="217" type="noConversion"/>
  </si>
  <si>
    <t>51650YA</t>
    <phoneticPr fontId="217" type="noConversion"/>
  </si>
  <si>
    <t>Yellow 42ml</t>
    <phoneticPr fontId="217" type="noConversion"/>
  </si>
  <si>
    <t>C1806A</t>
    <phoneticPr fontId="217" type="noConversion"/>
  </si>
  <si>
    <r>
      <t>Desingjet</t>
    </r>
    <r>
      <rPr>
        <sz val="8"/>
        <color indexed="12"/>
        <rFont val="맑은 고딕"/>
        <family val="3"/>
        <charset val="129"/>
      </rPr>
      <t xml:space="preserve"> 2000/2500/2800/3000/3500/3800CP</t>
    </r>
    <r>
      <rPr>
        <sz val="8"/>
        <rFont val="맑은 고딕"/>
        <family val="3"/>
        <charset val="129"/>
      </rPr>
      <t xml:space="preserve">
Black 410㎖ 염료(실내용)</t>
    </r>
    <phoneticPr fontId="217" type="noConversion"/>
  </si>
  <si>
    <t>단종</t>
    <phoneticPr fontId="26" type="noConversion"/>
  </si>
  <si>
    <t>Cyan 410㎖ 염료(실내용)</t>
    <phoneticPr fontId="21" type="noConversion"/>
  </si>
  <si>
    <t>Magenta 410㎖ 염료(실내용)</t>
    <phoneticPr fontId="217" type="noConversion"/>
  </si>
  <si>
    <t>Yellow 410㎖ 염료(실내용)</t>
    <phoneticPr fontId="217" type="noConversion"/>
  </si>
  <si>
    <t>C1892A</t>
    <phoneticPr fontId="217" type="noConversion"/>
  </si>
  <si>
    <t>Black 410㎖ UV(옥외용)</t>
    <phoneticPr fontId="217" type="noConversion"/>
  </si>
  <si>
    <t>Cyan 410㎖ UV(옥외용)</t>
    <phoneticPr fontId="21" type="noConversion"/>
  </si>
  <si>
    <t>Magenta 410㎖ UV(옥외용)</t>
    <phoneticPr fontId="217" type="noConversion"/>
  </si>
  <si>
    <t>Yellow 410㎖ UV(옥외용)</t>
    <phoneticPr fontId="217" type="noConversion"/>
  </si>
  <si>
    <r>
      <t>Desingnjet</t>
    </r>
    <r>
      <rPr>
        <sz val="8"/>
        <color indexed="12"/>
        <rFont val="맑은 고딕"/>
        <family val="3"/>
        <charset val="129"/>
      </rPr>
      <t xml:space="preserve"> 1050C/1055CM
</t>
    </r>
    <r>
      <rPr>
        <sz val="8"/>
        <rFont val="맑은 고딕"/>
        <family val="3"/>
        <charset val="129"/>
      </rPr>
      <t>Black 350ml</t>
    </r>
    <phoneticPr fontId="217" type="noConversion"/>
  </si>
  <si>
    <t>단가인상</t>
    <phoneticPr fontId="26" type="noConversion"/>
  </si>
  <si>
    <t>C4846A</t>
    <phoneticPr fontId="217" type="noConversion"/>
  </si>
  <si>
    <t>Cyan 350ml (초기장착 : C4872A/175ml)</t>
    <phoneticPr fontId="217" type="noConversion"/>
  </si>
  <si>
    <t>Magenta 350ml (초기장착 : C4874A/175ml)</t>
    <phoneticPr fontId="217" type="noConversion"/>
  </si>
  <si>
    <t>Yellow 350ml (초기장착 : C4873A/175ml)</t>
    <phoneticPr fontId="217" type="noConversion"/>
  </si>
  <si>
    <t>C4872A</t>
    <phoneticPr fontId="217" type="noConversion"/>
  </si>
  <si>
    <t>Cyan 175㎖</t>
    <phoneticPr fontId="217" type="noConversion"/>
  </si>
  <si>
    <t>C4874A</t>
    <phoneticPr fontId="217" type="noConversion"/>
  </si>
  <si>
    <t>Magenta 175㎖</t>
    <phoneticPr fontId="217" type="noConversion"/>
  </si>
  <si>
    <t>C4873A</t>
    <phoneticPr fontId="217" type="noConversion"/>
  </si>
  <si>
    <t>Yellow 175㎖</t>
    <phoneticPr fontId="217" type="noConversion"/>
  </si>
  <si>
    <t>C4820A</t>
    <phoneticPr fontId="217" type="noConversion"/>
  </si>
  <si>
    <t>Head &amp; Cleaner Black</t>
    <phoneticPr fontId="217" type="noConversion"/>
  </si>
  <si>
    <t>Head &amp; Cleaner Cyan</t>
    <phoneticPr fontId="217" type="noConversion"/>
  </si>
  <si>
    <t>Head &amp; Cleaner Magenta</t>
    <phoneticPr fontId="217" type="noConversion"/>
  </si>
  <si>
    <t>Head &amp; Cleaner Yellow</t>
    <phoneticPr fontId="217" type="noConversion"/>
  </si>
  <si>
    <t>C4890A</t>
    <phoneticPr fontId="217" type="noConversion"/>
  </si>
  <si>
    <t>Value Pack (Ink+Head &amp; Cleaner) Black</t>
    <phoneticPr fontId="217" type="noConversion"/>
  </si>
  <si>
    <t>Value Pack (Ink+Head &amp; Cleaner) Cyan</t>
    <phoneticPr fontId="217" type="noConversion"/>
  </si>
  <si>
    <t>Value Pack (Ink+Head &amp; Cleaner) Magenta</t>
    <phoneticPr fontId="217" type="noConversion"/>
  </si>
  <si>
    <t>Value Pack (Ink+Head &amp; Cleaner) Yellow</t>
    <phoneticPr fontId="217" type="noConversion"/>
  </si>
  <si>
    <t>C4930A</t>
    <phoneticPr fontId="217" type="noConversion"/>
  </si>
  <si>
    <r>
      <t>Designjet</t>
    </r>
    <r>
      <rPr>
        <sz val="8"/>
        <color indexed="12"/>
        <rFont val="맑은 고딕"/>
        <family val="3"/>
        <charset val="129"/>
      </rPr>
      <t xml:space="preserve"> 5000/5500 Series</t>
    </r>
    <r>
      <rPr>
        <sz val="8"/>
        <rFont val="맑은 고딕"/>
        <family val="3"/>
        <charset val="129"/>
      </rPr>
      <t xml:space="preserve"> 
Black 680ml</t>
    </r>
    <phoneticPr fontId="217" type="noConversion"/>
  </si>
  <si>
    <t>Cyan 680ml</t>
    <phoneticPr fontId="21" type="noConversion"/>
  </si>
  <si>
    <t>Magenta 680ml</t>
    <phoneticPr fontId="217" type="noConversion"/>
  </si>
  <si>
    <t>Yellow 680ml</t>
    <phoneticPr fontId="217" type="noConversion"/>
  </si>
  <si>
    <t>Light Cyan 680ml</t>
    <phoneticPr fontId="217" type="noConversion"/>
  </si>
  <si>
    <t>Light Magenta 680ml</t>
    <phoneticPr fontId="217" type="noConversion"/>
  </si>
  <si>
    <t>C5066A</t>
    <phoneticPr fontId="217" type="noConversion"/>
  </si>
  <si>
    <t>Black 3 Ink Multi Pack</t>
    <phoneticPr fontId="217" type="noConversion"/>
  </si>
  <si>
    <t>Cyan 3 Ink Multi Pack</t>
    <phoneticPr fontId="217" type="noConversion"/>
  </si>
  <si>
    <t>Magenta 3 Ink Multi Pack</t>
    <phoneticPr fontId="217" type="noConversion"/>
  </si>
  <si>
    <t>Yellow 3 Ink Multi Pack</t>
    <phoneticPr fontId="217" type="noConversion"/>
  </si>
  <si>
    <t>Light Cyan 3 Ink Multi Pack</t>
    <phoneticPr fontId="217" type="noConversion"/>
  </si>
  <si>
    <t>Light Magenta 3 Ink Multi Pack</t>
    <phoneticPr fontId="217" type="noConversion"/>
  </si>
  <si>
    <t>C4950A</t>
    <phoneticPr fontId="217" type="noConversion"/>
  </si>
  <si>
    <t>Black Head &amp; Cleaner</t>
    <phoneticPr fontId="217" type="noConversion"/>
  </si>
  <si>
    <t>Cyan Head &amp; Cleaner</t>
    <phoneticPr fontId="217" type="noConversion"/>
  </si>
  <si>
    <t>Magenta Head &amp; Cleaner</t>
    <phoneticPr fontId="217" type="noConversion"/>
  </si>
  <si>
    <t>Yellow Head &amp; Cleaner</t>
    <phoneticPr fontId="217" type="noConversion"/>
  </si>
  <si>
    <t>Light Cyan Head &amp; Cleaner</t>
    <phoneticPr fontId="217" type="noConversion"/>
  </si>
  <si>
    <t>Light Magenta Head &amp; Cleaner</t>
    <phoneticPr fontId="217" type="noConversion"/>
  </si>
  <si>
    <t>C4990A</t>
    <phoneticPr fontId="217" type="noConversion"/>
  </si>
  <si>
    <t>Black Value Pack ink+Head &amp; Cleaner</t>
    <phoneticPr fontId="217" type="noConversion"/>
  </si>
  <si>
    <t>단종</t>
    <phoneticPr fontId="217" type="noConversion"/>
  </si>
  <si>
    <t>Cyan Value Pack ink+Head &amp; Cleaner</t>
    <phoneticPr fontId="217" type="noConversion"/>
  </si>
  <si>
    <t>Magenta Value Pack ink+Head &amp; Cleaner</t>
    <phoneticPr fontId="217" type="noConversion"/>
  </si>
  <si>
    <t>Yellow Value Pack ink+Head &amp; Cleaner</t>
    <phoneticPr fontId="217" type="noConversion"/>
  </si>
  <si>
    <t>Light Cyan Value Pack ink+Head &amp; Cleaner</t>
    <phoneticPr fontId="217" type="noConversion"/>
  </si>
  <si>
    <t>Light Magenta Value Pack ink+Head &amp; Cleaner</t>
    <phoneticPr fontId="217" type="noConversion"/>
  </si>
  <si>
    <t>C4940A</t>
    <phoneticPr fontId="217" type="noConversion"/>
  </si>
  <si>
    <t>C4941A</t>
    <phoneticPr fontId="217" type="noConversion"/>
  </si>
  <si>
    <t>C4945A</t>
    <phoneticPr fontId="217" type="noConversion"/>
  </si>
  <si>
    <t>C5072A</t>
    <phoneticPr fontId="217" type="noConversion"/>
  </si>
  <si>
    <t>C5073A</t>
    <phoneticPr fontId="217" type="noConversion"/>
  </si>
  <si>
    <t>C5077A</t>
    <phoneticPr fontId="217" type="noConversion"/>
  </si>
  <si>
    <t>C4960A</t>
    <phoneticPr fontId="217" type="noConversion"/>
  </si>
  <si>
    <t>C4961A</t>
    <phoneticPr fontId="217" type="noConversion"/>
  </si>
  <si>
    <t>C4965A</t>
    <phoneticPr fontId="217" type="noConversion"/>
  </si>
  <si>
    <t>C5000A</t>
    <phoneticPr fontId="217" type="noConversion"/>
  </si>
  <si>
    <t>C5001A</t>
    <phoneticPr fontId="217" type="noConversion"/>
  </si>
  <si>
    <t>C5005A</t>
    <phoneticPr fontId="217" type="noConversion"/>
  </si>
  <si>
    <t>C5016A</t>
    <phoneticPr fontId="217" type="noConversion"/>
  </si>
  <si>
    <r>
      <t>Designjet</t>
    </r>
    <r>
      <rPr>
        <sz val="8"/>
        <color indexed="12"/>
        <rFont val="맑은 고딕"/>
        <family val="3"/>
        <charset val="129"/>
      </rPr>
      <t xml:space="preserve"> 10PS/20PS/50PS/120</t>
    </r>
    <r>
      <rPr>
        <sz val="8"/>
        <rFont val="맑은 고딕"/>
        <family val="3"/>
        <charset val="129"/>
      </rPr>
      <t xml:space="preserve"> 
Black  69ml</t>
    </r>
    <phoneticPr fontId="217" type="noConversion"/>
  </si>
  <si>
    <t>C5017A</t>
    <phoneticPr fontId="217" type="noConversion"/>
  </si>
  <si>
    <t>Lt-Cyan 69ml</t>
    <phoneticPr fontId="217" type="noConversion"/>
  </si>
  <si>
    <t>Lt-Magenta 69ml</t>
    <phoneticPr fontId="217" type="noConversion"/>
  </si>
  <si>
    <t>C5020A</t>
    <phoneticPr fontId="217" type="noConversion"/>
  </si>
  <si>
    <t>Head &amp; Cleaner Lt-Cyan</t>
    <phoneticPr fontId="217" type="noConversion"/>
  </si>
  <si>
    <t>C5021A</t>
    <phoneticPr fontId="217" type="noConversion"/>
  </si>
  <si>
    <t>Head &amp; Cleaner Lt-Magenta</t>
    <phoneticPr fontId="217" type="noConversion"/>
  </si>
  <si>
    <t>NO.28</t>
    <phoneticPr fontId="26" type="noConversion"/>
  </si>
  <si>
    <t>NO.60</t>
    <phoneticPr fontId="26" type="noConversion"/>
  </si>
  <si>
    <t>NO.02</t>
    <phoneticPr fontId="26" type="noConversion"/>
  </si>
  <si>
    <t>NO.564</t>
    <phoneticPr fontId="26" type="noConversion"/>
  </si>
  <si>
    <t>NO.728</t>
    <phoneticPr fontId="26" type="noConversion"/>
  </si>
  <si>
    <t>NO.727</t>
    <phoneticPr fontId="26" type="noConversion"/>
  </si>
  <si>
    <t>Q5942A</t>
    <phoneticPr fontId="217" type="noConversion"/>
  </si>
  <si>
    <t>Q5942X</t>
    <phoneticPr fontId="217" type="noConversion"/>
  </si>
  <si>
    <t>Q5945A</t>
    <phoneticPr fontId="217" type="noConversion"/>
  </si>
  <si>
    <t>Q5949A</t>
    <phoneticPr fontId="217" type="noConversion"/>
  </si>
  <si>
    <t>Q5949X</t>
    <phoneticPr fontId="217" type="noConversion"/>
  </si>
  <si>
    <t>Q6471A</t>
    <phoneticPr fontId="217" type="noConversion"/>
  </si>
  <si>
    <t>Q6511A</t>
    <phoneticPr fontId="217" type="noConversion"/>
  </si>
  <si>
    <t>Q6511X</t>
    <phoneticPr fontId="217" type="noConversion"/>
  </si>
  <si>
    <t>Q7516A</t>
    <phoneticPr fontId="217" type="noConversion"/>
  </si>
  <si>
    <t>C8550A</t>
    <phoneticPr fontId="217" type="noConversion"/>
  </si>
  <si>
    <t>CB400A</t>
    <phoneticPr fontId="217" type="noConversion"/>
  </si>
  <si>
    <t>CB401A</t>
    <phoneticPr fontId="217" type="noConversion"/>
  </si>
  <si>
    <t>CB402A</t>
    <phoneticPr fontId="217" type="noConversion"/>
  </si>
  <si>
    <t>CB403A</t>
    <phoneticPr fontId="217" type="noConversion"/>
  </si>
  <si>
    <t>-</t>
    <phoneticPr fontId="217" type="noConversion"/>
  </si>
  <si>
    <t>C3906F</t>
    <phoneticPr fontId="217" type="noConversion"/>
  </si>
  <si>
    <t>C3909A</t>
    <phoneticPr fontId="217" type="noConversion"/>
  </si>
  <si>
    <t>C4092A</t>
    <phoneticPr fontId="217" type="noConversion"/>
  </si>
  <si>
    <t>C4127A</t>
    <phoneticPr fontId="217" type="noConversion"/>
  </si>
  <si>
    <t>C4129X</t>
    <phoneticPr fontId="217" type="noConversion"/>
  </si>
  <si>
    <t>단종</t>
    <phoneticPr fontId="217" type="noConversion"/>
  </si>
  <si>
    <t>CF226A</t>
    <phoneticPr fontId="217" type="noConversion"/>
  </si>
  <si>
    <t>CF226X</t>
    <phoneticPr fontId="217" type="noConversion"/>
  </si>
  <si>
    <t>LJ 4240/4250/4350 (10.000p)</t>
    <phoneticPr fontId="26" type="noConversion"/>
  </si>
  <si>
    <t>LJ 4250/4350 (20,000p)</t>
    <phoneticPr fontId="26" type="noConversion"/>
  </si>
  <si>
    <t>LJ 4345/M4345 (18,000p)</t>
    <phoneticPr fontId="26" type="noConversion"/>
  </si>
  <si>
    <t>LJ 1160/1320/3390/3392 (2,500p)</t>
    <phoneticPr fontId="26" type="noConversion"/>
  </si>
  <si>
    <t>LJ 1320/3390/3392 (6,000p)</t>
    <phoneticPr fontId="26" type="noConversion"/>
  </si>
  <si>
    <t>LJ 2400/2410/2420/2430 (6.000p)</t>
    <phoneticPr fontId="26" type="noConversion"/>
  </si>
  <si>
    <t>LJ 2400/2410/2420/2430 (12.000p)</t>
    <phoneticPr fontId="26" type="noConversion"/>
  </si>
  <si>
    <t>LJ 5200 (12,000p)</t>
    <phoneticPr fontId="26" type="noConversion"/>
  </si>
  <si>
    <t>LJ P3005/M3027/M3035 (6,500p)</t>
    <phoneticPr fontId="26" type="noConversion"/>
  </si>
  <si>
    <t>LJ P3005/M3027/M3035 (13,000p)</t>
    <phoneticPr fontId="26" type="noConversion"/>
  </si>
  <si>
    <t>LJ P2014/P2015 (3,000p)</t>
    <phoneticPr fontId="26" type="noConversion"/>
  </si>
  <si>
    <t>LJ P2014/P2015 (7,000p)</t>
    <phoneticPr fontId="26" type="noConversion"/>
  </si>
  <si>
    <t>CF287A</t>
    <phoneticPr fontId="217" type="noConversion"/>
  </si>
  <si>
    <t>CF287X</t>
    <phoneticPr fontId="217" type="noConversion"/>
  </si>
  <si>
    <t>Q7570AC</t>
    <phoneticPr fontId="217" type="noConversion"/>
  </si>
  <si>
    <t>LJ M5025/M5035 (15,000p)</t>
    <phoneticPr fontId="26" type="noConversion"/>
  </si>
  <si>
    <t>Q5942XD</t>
    <phoneticPr fontId="217" type="noConversion"/>
  </si>
  <si>
    <t>Q5942X * 2EA</t>
    <phoneticPr fontId="26" type="noConversion"/>
  </si>
  <si>
    <t>Q5949XD</t>
    <phoneticPr fontId="217" type="noConversion"/>
  </si>
  <si>
    <t>Q5949X * 2EA</t>
    <phoneticPr fontId="26" type="noConversion"/>
  </si>
  <si>
    <t>Q6511XD</t>
    <phoneticPr fontId="217" type="noConversion"/>
  </si>
  <si>
    <t>Q6511X * 2EA</t>
    <phoneticPr fontId="26" type="noConversion"/>
  </si>
  <si>
    <t>Q7551XD</t>
    <phoneticPr fontId="217" type="noConversion"/>
  </si>
  <si>
    <t>Q7551X * 2EA</t>
    <phoneticPr fontId="26" type="noConversion"/>
  </si>
  <si>
    <t>Q7553XD</t>
    <phoneticPr fontId="217" type="noConversion"/>
  </si>
  <si>
    <t>Q7553X * 2EA</t>
    <phoneticPr fontId="26" type="noConversion"/>
  </si>
  <si>
    <t>NO.789</t>
    <phoneticPr fontId="26" type="noConversion"/>
  </si>
  <si>
    <t>5T</t>
    <phoneticPr fontId="26" type="noConversion"/>
  </si>
  <si>
    <t>Black</t>
    <phoneticPr fontId="26" type="noConversion"/>
  </si>
  <si>
    <t>NO.00</t>
    <phoneticPr fontId="26" type="noConversion"/>
  </si>
  <si>
    <t>NO.03F</t>
    <phoneticPr fontId="26" type="noConversion"/>
  </si>
  <si>
    <t>NO.06F</t>
    <phoneticPr fontId="26" type="noConversion"/>
  </si>
  <si>
    <t>NO.09</t>
    <phoneticPr fontId="26" type="noConversion"/>
  </si>
  <si>
    <t>NO.92</t>
    <phoneticPr fontId="26" type="noConversion"/>
  </si>
  <si>
    <t>2017년 1월 단가인상</t>
    <phoneticPr fontId="26" type="noConversion"/>
  </si>
  <si>
    <t>NO.96</t>
    <phoneticPr fontId="26" type="noConversion"/>
  </si>
  <si>
    <t>NO.27A</t>
    <phoneticPr fontId="26" type="noConversion"/>
  </si>
  <si>
    <t>NO.27X</t>
    <phoneticPr fontId="26" type="noConversion"/>
  </si>
  <si>
    <t>NO.15X</t>
    <phoneticPr fontId="26" type="noConversion"/>
  </si>
  <si>
    <t>NO.61A</t>
    <phoneticPr fontId="26" type="noConversion"/>
  </si>
  <si>
    <t>NO.64A</t>
    <phoneticPr fontId="26" type="noConversion"/>
  </si>
  <si>
    <t>NO.64X</t>
    <phoneticPr fontId="26" type="noConversion"/>
  </si>
  <si>
    <t>NO.55</t>
    <phoneticPr fontId="26" type="noConversion"/>
  </si>
  <si>
    <t>NO.85</t>
    <phoneticPr fontId="26" type="noConversion"/>
  </si>
  <si>
    <t>NO.90</t>
    <phoneticPr fontId="26" type="noConversion"/>
  </si>
  <si>
    <t>No.26A</t>
    <phoneticPr fontId="26" type="noConversion"/>
  </si>
  <si>
    <t>No.26X</t>
    <phoneticPr fontId="26" type="noConversion"/>
  </si>
  <si>
    <t>Q7551A</t>
    <phoneticPr fontId="217" type="noConversion"/>
  </si>
  <si>
    <t>Q7551X</t>
    <phoneticPr fontId="217" type="noConversion"/>
  </si>
  <si>
    <t>Q7553A</t>
    <phoneticPr fontId="217" type="noConversion"/>
  </si>
  <si>
    <t>Q7553X</t>
    <phoneticPr fontId="217" type="noConversion"/>
  </si>
  <si>
    <t>No.87A</t>
    <phoneticPr fontId="26" type="noConversion"/>
  </si>
  <si>
    <t>No.87X</t>
    <phoneticPr fontId="26" type="noConversion"/>
  </si>
  <si>
    <t>Q8893AA</t>
    <phoneticPr fontId="217" type="noConversion"/>
  </si>
  <si>
    <t>HP 28 Photo Pack Glossy 4x6 AP 25 Sht</t>
    <phoneticPr fontId="217" type="noConversion"/>
  </si>
  <si>
    <t>CG848AA</t>
    <phoneticPr fontId="217" type="noConversion"/>
  </si>
  <si>
    <t>HP 60 Series(CMY) 50 Sheets Photo Pack/4X6/Glossy</t>
    <phoneticPr fontId="217" type="noConversion"/>
  </si>
  <si>
    <t>CG849AA</t>
    <phoneticPr fontId="217" type="noConversion"/>
  </si>
  <si>
    <t>HP 02 Series Photo Pack(C/M/Y/LC/LM/BK 정품용량),120 Sheets,10X15,Glossy</t>
    <phoneticPr fontId="217" type="noConversion"/>
  </si>
  <si>
    <t>CG929AA</t>
    <phoneticPr fontId="217" type="noConversion"/>
  </si>
  <si>
    <t>HP 564 Series PS Photo Value Pack(C/M/Y 정품용량),10X15/85 Sht, Glossy</t>
    <phoneticPr fontId="217" type="noConversion"/>
  </si>
  <si>
    <t>J3N03AA</t>
    <phoneticPr fontId="217" type="noConversion"/>
  </si>
  <si>
    <t>단가인상</t>
    <phoneticPr fontId="26" type="noConversion"/>
  </si>
  <si>
    <t>J3N04AA</t>
    <phoneticPr fontId="217" type="noConversion"/>
  </si>
  <si>
    <t>단가인상</t>
    <phoneticPr fontId="26" type="noConversion"/>
  </si>
  <si>
    <t>J3N05AA</t>
    <phoneticPr fontId="217" type="noConversion"/>
  </si>
  <si>
    <t>F9J61A</t>
    <phoneticPr fontId="217" type="noConversion"/>
  </si>
  <si>
    <r>
      <t xml:space="preserve">HP 728 </t>
    </r>
    <r>
      <rPr>
        <b/>
        <sz val="8"/>
        <color indexed="12"/>
        <rFont val="맑은 고딕"/>
        <family val="3"/>
        <charset val="129"/>
      </rPr>
      <t>T730/T830</t>
    </r>
    <r>
      <rPr>
        <sz val="8"/>
        <rFont val="맑은 고딕"/>
        <family val="3"/>
        <charset val="129"/>
      </rPr>
      <t xml:space="preserve"> 40-ml Yellow DesignJet Ink Cartri</t>
    </r>
    <phoneticPr fontId="217" type="noConversion"/>
  </si>
  <si>
    <t>신제품</t>
    <phoneticPr fontId="26" type="noConversion"/>
  </si>
  <si>
    <t>F9J62A</t>
    <phoneticPr fontId="217" type="noConversion"/>
  </si>
  <si>
    <t>HP 728 T730/T830 40-ml Magenta DesignJet Ink Cartr</t>
    <phoneticPr fontId="217" type="noConversion"/>
  </si>
  <si>
    <t>F9J63A</t>
    <phoneticPr fontId="217" type="noConversion"/>
  </si>
  <si>
    <t>HP 728 T730/T830 40-ml Cyan DesignJet Ink Cartridg</t>
    <phoneticPr fontId="217" type="noConversion"/>
  </si>
  <si>
    <t>F9J64A</t>
    <phoneticPr fontId="217" type="noConversion"/>
  </si>
  <si>
    <t>HP 728 T730/T830 69-ml Matte Black DesignJet Ink Cartridg</t>
    <phoneticPr fontId="217" type="noConversion"/>
  </si>
  <si>
    <t>F9J65A</t>
    <phoneticPr fontId="217" type="noConversion"/>
  </si>
  <si>
    <t>HP 728 T730/T830 130-ml Yellow DesignJet Ink Cartr</t>
    <phoneticPr fontId="217" type="noConversion"/>
  </si>
  <si>
    <t>F9J66A</t>
    <phoneticPr fontId="217" type="noConversion"/>
  </si>
  <si>
    <t>HP 728 T730/T830 130-ml Magenta DesignJet Ink Cart</t>
    <phoneticPr fontId="217" type="noConversion"/>
  </si>
  <si>
    <t>F9J67A</t>
    <phoneticPr fontId="217" type="noConversion"/>
  </si>
  <si>
    <t>HP 728 T730/T830 130-ml Cyan DesignJet Ink Cartrid</t>
    <phoneticPr fontId="217" type="noConversion"/>
  </si>
  <si>
    <t>F9J68A</t>
    <phoneticPr fontId="217" type="noConversion"/>
  </si>
  <si>
    <t>HP 728 T730/T830 300-ml Matte Black DesignJet Ink</t>
    <phoneticPr fontId="217" type="noConversion"/>
  </si>
  <si>
    <t>F9J76A</t>
    <phoneticPr fontId="217" type="noConversion"/>
  </si>
  <si>
    <r>
      <t xml:space="preserve">HP 727 </t>
    </r>
    <r>
      <rPr>
        <b/>
        <sz val="8"/>
        <color indexed="12"/>
        <rFont val="맑은 고딕"/>
        <family val="3"/>
        <charset val="129"/>
      </rPr>
      <t>T930/T2530</t>
    </r>
    <r>
      <rPr>
        <sz val="8"/>
        <rFont val="맑은 고딕"/>
        <family val="3"/>
        <charset val="129"/>
      </rPr>
      <t xml:space="preserve"> 300-ml Cyan Ink Cart</t>
    </r>
    <phoneticPr fontId="217" type="noConversion"/>
  </si>
  <si>
    <t>F9J77A</t>
    <phoneticPr fontId="217" type="noConversion"/>
  </si>
  <si>
    <t>HP 727 T930/T2530 300-ml Magenta Ink Cart</t>
    <phoneticPr fontId="217" type="noConversion"/>
  </si>
  <si>
    <t>F9J78A</t>
    <phoneticPr fontId="217" type="noConversion"/>
  </si>
  <si>
    <t>F9J79A</t>
    <phoneticPr fontId="217" type="noConversion"/>
  </si>
  <si>
    <t>HP 727 T930/T2530 300-ml Gray Ink Cart</t>
    <phoneticPr fontId="217" type="noConversion"/>
  </si>
  <si>
    <t>F9J80A</t>
    <phoneticPr fontId="217" type="noConversion"/>
  </si>
  <si>
    <t>HP 727 T930/T2530 300-ml Photo Black Ink Cart</t>
    <phoneticPr fontId="217" type="noConversion"/>
  </si>
  <si>
    <t>F9J81A</t>
    <phoneticPr fontId="217" type="noConversion"/>
  </si>
  <si>
    <t>HP 729 T730/T830 Printhead Replacement Kit</t>
    <phoneticPr fontId="217" type="noConversion"/>
  </si>
  <si>
    <t>CH615A</t>
    <phoneticPr fontId="217" type="noConversion"/>
  </si>
  <si>
    <r>
      <t xml:space="preserve">Desingnjet </t>
    </r>
    <r>
      <rPr>
        <b/>
        <sz val="8"/>
        <color indexed="12"/>
        <rFont val="맑은 고딕"/>
        <family val="3"/>
        <charset val="129"/>
      </rPr>
      <t>L25500
Black 775㎖</t>
    </r>
    <phoneticPr fontId="217" type="noConversion"/>
  </si>
  <si>
    <t>CH616A</t>
    <phoneticPr fontId="217" type="noConversion"/>
  </si>
  <si>
    <t>Cyan 775㎖</t>
    <phoneticPr fontId="217" type="noConversion"/>
  </si>
  <si>
    <t>CH617A</t>
    <phoneticPr fontId="217" type="noConversion"/>
  </si>
  <si>
    <t>Magenta 775㎖</t>
    <phoneticPr fontId="217" type="noConversion"/>
  </si>
  <si>
    <t>CH618A</t>
    <phoneticPr fontId="217" type="noConversion"/>
  </si>
  <si>
    <t>Yellow 775㎖</t>
    <phoneticPr fontId="217" type="noConversion"/>
  </si>
  <si>
    <t>CH619A</t>
    <phoneticPr fontId="217" type="noConversion"/>
  </si>
  <si>
    <t>Light Cyan 775㎖</t>
    <phoneticPr fontId="217" type="noConversion"/>
  </si>
  <si>
    <t>CH620A</t>
    <phoneticPr fontId="217" type="noConversion"/>
  </si>
  <si>
    <t>Light Magenta 775㎖</t>
    <phoneticPr fontId="217" type="noConversion"/>
  </si>
  <si>
    <t>CH612A</t>
    <phoneticPr fontId="217" type="noConversion"/>
  </si>
  <si>
    <t>Head Black &amp; Yellow</t>
    <phoneticPr fontId="217" type="noConversion"/>
  </si>
  <si>
    <t>CH613A</t>
    <phoneticPr fontId="217" type="noConversion"/>
  </si>
  <si>
    <t>Head Cyan &amp; Light Cyan</t>
    <phoneticPr fontId="217" type="noConversion"/>
  </si>
  <si>
    <t>CH614A</t>
    <phoneticPr fontId="217" type="noConversion"/>
  </si>
  <si>
    <t>Head Magenta &amp; Light Magenta</t>
    <phoneticPr fontId="217" type="noConversion"/>
  </si>
  <si>
    <t>CH621A</t>
    <phoneticPr fontId="217" type="noConversion"/>
  </si>
  <si>
    <t>Printhead Cleaning Kit</t>
    <phoneticPr fontId="217" type="noConversion"/>
  </si>
  <si>
    <t>CH622A</t>
    <phoneticPr fontId="217" type="noConversion"/>
  </si>
  <si>
    <t>Printhead Cleaning Container</t>
    <phoneticPr fontId="217" type="noConversion"/>
  </si>
  <si>
    <t>92274A</t>
    <phoneticPr fontId="217" type="noConversion"/>
  </si>
  <si>
    <t>LJ 4L/4ML/4P/4MP (3,350p)</t>
    <phoneticPr fontId="217" type="noConversion"/>
  </si>
  <si>
    <r>
      <rPr>
        <b/>
        <sz val="11"/>
        <color indexed="12"/>
        <rFont val="맑은 고딕"/>
        <family val="3"/>
        <charset val="129"/>
      </rPr>
      <t>단종</t>
    </r>
    <phoneticPr fontId="26" type="noConversion"/>
  </si>
  <si>
    <t>92275A</t>
    <phoneticPr fontId="217" type="noConversion"/>
  </si>
  <si>
    <t>LJ Ⅱp/Ⅱp plus/IIIp (3,500p)</t>
    <phoneticPr fontId="217" type="noConversion"/>
  </si>
  <si>
    <t>C3900A</t>
    <phoneticPr fontId="217" type="noConversion"/>
  </si>
  <si>
    <t>LJ 4v/4mv (8,100p)</t>
    <phoneticPr fontId="217" type="noConversion"/>
  </si>
  <si>
    <t>C3903F</t>
    <phoneticPr fontId="217" type="noConversion"/>
  </si>
  <si>
    <t>LJ 5p/5mp/6p/6mp (4,000p)</t>
    <phoneticPr fontId="217" type="noConversion"/>
  </si>
  <si>
    <t>LJ 5L/6L/3100/3150 (2,500p)</t>
    <phoneticPr fontId="217" type="noConversion"/>
  </si>
  <si>
    <t>LJ 5si/5si mx/5si nx/5si mopier/8000 (15,000p)</t>
    <phoneticPr fontId="217" type="noConversion"/>
  </si>
  <si>
    <t>LJ 1100/3200 (2,500p)</t>
    <phoneticPr fontId="217" type="noConversion"/>
  </si>
  <si>
    <t>2017년 1월 단가인상</t>
    <phoneticPr fontId="26" type="noConversion"/>
  </si>
  <si>
    <t>C4096A</t>
    <phoneticPr fontId="217" type="noConversion"/>
  </si>
  <si>
    <t>LJ 2100/2200 (5,000p)</t>
    <phoneticPr fontId="217" type="noConversion"/>
  </si>
  <si>
    <t>LJ 4000/4050 (6,000p)</t>
    <phoneticPr fontId="217" type="noConversion"/>
  </si>
  <si>
    <t>C4127X</t>
    <phoneticPr fontId="217" type="noConversion"/>
  </si>
  <si>
    <t>LJ 4000/4050 (10,000p)</t>
    <phoneticPr fontId="217" type="noConversion"/>
  </si>
  <si>
    <t>LJ 5000/5100 (10,000p)</t>
    <phoneticPr fontId="217" type="noConversion"/>
  </si>
  <si>
    <t>C4182X</t>
    <phoneticPr fontId="217" type="noConversion"/>
  </si>
  <si>
    <t>LJ 8100/8150 (20,000p)</t>
    <phoneticPr fontId="217" type="noConversion"/>
  </si>
  <si>
    <t>C7115A</t>
    <phoneticPr fontId="217" type="noConversion"/>
  </si>
  <si>
    <t>LJ 1000/1200/1220/3300/3310/3330/3380 (2,500p)</t>
    <phoneticPr fontId="217" type="noConversion"/>
  </si>
  <si>
    <t>C7115X</t>
    <phoneticPr fontId="217" type="noConversion"/>
  </si>
  <si>
    <t>LJ 1000/1200/1220/3300/3310/3330/3380 (3,500p)</t>
    <phoneticPr fontId="217" type="noConversion"/>
  </si>
  <si>
    <t>C8061A</t>
    <phoneticPr fontId="217" type="noConversion"/>
  </si>
  <si>
    <t>LJ 4100 (6,000p)</t>
    <phoneticPr fontId="217" type="noConversion"/>
  </si>
  <si>
    <t>C8061X</t>
    <phoneticPr fontId="217" type="noConversion"/>
  </si>
  <si>
    <t>LJ 4100 (10,000p)</t>
    <phoneticPr fontId="217" type="noConversion"/>
  </si>
  <si>
    <t>C8543X</t>
    <phoneticPr fontId="217" type="noConversion"/>
  </si>
  <si>
    <t>LJ 9000/9040/9050 (30,000p)</t>
    <phoneticPr fontId="217" type="noConversion"/>
  </si>
  <si>
    <t>CB435A</t>
    <phoneticPr fontId="217" type="noConversion"/>
  </si>
  <si>
    <t>LJ P1005/P1006 (1,500p)</t>
    <phoneticPr fontId="217" type="noConversion"/>
  </si>
  <si>
    <t>CB436A</t>
    <phoneticPr fontId="217" type="noConversion"/>
  </si>
  <si>
    <t>LJ P1505(2,000p)</t>
    <phoneticPr fontId="217" type="noConversion"/>
  </si>
  <si>
    <t>CC364A</t>
    <phoneticPr fontId="217" type="noConversion"/>
  </si>
  <si>
    <t>LJ P4014/P4015/P4515 (10,000p)</t>
    <phoneticPr fontId="217" type="noConversion"/>
  </si>
  <si>
    <t>CC364X</t>
    <phoneticPr fontId="217" type="noConversion"/>
  </si>
  <si>
    <t>LJ P4015/P4515 (24,000p)</t>
    <phoneticPr fontId="217" type="noConversion"/>
  </si>
  <si>
    <t>CE255A</t>
    <phoneticPr fontId="217" type="noConversion"/>
  </si>
  <si>
    <t>LJ P3015 (6,000P)</t>
    <phoneticPr fontId="217" type="noConversion"/>
  </si>
  <si>
    <t>CE255X</t>
    <phoneticPr fontId="217" type="noConversion"/>
  </si>
  <si>
    <t>LJ P3015 (12,500P)</t>
    <phoneticPr fontId="217" type="noConversion"/>
  </si>
  <si>
    <t>CE278A</t>
    <phoneticPr fontId="217" type="noConversion"/>
  </si>
  <si>
    <t>LJ P1560/P1600 (2,100P)</t>
    <phoneticPr fontId="217" type="noConversion"/>
  </si>
  <si>
    <t>CE278AD</t>
    <phoneticPr fontId="217" type="noConversion"/>
  </si>
  <si>
    <t>CE285A</t>
    <phoneticPr fontId="217" type="noConversion"/>
  </si>
  <si>
    <t>LJ P1100 (1,600P)</t>
    <phoneticPr fontId="217" type="noConversion"/>
  </si>
  <si>
    <t>CE285AD</t>
    <phoneticPr fontId="217" type="noConversion"/>
  </si>
  <si>
    <t>CE390A</t>
    <phoneticPr fontId="217" type="noConversion"/>
  </si>
  <si>
    <t>LJ M601/M602/M603/M4555 (10,000P)</t>
    <phoneticPr fontId="217" type="noConversion"/>
  </si>
  <si>
    <t>CE390X</t>
    <phoneticPr fontId="217" type="noConversion"/>
  </si>
  <si>
    <t>LJ M602/M603/M4555 (24,000P)</t>
    <phoneticPr fontId="217" type="noConversion"/>
  </si>
  <si>
    <t>CE505A</t>
    <phoneticPr fontId="217" type="noConversion"/>
  </si>
  <si>
    <t>LJ P2035/P2055 (2,300P)</t>
    <phoneticPr fontId="217" type="noConversion"/>
  </si>
  <si>
    <t>CE505X</t>
    <phoneticPr fontId="217" type="noConversion"/>
  </si>
  <si>
    <t>LJ P2055 (6,500P)</t>
    <phoneticPr fontId="217" type="noConversion"/>
  </si>
  <si>
    <t>CF214A</t>
    <phoneticPr fontId="217" type="noConversion"/>
  </si>
  <si>
    <t>LJ M712(10,000P)</t>
    <phoneticPr fontId="217" type="noConversion"/>
  </si>
  <si>
    <t>CF214X</t>
    <phoneticPr fontId="217" type="noConversion"/>
  </si>
  <si>
    <t>LJ M712(17,500P)</t>
    <phoneticPr fontId="217" type="noConversion"/>
  </si>
  <si>
    <t>CF280A</t>
    <phoneticPr fontId="217" type="noConversion"/>
  </si>
  <si>
    <t>LJ M401(2,700P)</t>
    <phoneticPr fontId="217" type="noConversion"/>
  </si>
  <si>
    <t>CF280X</t>
    <phoneticPr fontId="217" type="noConversion"/>
  </si>
  <si>
    <t>LJ M401(6,900P)</t>
    <phoneticPr fontId="217" type="noConversion"/>
  </si>
  <si>
    <t>CF281A</t>
    <phoneticPr fontId="217" type="noConversion"/>
  </si>
  <si>
    <t>MFP M630</t>
    <phoneticPr fontId="217" type="noConversion"/>
  </si>
  <si>
    <t>CF281X</t>
    <phoneticPr fontId="217" type="noConversion"/>
  </si>
  <si>
    <t>CF283A</t>
    <phoneticPr fontId="217" type="noConversion"/>
  </si>
  <si>
    <t>Pro M127</t>
    <phoneticPr fontId="217" type="noConversion"/>
  </si>
  <si>
    <t>CF283X</t>
    <phoneticPr fontId="217" type="noConversion"/>
  </si>
  <si>
    <t>CF325X</t>
    <phoneticPr fontId="217" type="noConversion"/>
  </si>
  <si>
    <t>LJ M806,M830Z</t>
    <phoneticPr fontId="217" type="noConversion"/>
  </si>
  <si>
    <t>CZ192A</t>
    <phoneticPr fontId="217" type="noConversion"/>
  </si>
  <si>
    <t>LJ PRO MFP M435NW/M706N</t>
    <phoneticPr fontId="217" type="noConversion"/>
  </si>
  <si>
    <t>Q1338A</t>
    <phoneticPr fontId="217" type="noConversion"/>
  </si>
  <si>
    <t>LJ 4200 (12,000p)</t>
    <phoneticPr fontId="217" type="noConversion"/>
  </si>
  <si>
    <t>Q1339A</t>
    <phoneticPr fontId="217" type="noConversion"/>
  </si>
  <si>
    <t>LJ 4300 (18,000p)</t>
    <phoneticPr fontId="217" type="noConversion"/>
  </si>
  <si>
    <t>Q2610A</t>
    <phoneticPr fontId="217" type="noConversion"/>
  </si>
  <si>
    <t>LJ 2300 (6,000p)</t>
    <phoneticPr fontId="217" type="noConversion"/>
  </si>
  <si>
    <t>Q2612A</t>
    <phoneticPr fontId="217" type="noConversion"/>
  </si>
  <si>
    <t>LJ 1010/1012/1015/1020/1022/1025
    3015/3020/3030/3050/3052/3055/M1005 (2,000p)</t>
    <phoneticPr fontId="217" type="noConversion"/>
  </si>
  <si>
    <t>Q2612AD</t>
    <phoneticPr fontId="217" type="noConversion"/>
  </si>
  <si>
    <t>Q2612A * 2EA</t>
    <phoneticPr fontId="217" type="noConversion"/>
  </si>
  <si>
    <t>Q2613A</t>
    <phoneticPr fontId="217" type="noConversion"/>
  </si>
  <si>
    <t>LJ 1300 (2,500p)</t>
    <phoneticPr fontId="217" type="noConversion"/>
  </si>
  <si>
    <t>Q2613X</t>
    <phoneticPr fontId="217" type="noConversion"/>
  </si>
  <si>
    <t>LJ 1300 (4,000p)</t>
    <phoneticPr fontId="217" type="noConversion"/>
  </si>
  <si>
    <t>단종</t>
    <phoneticPr fontId="26" type="noConversion"/>
  </si>
  <si>
    <t>Q2624A</t>
    <phoneticPr fontId="217" type="noConversion"/>
  </si>
  <si>
    <t>LJ 1150 (2,500p)</t>
    <phoneticPr fontId="217" type="noConversion"/>
  </si>
  <si>
    <t>Q3683C</t>
    <phoneticPr fontId="217" type="noConversion"/>
  </si>
  <si>
    <t>LJ 9055/9065 series (57,000p)</t>
    <phoneticPr fontId="217" type="noConversion"/>
  </si>
  <si>
    <t>5T</t>
    <phoneticPr fontId="217" type="noConversion"/>
  </si>
  <si>
    <t>Color</t>
  </si>
  <si>
    <t>C4149A</t>
    <phoneticPr fontId="217" type="noConversion"/>
  </si>
  <si>
    <t>Color Laserjet 8500,8550 
Black (17,000p)</t>
    <phoneticPr fontId="26" type="noConversion"/>
  </si>
  <si>
    <t>C4150~53A</t>
    <phoneticPr fontId="217" type="noConversion"/>
  </si>
  <si>
    <t>Cyan (8,500p)</t>
    <phoneticPr fontId="26" type="noConversion"/>
  </si>
  <si>
    <t>C4153A</t>
    <phoneticPr fontId="217" type="noConversion"/>
  </si>
  <si>
    <t xml:space="preserve">Drum Kit (B-50,000p / C-12,000p) </t>
    <phoneticPr fontId="26" type="noConversion"/>
  </si>
  <si>
    <t>C4191A</t>
    <phoneticPr fontId="217" type="noConversion"/>
  </si>
  <si>
    <t>Color Laserjet 4500/4550Black (9,000p)</t>
    <phoneticPr fontId="26" type="noConversion"/>
  </si>
  <si>
    <t>C4192~93A</t>
    <phoneticPr fontId="217" type="noConversion"/>
  </si>
  <si>
    <t>Cyan (6,000p)</t>
    <phoneticPr fontId="26" type="noConversion"/>
  </si>
  <si>
    <t>C4195A</t>
    <phoneticPr fontId="217" type="noConversion"/>
  </si>
  <si>
    <t>Drum Kit (B-25,000p / C-6,250p)</t>
    <phoneticPr fontId="26" type="noConversion"/>
  </si>
  <si>
    <t>Color Laserjet 9500
Black (25,000p)</t>
    <phoneticPr fontId="26" type="noConversion"/>
  </si>
  <si>
    <t>C8551A</t>
    <phoneticPr fontId="217" type="noConversion"/>
  </si>
  <si>
    <t>Cyan (25,000p)</t>
    <phoneticPr fontId="26" type="noConversion"/>
  </si>
  <si>
    <t>C8552A</t>
    <phoneticPr fontId="217" type="noConversion"/>
  </si>
  <si>
    <t>Yellow (25,000p)</t>
    <phoneticPr fontId="26" type="noConversion"/>
  </si>
  <si>
    <t>C8553A</t>
    <phoneticPr fontId="217" type="noConversion"/>
  </si>
  <si>
    <t>Magenta (25,000p)</t>
    <phoneticPr fontId="26" type="noConversion"/>
  </si>
  <si>
    <t>C8560A</t>
    <phoneticPr fontId="217" type="noConversion"/>
  </si>
  <si>
    <t>Drum Kit, Black (40,000p)</t>
    <phoneticPr fontId="26" type="noConversion"/>
  </si>
  <si>
    <t>C8561A</t>
    <phoneticPr fontId="217" type="noConversion"/>
  </si>
  <si>
    <t>NO.641</t>
    <phoneticPr fontId="217" type="noConversion"/>
  </si>
  <si>
    <t>NO.645</t>
    <phoneticPr fontId="217" type="noConversion"/>
  </si>
  <si>
    <t>NO.125</t>
    <phoneticPr fontId="217" type="noConversion"/>
  </si>
  <si>
    <t>NO.304</t>
    <phoneticPr fontId="217" type="noConversion"/>
  </si>
  <si>
    <t>NO.504A</t>
    <phoneticPr fontId="217" type="noConversion"/>
  </si>
  <si>
    <t>NO.504X</t>
    <phoneticPr fontId="217" type="noConversion"/>
  </si>
  <si>
    <t>NO.647A</t>
    <phoneticPr fontId="217" type="noConversion"/>
  </si>
  <si>
    <t>NO.647X</t>
    <phoneticPr fontId="217" type="noConversion"/>
  </si>
  <si>
    <t>NO.646X</t>
    <phoneticPr fontId="217" type="noConversion"/>
  </si>
  <si>
    <t>NO.646A</t>
    <phoneticPr fontId="217" type="noConversion"/>
  </si>
  <si>
    <t>NO.131A</t>
    <phoneticPr fontId="217" type="noConversion"/>
  </si>
  <si>
    <t>NO.131X</t>
    <phoneticPr fontId="217" type="noConversion"/>
  </si>
  <si>
    <t>NO.827A</t>
    <phoneticPr fontId="217" type="noConversion"/>
  </si>
  <si>
    <t>NO.828A</t>
    <phoneticPr fontId="217" type="noConversion"/>
  </si>
  <si>
    <t>NO.826A</t>
    <phoneticPr fontId="217" type="noConversion"/>
  </si>
  <si>
    <t>NO.652A</t>
    <phoneticPr fontId="217" type="noConversion"/>
  </si>
  <si>
    <t>NO.653X</t>
    <phoneticPr fontId="217" type="noConversion"/>
  </si>
  <si>
    <t>NO.653A</t>
    <phoneticPr fontId="217" type="noConversion"/>
  </si>
  <si>
    <t>NO.654X</t>
    <phoneticPr fontId="217" type="noConversion"/>
  </si>
  <si>
    <t>NO.654A</t>
    <phoneticPr fontId="217" type="noConversion"/>
  </si>
  <si>
    <t>NO.130</t>
    <phoneticPr fontId="217" type="noConversion"/>
  </si>
  <si>
    <t>NO.508A</t>
    <phoneticPr fontId="217" type="noConversion"/>
  </si>
  <si>
    <t>NO.508X</t>
    <phoneticPr fontId="217" type="noConversion"/>
  </si>
  <si>
    <t>NO.312A</t>
    <phoneticPr fontId="217" type="noConversion"/>
  </si>
  <si>
    <t>NO.312X</t>
    <phoneticPr fontId="217" type="noConversion"/>
  </si>
  <si>
    <t>NO.201A</t>
    <phoneticPr fontId="217" type="noConversion"/>
  </si>
  <si>
    <t>NO.201X</t>
    <phoneticPr fontId="217" type="noConversion"/>
  </si>
  <si>
    <t>NO.650A</t>
    <phoneticPr fontId="217" type="noConversion"/>
  </si>
  <si>
    <t>NO.126A</t>
    <phoneticPr fontId="217" type="noConversion"/>
  </si>
  <si>
    <t>NO.128A</t>
    <phoneticPr fontId="217" type="noConversion"/>
  </si>
  <si>
    <t>NO.651A</t>
    <phoneticPr fontId="217" type="noConversion"/>
  </si>
  <si>
    <t>NO.410A</t>
    <phoneticPr fontId="21" type="noConversion"/>
  </si>
  <si>
    <t>NO.410X</t>
    <phoneticPr fontId="21" type="noConversion"/>
  </si>
  <si>
    <t>NO.507</t>
    <phoneticPr fontId="217" type="noConversion"/>
  </si>
  <si>
    <t>NO.305A</t>
    <phoneticPr fontId="217" type="noConversion"/>
  </si>
  <si>
    <t>NO.305X</t>
    <phoneticPr fontId="217" type="noConversion"/>
  </si>
  <si>
    <t>NO.307A</t>
    <phoneticPr fontId="217" type="noConversion"/>
  </si>
  <si>
    <t>NO.308A</t>
    <phoneticPr fontId="217" type="noConversion"/>
  </si>
  <si>
    <t>NO.122A</t>
    <phoneticPr fontId="217" type="noConversion"/>
  </si>
  <si>
    <t>NO.643</t>
    <phoneticPr fontId="217" type="noConversion"/>
  </si>
  <si>
    <t>NO.124A</t>
    <phoneticPr fontId="217" type="noConversion"/>
  </si>
  <si>
    <t>NO.644A</t>
    <phoneticPr fontId="217" type="noConversion"/>
  </si>
  <si>
    <t>NO.501A</t>
    <phoneticPr fontId="217" type="noConversion"/>
  </si>
  <si>
    <t>NO.503A</t>
    <phoneticPr fontId="217" type="noConversion"/>
  </si>
  <si>
    <t>toner</t>
    <phoneticPr fontId="217" type="noConversion"/>
  </si>
  <si>
    <r>
      <rPr>
        <b/>
        <sz val="11"/>
        <color indexed="12"/>
        <rFont val="맑은 고딕"/>
        <family val="3"/>
        <charset val="129"/>
      </rPr>
      <t>단종</t>
    </r>
    <phoneticPr fontId="217" type="noConversion"/>
  </si>
  <si>
    <t>2017년 1월 단가인상</t>
    <phoneticPr fontId="217" type="noConversion"/>
  </si>
  <si>
    <t>Drum Kit, Cyan (40,000p)</t>
    <phoneticPr fontId="26" type="noConversion"/>
  </si>
  <si>
    <t>C8562A</t>
    <phoneticPr fontId="217" type="noConversion"/>
  </si>
  <si>
    <t>Drum Kit, Yellow (40,000p)</t>
    <phoneticPr fontId="26" type="noConversion"/>
  </si>
  <si>
    <t>C8563A</t>
    <phoneticPr fontId="217" type="noConversion"/>
  </si>
  <si>
    <t>Drum Kit, Magenta (40,000p)</t>
    <phoneticPr fontId="26" type="noConversion"/>
  </si>
  <si>
    <t>C9700A</t>
    <phoneticPr fontId="217" type="noConversion"/>
  </si>
  <si>
    <t>Color Laserjet 1500/2500 
Black (5,000p)</t>
    <phoneticPr fontId="26" type="noConversion"/>
  </si>
  <si>
    <t>C9701A</t>
    <phoneticPr fontId="217" type="noConversion"/>
  </si>
  <si>
    <t>Cyan (4,000p)</t>
    <phoneticPr fontId="26" type="noConversion"/>
  </si>
  <si>
    <t>C9702A</t>
    <phoneticPr fontId="217" type="noConversion"/>
  </si>
  <si>
    <t>Yellow (4,000p)</t>
    <phoneticPr fontId="26" type="noConversion"/>
  </si>
  <si>
    <t>C9703A</t>
    <phoneticPr fontId="217" type="noConversion"/>
  </si>
  <si>
    <t>Magenta (4,000p)</t>
    <phoneticPr fontId="26" type="noConversion"/>
  </si>
  <si>
    <t>C9720A</t>
    <phoneticPr fontId="217" type="noConversion"/>
  </si>
  <si>
    <t>Color Laserjet 4600/4650Black (9,000p)</t>
    <phoneticPr fontId="26" type="noConversion"/>
  </si>
  <si>
    <t>C9721A</t>
    <phoneticPr fontId="217" type="noConversion"/>
  </si>
  <si>
    <t>Cyan (8,000p)</t>
    <phoneticPr fontId="26" type="noConversion"/>
  </si>
  <si>
    <t>C9722A</t>
    <phoneticPr fontId="217" type="noConversion"/>
  </si>
  <si>
    <t>Yellow (8,000p)</t>
    <phoneticPr fontId="26" type="noConversion"/>
  </si>
  <si>
    <t>C9723A</t>
    <phoneticPr fontId="217" type="noConversion"/>
  </si>
  <si>
    <t>Magenta (8,000p)</t>
    <phoneticPr fontId="26" type="noConversion"/>
  </si>
  <si>
    <t>C9730A</t>
    <phoneticPr fontId="217" type="noConversion"/>
  </si>
  <si>
    <t>Color Laserjet 5500/5550 Black (13,000p)</t>
    <phoneticPr fontId="26" type="noConversion"/>
  </si>
  <si>
    <t>C9731A</t>
    <phoneticPr fontId="217" type="noConversion"/>
  </si>
  <si>
    <t>Cyan (12,000p)</t>
    <phoneticPr fontId="26" type="noConversion"/>
  </si>
  <si>
    <t>C9732A</t>
    <phoneticPr fontId="217" type="noConversion"/>
  </si>
  <si>
    <t>Yellow (12,000p)</t>
    <phoneticPr fontId="26" type="noConversion"/>
  </si>
  <si>
    <t>C9733A</t>
    <phoneticPr fontId="217" type="noConversion"/>
  </si>
  <si>
    <t>Magenta (12,000p)</t>
    <phoneticPr fontId="26" type="noConversion"/>
  </si>
  <si>
    <t>CB380A</t>
    <phoneticPr fontId="217" type="noConversion"/>
  </si>
  <si>
    <t>Color Laserjet CP6015 Black (16,500p)</t>
    <phoneticPr fontId="26" type="noConversion"/>
  </si>
  <si>
    <t>CB381A</t>
    <phoneticPr fontId="217" type="noConversion"/>
  </si>
  <si>
    <t>Cyan (21,000p)</t>
    <phoneticPr fontId="26" type="noConversion"/>
  </si>
  <si>
    <t>CB382A</t>
    <phoneticPr fontId="217" type="noConversion"/>
  </si>
  <si>
    <t>Yellow (21,000p)</t>
    <phoneticPr fontId="26" type="noConversion"/>
  </si>
  <si>
    <t>CB383A</t>
    <phoneticPr fontId="217" type="noConversion"/>
  </si>
  <si>
    <t>Magenta (21,000p)</t>
    <phoneticPr fontId="26" type="noConversion"/>
  </si>
  <si>
    <t>CB384A</t>
    <phoneticPr fontId="217" type="noConversion"/>
  </si>
  <si>
    <t>Black Imaging Drum (35,000p)</t>
    <phoneticPr fontId="26" type="noConversion"/>
  </si>
  <si>
    <t>CB385A</t>
    <phoneticPr fontId="217" type="noConversion"/>
  </si>
  <si>
    <t>Cyan Imaging Drum (35,000p)</t>
    <phoneticPr fontId="26" type="noConversion"/>
  </si>
  <si>
    <t>CB386A</t>
    <phoneticPr fontId="217" type="noConversion"/>
  </si>
  <si>
    <t>Yellow Imaging Drum (35,000p)</t>
    <phoneticPr fontId="26" type="noConversion"/>
  </si>
  <si>
    <t>CB387A</t>
    <phoneticPr fontId="217" type="noConversion"/>
  </si>
  <si>
    <t>Magenta Imaging Drum (35,000p)</t>
    <phoneticPr fontId="26" type="noConversion"/>
  </si>
  <si>
    <t>CB390A</t>
    <phoneticPr fontId="217" type="noConversion"/>
  </si>
  <si>
    <t>Color Laserjet CM6040mfp Black (19,500p)</t>
    <phoneticPr fontId="26" type="noConversion"/>
  </si>
  <si>
    <t>Color Laserjet CP4005 Black (7,500p)</t>
    <phoneticPr fontId="26" type="noConversion"/>
  </si>
  <si>
    <t>Cyan (7,500p)</t>
    <phoneticPr fontId="26" type="noConversion"/>
  </si>
  <si>
    <t>Yellow (7,500p)</t>
    <phoneticPr fontId="26" type="noConversion"/>
  </si>
  <si>
    <t>Magenta (7,500p)</t>
    <phoneticPr fontId="26" type="noConversion"/>
  </si>
  <si>
    <t>CB540A</t>
    <phoneticPr fontId="217" type="noConversion"/>
  </si>
  <si>
    <t>Color Laserjet CP1215/CP1515Black (2,200p)</t>
    <phoneticPr fontId="26" type="noConversion"/>
  </si>
  <si>
    <t>CB540AD</t>
    <phoneticPr fontId="217" type="noConversion"/>
  </si>
  <si>
    <t>CB540A * 2EA</t>
    <phoneticPr fontId="26" type="noConversion"/>
  </si>
  <si>
    <t>인상/확정발주</t>
    <phoneticPr fontId="217" type="noConversion"/>
  </si>
  <si>
    <t>CB541A</t>
    <phoneticPr fontId="217" type="noConversion"/>
  </si>
  <si>
    <t>Cyan (1,400p)</t>
    <phoneticPr fontId="26" type="noConversion"/>
  </si>
  <si>
    <t>CB542A</t>
    <phoneticPr fontId="217" type="noConversion"/>
  </si>
  <si>
    <t>Yellow (1,400p)</t>
    <phoneticPr fontId="26" type="noConversion"/>
  </si>
  <si>
    <t>CB543A</t>
    <phoneticPr fontId="217" type="noConversion"/>
  </si>
  <si>
    <t>Magenta (1,400p)</t>
    <phoneticPr fontId="26" type="noConversion"/>
  </si>
  <si>
    <t>CC530A</t>
    <phoneticPr fontId="217" type="noConversion"/>
  </si>
  <si>
    <t>Color Laserjet CM2320/CP2025 Black (3,500p)</t>
    <phoneticPr fontId="26" type="noConversion"/>
  </si>
  <si>
    <t>CC530AD</t>
    <phoneticPr fontId="217" type="noConversion"/>
  </si>
  <si>
    <t>CC530A * 2EA</t>
    <phoneticPr fontId="26" type="noConversion"/>
  </si>
  <si>
    <t>CC531A</t>
    <phoneticPr fontId="217" type="noConversion"/>
  </si>
  <si>
    <t>Cyan (2,800p)</t>
    <phoneticPr fontId="26" type="noConversion"/>
  </si>
  <si>
    <t>CC532A</t>
    <phoneticPr fontId="217" type="noConversion"/>
  </si>
  <si>
    <t>Yellow (2,800p)</t>
    <phoneticPr fontId="26" type="noConversion"/>
  </si>
  <si>
    <t>CC533A</t>
    <phoneticPr fontId="217" type="noConversion"/>
  </si>
  <si>
    <t>Magenta (2,800p)</t>
    <phoneticPr fontId="26" type="noConversion"/>
  </si>
  <si>
    <t>CE250A</t>
    <phoneticPr fontId="217" type="noConversion"/>
  </si>
  <si>
    <t>Color Laserjet CM3530/CP3525 
Black (5,000p)</t>
    <phoneticPr fontId="26" type="noConversion"/>
  </si>
  <si>
    <t>CE250X</t>
    <phoneticPr fontId="217" type="noConversion"/>
  </si>
  <si>
    <t>Black (10,500p)</t>
    <phoneticPr fontId="26" type="noConversion"/>
  </si>
  <si>
    <t>CE251A</t>
    <phoneticPr fontId="217" type="noConversion"/>
  </si>
  <si>
    <t>Cyan (7,000p)</t>
    <phoneticPr fontId="26" type="noConversion"/>
  </si>
  <si>
    <t>CE252A</t>
    <phoneticPr fontId="217" type="noConversion"/>
  </si>
  <si>
    <t>Yellow (7,000p)</t>
    <phoneticPr fontId="26" type="noConversion"/>
  </si>
  <si>
    <t>CE253A</t>
    <phoneticPr fontId="217" type="noConversion"/>
  </si>
  <si>
    <t>Magenta (7,000p)</t>
    <phoneticPr fontId="26" type="noConversion"/>
  </si>
  <si>
    <t>CE260A</t>
    <phoneticPr fontId="217" type="noConversion"/>
  </si>
  <si>
    <t>Color Laserjet CP4025/CP4525 Black (8,500p)</t>
    <phoneticPr fontId="26" type="noConversion"/>
  </si>
  <si>
    <t>CE260X</t>
    <phoneticPr fontId="217" type="noConversion"/>
  </si>
  <si>
    <t>CLJ CP4525 전용 Black (17,000p)</t>
    <phoneticPr fontId="26" type="noConversion"/>
  </si>
  <si>
    <t>CE261A</t>
    <phoneticPr fontId="217" type="noConversion"/>
  </si>
  <si>
    <t>Cyan (11,000p)</t>
    <phoneticPr fontId="26" type="noConversion"/>
  </si>
  <si>
    <t>CE262A</t>
    <phoneticPr fontId="217" type="noConversion"/>
  </si>
  <si>
    <t>Yellow (11,000p)</t>
    <phoneticPr fontId="26" type="noConversion"/>
  </si>
  <si>
    <t>CE263A</t>
    <phoneticPr fontId="217" type="noConversion"/>
  </si>
  <si>
    <t>Magenta (11,000p)</t>
    <phoneticPr fontId="26" type="noConversion"/>
  </si>
  <si>
    <t>CE264X</t>
    <phoneticPr fontId="217" type="noConversion"/>
  </si>
  <si>
    <t>Color Laserjet CM4540MFPBlack (17,000p)</t>
    <phoneticPr fontId="26" type="noConversion"/>
  </si>
  <si>
    <t>CF031A</t>
    <phoneticPr fontId="217" type="noConversion"/>
  </si>
  <si>
    <t>Cyan (12,500p)</t>
    <phoneticPr fontId="26" type="noConversion"/>
  </si>
  <si>
    <t>CF032A</t>
    <phoneticPr fontId="217" type="noConversion"/>
  </si>
  <si>
    <t>Yellow (12,500p)</t>
    <phoneticPr fontId="26" type="noConversion"/>
  </si>
  <si>
    <t>CF033A</t>
    <phoneticPr fontId="217" type="noConversion"/>
  </si>
  <si>
    <t>Magenta (12,500p)</t>
    <phoneticPr fontId="26" type="noConversion"/>
  </si>
  <si>
    <t>CF210A</t>
    <phoneticPr fontId="217" type="noConversion"/>
  </si>
  <si>
    <t>LJ M251/M276(1,400P) BK</t>
    <phoneticPr fontId="26" type="noConversion"/>
  </si>
  <si>
    <t>CF210X</t>
    <phoneticPr fontId="217" type="noConversion"/>
  </si>
  <si>
    <t>LJ M251/M276(2,300P)BK</t>
    <phoneticPr fontId="26" type="noConversion"/>
  </si>
  <si>
    <t>CF211A</t>
    <phoneticPr fontId="217" type="noConversion"/>
  </si>
  <si>
    <t>LJ M251/M276 (1,500P) C</t>
    <phoneticPr fontId="26" type="noConversion"/>
  </si>
  <si>
    <t>CF212A</t>
    <phoneticPr fontId="217" type="noConversion"/>
  </si>
  <si>
    <t>LJ M251/M276 (1,500P) Y</t>
    <phoneticPr fontId="26" type="noConversion"/>
  </si>
  <si>
    <t>CF213A</t>
    <phoneticPr fontId="217" type="noConversion"/>
  </si>
  <si>
    <t>LJ M251/M276 (1,500P) M</t>
    <phoneticPr fontId="26" type="noConversion"/>
  </si>
  <si>
    <t>CF300A</t>
    <phoneticPr fontId="217" type="noConversion"/>
  </si>
  <si>
    <t>HP CLJ M880z /  Black LaserJet Toner Cartridge</t>
    <phoneticPr fontId="26" type="noConversion"/>
  </si>
  <si>
    <t>CF301A</t>
    <phoneticPr fontId="217" type="noConversion"/>
  </si>
  <si>
    <t>HP CLJ M880z /  Cyan LaserJet Toner Cartridge</t>
    <phoneticPr fontId="26" type="noConversion"/>
  </si>
  <si>
    <t>CF302A</t>
    <phoneticPr fontId="217" type="noConversion"/>
  </si>
  <si>
    <t>HP CLJ M880z /  Yellow LaserJet Toner Cartridge</t>
    <phoneticPr fontId="26" type="noConversion"/>
  </si>
  <si>
    <t>CF303A</t>
    <phoneticPr fontId="217" type="noConversion"/>
  </si>
  <si>
    <t>HP CLJ M880z /  Magenta LaserJet Toner Cartridge</t>
    <phoneticPr fontId="26" type="noConversion"/>
  </si>
  <si>
    <t>CF358A</t>
    <phoneticPr fontId="217" type="noConversion"/>
  </si>
  <si>
    <t>HP CLJ M880z /  Black LaserJet Drum</t>
    <phoneticPr fontId="26" type="noConversion"/>
  </si>
  <si>
    <t>CF359A</t>
    <phoneticPr fontId="217" type="noConversion"/>
  </si>
  <si>
    <t>HP CLJ M880z /  Cyan LaserJet Drum</t>
    <phoneticPr fontId="26" type="noConversion"/>
  </si>
  <si>
    <t>CF364A</t>
    <phoneticPr fontId="217" type="noConversion"/>
  </si>
  <si>
    <t>HP CLJ M880z /  Yellow LaserJet Drum</t>
    <phoneticPr fontId="26" type="noConversion"/>
  </si>
  <si>
    <t>CF365A</t>
    <phoneticPr fontId="217" type="noConversion"/>
  </si>
  <si>
    <t>HP CLJ M880z /  Magenta LaserJet Drum</t>
    <phoneticPr fontId="26" type="noConversion"/>
  </si>
  <si>
    <t>CF310A</t>
    <phoneticPr fontId="217" type="noConversion"/>
  </si>
  <si>
    <t>CF311A</t>
    <phoneticPr fontId="217" type="noConversion"/>
  </si>
  <si>
    <t>HP CLJ M855  Cyan LaserJet Toner Cartridge</t>
    <phoneticPr fontId="26" type="noConversion"/>
  </si>
  <si>
    <t>CF312A</t>
    <phoneticPr fontId="217" type="noConversion"/>
  </si>
  <si>
    <t>HP CLJ M855  Yellow LaserJet Toner Cartridge</t>
    <phoneticPr fontId="26" type="noConversion"/>
  </si>
  <si>
    <t>CF313A</t>
    <phoneticPr fontId="217" type="noConversion"/>
  </si>
  <si>
    <t>HP CLJ M855  Magenta LaserJet Toner Cartridge</t>
    <phoneticPr fontId="26" type="noConversion"/>
  </si>
  <si>
    <t>CF320A</t>
    <phoneticPr fontId="217" type="noConversion"/>
  </si>
  <si>
    <r>
      <rPr>
        <b/>
        <sz val="11"/>
        <color indexed="10"/>
        <rFont val="맑은 고딕"/>
        <family val="3"/>
        <charset val="129"/>
      </rPr>
      <t xml:space="preserve"> </t>
    </r>
    <r>
      <rPr>
        <b/>
        <sz val="11"/>
        <rFont val="맑은 고딕"/>
        <family val="3"/>
        <charset val="129"/>
      </rPr>
      <t>MFP M680/M651 BK</t>
    </r>
    <phoneticPr fontId="26" type="noConversion"/>
  </si>
  <si>
    <t>CF320X</t>
    <phoneticPr fontId="217" type="noConversion"/>
  </si>
  <si>
    <r>
      <t xml:space="preserve"> </t>
    </r>
    <r>
      <rPr>
        <b/>
        <sz val="11"/>
        <rFont val="맑은 고딕"/>
        <family val="3"/>
        <charset val="129"/>
      </rPr>
      <t>MFP M680  BK</t>
    </r>
    <phoneticPr fontId="26" type="noConversion"/>
  </si>
  <si>
    <t>CF321A</t>
    <phoneticPr fontId="217" type="noConversion"/>
  </si>
  <si>
    <t>MFP M680  C</t>
    <phoneticPr fontId="26" type="noConversion"/>
  </si>
  <si>
    <t>CF322A</t>
    <phoneticPr fontId="217" type="noConversion"/>
  </si>
  <si>
    <r>
      <t xml:space="preserve"> </t>
    </r>
    <r>
      <rPr>
        <b/>
        <sz val="11"/>
        <rFont val="맑은 고딕"/>
        <family val="3"/>
        <charset val="129"/>
      </rPr>
      <t>MFP M680  Y</t>
    </r>
    <phoneticPr fontId="26" type="noConversion"/>
  </si>
  <si>
    <t>CF323A</t>
    <phoneticPr fontId="217" type="noConversion"/>
  </si>
  <si>
    <t>MFP M680  M</t>
    <phoneticPr fontId="26" type="noConversion"/>
  </si>
  <si>
    <t>CF330X</t>
    <phoneticPr fontId="217" type="noConversion"/>
  </si>
  <si>
    <r>
      <t xml:space="preserve"> </t>
    </r>
    <r>
      <rPr>
        <b/>
        <sz val="11"/>
        <rFont val="맑은 고딕"/>
        <family val="3"/>
        <charset val="129"/>
      </rPr>
      <t>ENT M651</t>
    </r>
    <phoneticPr fontId="26" type="noConversion"/>
  </si>
  <si>
    <t>CF331A</t>
    <phoneticPr fontId="217" type="noConversion"/>
  </si>
  <si>
    <t>ENT M651</t>
    <phoneticPr fontId="26" type="noConversion"/>
  </si>
  <si>
    <t>CF332A</t>
    <phoneticPr fontId="217" type="noConversion"/>
  </si>
  <si>
    <t>CF333A</t>
    <phoneticPr fontId="217" type="noConversion"/>
  </si>
  <si>
    <t>CF350A</t>
    <phoneticPr fontId="217" type="noConversion"/>
  </si>
  <si>
    <t>M153/M176/M177  BK</t>
    <phoneticPr fontId="26" type="noConversion"/>
  </si>
  <si>
    <t>CF351A</t>
    <phoneticPr fontId="217" type="noConversion"/>
  </si>
  <si>
    <t>M153/M176/M177  C</t>
    <phoneticPr fontId="26" type="noConversion"/>
  </si>
  <si>
    <t>CF352A</t>
    <phoneticPr fontId="217" type="noConversion"/>
  </si>
  <si>
    <t>M153/M176/M177  Y</t>
    <phoneticPr fontId="26" type="noConversion"/>
  </si>
  <si>
    <t>CF353A</t>
    <phoneticPr fontId="217" type="noConversion"/>
  </si>
  <si>
    <r>
      <rPr>
        <b/>
        <sz val="11"/>
        <color indexed="10"/>
        <rFont val="맑은 고딕"/>
        <family val="3"/>
        <charset val="129"/>
      </rPr>
      <t xml:space="preserve"> </t>
    </r>
    <r>
      <rPr>
        <b/>
        <sz val="11"/>
        <rFont val="맑은 고딕"/>
        <family val="3"/>
        <charset val="129"/>
      </rPr>
      <t>M153/M176/M177  M</t>
    </r>
    <phoneticPr fontId="26" type="noConversion"/>
  </si>
  <si>
    <t>CF360A</t>
    <phoneticPr fontId="217" type="noConversion"/>
  </si>
  <si>
    <t>M552/553 씨리즈  BK</t>
    <phoneticPr fontId="26" type="noConversion"/>
  </si>
  <si>
    <t>CF361A</t>
    <phoneticPr fontId="217" type="noConversion"/>
  </si>
  <si>
    <t>M552/553 씨리즈  C</t>
    <phoneticPr fontId="26" type="noConversion"/>
  </si>
  <si>
    <t>CF362A</t>
    <phoneticPr fontId="217" type="noConversion"/>
  </si>
  <si>
    <t>M552/553 씨리즈  Y</t>
    <phoneticPr fontId="26" type="noConversion"/>
  </si>
  <si>
    <t>CF363A</t>
    <phoneticPr fontId="217" type="noConversion"/>
  </si>
  <si>
    <t>M552/553 씨리즈  M</t>
    <phoneticPr fontId="26" type="noConversion"/>
  </si>
  <si>
    <t>CF360X</t>
    <phoneticPr fontId="217" type="noConversion"/>
  </si>
  <si>
    <t>CF361X</t>
    <phoneticPr fontId="217" type="noConversion"/>
  </si>
  <si>
    <t>CF362X</t>
    <phoneticPr fontId="217" type="noConversion"/>
  </si>
  <si>
    <t>CF363X</t>
    <phoneticPr fontId="217" type="noConversion"/>
  </si>
  <si>
    <t>CF380A</t>
    <phoneticPr fontId="217" type="noConversion"/>
  </si>
  <si>
    <t>MFP M476</t>
    <phoneticPr fontId="26" type="noConversion"/>
  </si>
  <si>
    <t>CF380X</t>
    <phoneticPr fontId="217" type="noConversion"/>
  </si>
  <si>
    <t>CF381A</t>
    <phoneticPr fontId="217" type="noConversion"/>
  </si>
  <si>
    <r>
      <t xml:space="preserve"> </t>
    </r>
    <r>
      <rPr>
        <b/>
        <sz val="11"/>
        <rFont val="맑은 고딕"/>
        <family val="3"/>
        <charset val="129"/>
      </rPr>
      <t>MFP M476</t>
    </r>
    <phoneticPr fontId="26" type="noConversion"/>
  </si>
  <si>
    <t>CF382A</t>
    <phoneticPr fontId="217" type="noConversion"/>
  </si>
  <si>
    <t>CF383A</t>
    <phoneticPr fontId="217" type="noConversion"/>
  </si>
  <si>
    <t>CF400A</t>
    <phoneticPr fontId="217" type="noConversion"/>
  </si>
  <si>
    <t>PRO M250/MFP M277  BK</t>
    <phoneticPr fontId="26" type="noConversion"/>
  </si>
  <si>
    <t>CF401A</t>
    <phoneticPr fontId="217" type="noConversion"/>
  </si>
  <si>
    <t>PRO M250/MFP M277  C</t>
    <phoneticPr fontId="26" type="noConversion"/>
  </si>
  <si>
    <t>CF402A</t>
    <phoneticPr fontId="217" type="noConversion"/>
  </si>
  <si>
    <t>PRO M250/MFP M277  Y</t>
    <phoneticPr fontId="26" type="noConversion"/>
  </si>
  <si>
    <t>CF403A</t>
    <phoneticPr fontId="217" type="noConversion"/>
  </si>
  <si>
    <t>PRO M250/MFP M277  M</t>
    <phoneticPr fontId="26" type="noConversion"/>
  </si>
  <si>
    <t>CF400X</t>
    <phoneticPr fontId="217" type="noConversion"/>
  </si>
  <si>
    <t>CF401X</t>
    <phoneticPr fontId="217" type="noConversion"/>
  </si>
  <si>
    <t>CF402X</t>
    <phoneticPr fontId="217" type="noConversion"/>
  </si>
  <si>
    <t>CF403X</t>
    <phoneticPr fontId="217" type="noConversion"/>
  </si>
  <si>
    <t>CE270A</t>
    <phoneticPr fontId="217" type="noConversion"/>
  </si>
  <si>
    <t>Color Laserjet CP5525
Black (13,000p)</t>
    <phoneticPr fontId="26" type="noConversion"/>
  </si>
  <si>
    <t>CE271A</t>
    <phoneticPr fontId="217" type="noConversion"/>
  </si>
  <si>
    <t>Cyan (13,000p)</t>
    <phoneticPr fontId="26" type="noConversion"/>
  </si>
  <si>
    <t>CE272A</t>
    <phoneticPr fontId="217" type="noConversion"/>
  </si>
  <si>
    <t>Yellow (13,000p)</t>
    <phoneticPr fontId="26" type="noConversion"/>
  </si>
  <si>
    <t>CE273A</t>
    <phoneticPr fontId="217" type="noConversion"/>
  </si>
  <si>
    <t>Magenta (13,000p)</t>
    <phoneticPr fontId="26" type="noConversion"/>
  </si>
  <si>
    <t>CE310A</t>
    <phoneticPr fontId="217" type="noConversion"/>
  </si>
  <si>
    <t>126A Color Laserjet CP1025
Black (1,200p)</t>
    <phoneticPr fontId="26" type="noConversion"/>
  </si>
  <si>
    <t>CE310AD</t>
    <phoneticPr fontId="217" type="noConversion"/>
  </si>
  <si>
    <t>CE310A * 2EA</t>
    <phoneticPr fontId="26" type="noConversion"/>
  </si>
  <si>
    <t>CE311A</t>
    <phoneticPr fontId="217" type="noConversion"/>
  </si>
  <si>
    <t>Cyan (1,000p)</t>
    <phoneticPr fontId="26" type="noConversion"/>
  </si>
  <si>
    <t>CE312A</t>
    <phoneticPr fontId="217" type="noConversion"/>
  </si>
  <si>
    <t>Yellow (1,000p)</t>
    <phoneticPr fontId="26" type="noConversion"/>
  </si>
  <si>
    <t>CE313A</t>
    <phoneticPr fontId="217" type="noConversion"/>
  </si>
  <si>
    <t>Magenta (1,000p)</t>
    <phoneticPr fontId="26" type="noConversion"/>
  </si>
  <si>
    <t>CF341A</t>
    <phoneticPr fontId="217" type="noConversion"/>
  </si>
  <si>
    <t>CE311A + CE312A + CE313A</t>
    <phoneticPr fontId="26" type="noConversion"/>
  </si>
  <si>
    <t>CE314A</t>
    <phoneticPr fontId="217" type="noConversion"/>
  </si>
  <si>
    <t>DRUM Kit(14,000P)</t>
    <phoneticPr fontId="26" type="noConversion"/>
  </si>
  <si>
    <t>CE320A</t>
    <phoneticPr fontId="217" type="noConversion"/>
  </si>
  <si>
    <t>128A Color Laserjet CP1525/CM1415
Black (2,000p)</t>
    <phoneticPr fontId="26" type="noConversion"/>
  </si>
  <si>
    <t>CE320AD</t>
    <phoneticPr fontId="217" type="noConversion"/>
  </si>
  <si>
    <t>CE320A * 2EA</t>
    <phoneticPr fontId="26" type="noConversion"/>
  </si>
  <si>
    <t>CE321A</t>
    <phoneticPr fontId="217" type="noConversion"/>
  </si>
  <si>
    <t>Cyan (1,300p)</t>
    <phoneticPr fontId="26" type="noConversion"/>
  </si>
  <si>
    <t>CE322A</t>
    <phoneticPr fontId="217" type="noConversion"/>
  </si>
  <si>
    <t>Yellow (1,300p)</t>
    <phoneticPr fontId="26" type="noConversion"/>
  </si>
  <si>
    <t>CE323A</t>
    <phoneticPr fontId="217" type="noConversion"/>
  </si>
  <si>
    <t>Magenta (1,300p)</t>
    <phoneticPr fontId="26" type="noConversion"/>
  </si>
  <si>
    <t>CE340A</t>
    <phoneticPr fontId="217" type="noConversion"/>
  </si>
  <si>
    <t>LJ M775 BLACK (16,000P)</t>
    <phoneticPr fontId="26" type="noConversion"/>
  </si>
  <si>
    <t>CE341A</t>
    <phoneticPr fontId="217" type="noConversion"/>
  </si>
  <si>
    <t>CYAN (13,500P)</t>
    <phoneticPr fontId="26" type="noConversion"/>
  </si>
  <si>
    <t>CE342A</t>
    <phoneticPr fontId="217" type="noConversion"/>
  </si>
  <si>
    <t>YELLOW (13,500P)</t>
    <phoneticPr fontId="26" type="noConversion"/>
  </si>
  <si>
    <t>CE343A</t>
    <phoneticPr fontId="217" type="noConversion"/>
  </si>
  <si>
    <t>MAGENTA(13,500P)</t>
    <phoneticPr fontId="26" type="noConversion"/>
  </si>
  <si>
    <t>CF410A</t>
    <phoneticPr fontId="217" type="noConversion"/>
  </si>
  <si>
    <t>CF411A</t>
    <phoneticPr fontId="217" type="noConversion"/>
  </si>
  <si>
    <t>CF412A</t>
    <phoneticPr fontId="217" type="noConversion"/>
  </si>
  <si>
    <t>CF413A</t>
    <phoneticPr fontId="217" type="noConversion"/>
  </si>
  <si>
    <t>CF410X</t>
    <phoneticPr fontId="217" type="noConversion"/>
  </si>
  <si>
    <t>CF411X</t>
    <phoneticPr fontId="217" type="noConversion"/>
  </si>
  <si>
    <t>CF412X</t>
    <phoneticPr fontId="217" type="noConversion"/>
  </si>
  <si>
    <t>CF413X</t>
    <phoneticPr fontId="217" type="noConversion"/>
  </si>
  <si>
    <t>CE400A</t>
    <phoneticPr fontId="217" type="noConversion"/>
  </si>
  <si>
    <r>
      <t>507A Color Laserjet M551</t>
    </r>
    <r>
      <rPr>
        <b/>
        <sz val="11"/>
        <rFont val="맑은 고딕"/>
        <family val="3"/>
        <charset val="129"/>
      </rPr>
      <t>Black (5,500p)</t>
    </r>
    <phoneticPr fontId="26" type="noConversion"/>
  </si>
  <si>
    <t>CE400X</t>
    <phoneticPr fontId="217" type="noConversion"/>
  </si>
  <si>
    <t>XL Black (11,000p)</t>
    <phoneticPr fontId="26" type="noConversion"/>
  </si>
  <si>
    <t>CE401A</t>
    <phoneticPr fontId="217" type="noConversion"/>
  </si>
  <si>
    <t>CE402A</t>
    <phoneticPr fontId="217" type="noConversion"/>
  </si>
  <si>
    <t>Yellow (6,000p)</t>
    <phoneticPr fontId="26" type="noConversion"/>
  </si>
  <si>
    <t>CE403A</t>
    <phoneticPr fontId="217" type="noConversion"/>
  </si>
  <si>
    <t>Magenta (6,000p)</t>
    <phoneticPr fontId="26" type="noConversion"/>
  </si>
  <si>
    <t>CE410A</t>
    <phoneticPr fontId="217" type="noConversion"/>
  </si>
  <si>
    <r>
      <t>305A/305X Color Laserjet M351/M451</t>
    </r>
    <r>
      <rPr>
        <b/>
        <sz val="11"/>
        <rFont val="맑은 고딕"/>
        <family val="3"/>
        <charset val="129"/>
      </rPr>
      <t xml:space="preserve">
Black (2,200p)</t>
    </r>
    <phoneticPr fontId="26" type="noConversion"/>
  </si>
  <si>
    <t>CE410X</t>
    <phoneticPr fontId="217" type="noConversion"/>
  </si>
  <si>
    <t>XL Black (4,000p)</t>
    <phoneticPr fontId="26" type="noConversion"/>
  </si>
  <si>
    <t>CE411A</t>
    <phoneticPr fontId="217" type="noConversion"/>
  </si>
  <si>
    <t>Cyan (2,600p)</t>
    <phoneticPr fontId="26" type="noConversion"/>
  </si>
  <si>
    <t>CE412A</t>
    <phoneticPr fontId="217" type="noConversion"/>
  </si>
  <si>
    <t>Yellow (2,600p)</t>
    <phoneticPr fontId="26" type="noConversion"/>
  </si>
  <si>
    <t>CE413A</t>
    <phoneticPr fontId="217" type="noConversion"/>
  </si>
  <si>
    <t>Magenta (2,600p)</t>
    <phoneticPr fontId="26" type="noConversion"/>
  </si>
  <si>
    <t>CE740A</t>
    <phoneticPr fontId="217" type="noConversion"/>
  </si>
  <si>
    <t>Color Laserjet CP5225 
Black (7,000p)</t>
    <phoneticPr fontId="26" type="noConversion"/>
  </si>
  <si>
    <t>CE741A</t>
    <phoneticPr fontId="217" type="noConversion"/>
  </si>
  <si>
    <t>Cyan (7,300p)</t>
    <phoneticPr fontId="26" type="noConversion"/>
  </si>
  <si>
    <t>CE742A</t>
    <phoneticPr fontId="217" type="noConversion"/>
  </si>
  <si>
    <t>Yellow (7,300p)</t>
    <phoneticPr fontId="26" type="noConversion"/>
  </si>
  <si>
    <t>CE743A</t>
    <phoneticPr fontId="217" type="noConversion"/>
  </si>
  <si>
    <t>Magenta (7,300p)</t>
    <phoneticPr fontId="26" type="noConversion"/>
  </si>
  <si>
    <t>Q2670A</t>
    <phoneticPr fontId="217" type="noConversion"/>
  </si>
  <si>
    <t>Color Laserjet 3500/3550/3700 
Black (6,000p)</t>
    <phoneticPr fontId="26" type="noConversion"/>
  </si>
  <si>
    <t>Q2671A</t>
    <phoneticPr fontId="217" type="noConversion"/>
  </si>
  <si>
    <t>CLJ 3500/3550 전용 Cyan (4,000p)</t>
    <phoneticPr fontId="26" type="noConversion"/>
  </si>
  <si>
    <t>Q2672A</t>
    <phoneticPr fontId="217" type="noConversion"/>
  </si>
  <si>
    <t>CLJ 3500/3550 전용 Yellow (4,000p)</t>
    <phoneticPr fontId="26" type="noConversion"/>
  </si>
  <si>
    <t>Q2673A</t>
    <phoneticPr fontId="217" type="noConversion"/>
  </si>
  <si>
    <t>CLJ 3500/3550 전용 Magenta (4,000p)</t>
    <phoneticPr fontId="26" type="noConversion"/>
  </si>
  <si>
    <t>Q2681A</t>
    <phoneticPr fontId="217" type="noConversion"/>
  </si>
  <si>
    <t>CLJ 3700 전용 Cyan (6,000p)</t>
    <phoneticPr fontId="26" type="noConversion"/>
  </si>
  <si>
    <r>
      <rPr>
        <b/>
        <sz val="11"/>
        <color indexed="12"/>
        <rFont val="맑은 고딕"/>
        <family val="3"/>
        <charset val="129"/>
      </rPr>
      <t>인상/확정주문</t>
    </r>
    <phoneticPr fontId="217" type="noConversion"/>
  </si>
  <si>
    <t>Q2682A</t>
    <phoneticPr fontId="217" type="noConversion"/>
  </si>
  <si>
    <t>CLJ 3700 전용 Yellow (6,000p)</t>
    <phoneticPr fontId="26" type="noConversion"/>
  </si>
  <si>
    <t>Q2683A</t>
    <phoneticPr fontId="217" type="noConversion"/>
  </si>
  <si>
    <t>CLJ 3700 전용 Magenta (6,000p)</t>
    <phoneticPr fontId="26" type="noConversion"/>
  </si>
  <si>
    <t>Q3960A</t>
    <phoneticPr fontId="217" type="noConversion"/>
  </si>
  <si>
    <t>Color Laserjet 2550/2820/2840 
Black (5,000p)</t>
    <phoneticPr fontId="26" type="noConversion"/>
  </si>
  <si>
    <t>Q3961A</t>
    <phoneticPr fontId="217" type="noConversion"/>
  </si>
  <si>
    <t>Q3962A</t>
    <phoneticPr fontId="217" type="noConversion"/>
  </si>
  <si>
    <t>Q3963A</t>
    <phoneticPr fontId="217" type="noConversion"/>
  </si>
  <si>
    <t>Q3971A</t>
    <phoneticPr fontId="217" type="noConversion"/>
  </si>
  <si>
    <t>Cyan (2,000p)</t>
    <phoneticPr fontId="26" type="noConversion"/>
  </si>
  <si>
    <t>Q3972A</t>
    <phoneticPr fontId="217" type="noConversion"/>
  </si>
  <si>
    <t>Yellow (2,000p)</t>
    <phoneticPr fontId="26" type="noConversion"/>
  </si>
  <si>
    <t>Q3973A</t>
    <phoneticPr fontId="217" type="noConversion"/>
  </si>
  <si>
    <t>Magenta (2,000p)</t>
    <phoneticPr fontId="26" type="noConversion"/>
  </si>
  <si>
    <t>Q5950A</t>
    <phoneticPr fontId="217" type="noConversion"/>
  </si>
  <si>
    <t>Color Laserjet 4700 
Black (11,000p)</t>
    <phoneticPr fontId="26" type="noConversion"/>
  </si>
  <si>
    <t>Q5951A</t>
    <phoneticPr fontId="217" type="noConversion"/>
  </si>
  <si>
    <t>Cyan (10,000p)</t>
    <phoneticPr fontId="26" type="noConversion"/>
  </si>
  <si>
    <t>Q5952A</t>
    <phoneticPr fontId="217" type="noConversion"/>
  </si>
  <si>
    <t>Yellow (10,000p)</t>
    <phoneticPr fontId="26" type="noConversion"/>
  </si>
  <si>
    <t>Q5953A</t>
    <phoneticPr fontId="217" type="noConversion"/>
  </si>
  <si>
    <t>Magenta (10,000p)</t>
    <phoneticPr fontId="26" type="noConversion"/>
  </si>
  <si>
    <t>Q6000A</t>
    <phoneticPr fontId="217" type="noConversion"/>
  </si>
  <si>
    <t>Color Laserjet 1600/2600/2605/CM1015mfp/CM1017mfp 
Black (2,500p)</t>
    <phoneticPr fontId="26" type="noConversion"/>
  </si>
  <si>
    <t>Q6001A</t>
    <phoneticPr fontId="217" type="noConversion"/>
  </si>
  <si>
    <t>Q6002A</t>
    <phoneticPr fontId="217" type="noConversion"/>
  </si>
  <si>
    <t>Q6003A</t>
    <phoneticPr fontId="217" type="noConversion"/>
  </si>
  <si>
    <t>Q6460A</t>
    <phoneticPr fontId="217" type="noConversion"/>
  </si>
  <si>
    <t>Color Laserjet 4730mfp
Black (12,000p)</t>
    <phoneticPr fontId="26" type="noConversion"/>
  </si>
  <si>
    <t>Q6461A</t>
    <phoneticPr fontId="217" type="noConversion"/>
  </si>
  <si>
    <t>Q6462A</t>
    <phoneticPr fontId="217" type="noConversion"/>
  </si>
  <si>
    <t>Q6463A</t>
    <phoneticPr fontId="217" type="noConversion"/>
  </si>
  <si>
    <t>Q6470A</t>
    <phoneticPr fontId="217" type="noConversion"/>
  </si>
  <si>
    <t>Color Laserjet 3600/3800/CP3505
Black (6,000p)</t>
    <phoneticPr fontId="26" type="noConversion"/>
  </si>
  <si>
    <t>CLJ 3600 전용 Cyan (4,000p)</t>
    <phoneticPr fontId="26" type="noConversion"/>
  </si>
  <si>
    <t>Q6472A</t>
    <phoneticPr fontId="217" type="noConversion"/>
  </si>
  <si>
    <t>CLJ 3600 전용 Yellow (4,000p)</t>
    <phoneticPr fontId="26" type="noConversion"/>
  </si>
  <si>
    <t>Q6473A</t>
    <phoneticPr fontId="217" type="noConversion"/>
  </si>
  <si>
    <t>CLJ 3600 전용 Magenta (4,000p)</t>
    <phoneticPr fontId="26" type="noConversion"/>
  </si>
  <si>
    <t>Q7581A</t>
    <phoneticPr fontId="217" type="noConversion"/>
  </si>
  <si>
    <t>CLJ 3800/CP3505 전용 Cyan (6,000p)</t>
    <phoneticPr fontId="26" type="noConversion"/>
  </si>
  <si>
    <t>Q7582A</t>
    <phoneticPr fontId="217" type="noConversion"/>
  </si>
  <si>
    <t>CLJ 3800/CP3505 전용 Yellow (6,000p)</t>
    <phoneticPr fontId="26" type="noConversion"/>
  </si>
  <si>
    <t>Q7583A</t>
    <phoneticPr fontId="217" type="noConversion"/>
  </si>
  <si>
    <t>CLJ 3800/CP3505 전용 Magenta (6,000p)</t>
    <phoneticPr fontId="26" type="noConversion"/>
  </si>
  <si>
    <t>Q7560A</t>
    <phoneticPr fontId="217" type="noConversion"/>
  </si>
  <si>
    <t>Color Laserjet 2700/3000
Black (6,500p)</t>
    <phoneticPr fontId="26" type="noConversion"/>
  </si>
  <si>
    <t>Q7561A</t>
    <phoneticPr fontId="217" type="noConversion"/>
  </si>
  <si>
    <t>Cyan (3,500p)</t>
    <phoneticPr fontId="26" type="noConversion"/>
  </si>
  <si>
    <t>Q7562A</t>
    <phoneticPr fontId="217" type="noConversion"/>
  </si>
  <si>
    <t>Yellow (3,500p)</t>
    <phoneticPr fontId="26" type="noConversion"/>
  </si>
  <si>
    <t>Q7563A</t>
    <phoneticPr fontId="217" type="noConversion"/>
  </si>
  <si>
    <t>Magenta (3,500p)</t>
    <phoneticPr fontId="26" type="noConversion"/>
  </si>
  <si>
    <t>C3102A</t>
    <phoneticPr fontId="217" type="noConversion"/>
  </si>
  <si>
    <t>Color Laserjet /5/5M
Cyan (3,000p)</t>
    <phoneticPr fontId="26" type="noConversion"/>
  </si>
  <si>
    <t>C3103A</t>
    <phoneticPr fontId="217" type="noConversion"/>
  </si>
  <si>
    <t>Yellow (3,000p)</t>
    <phoneticPr fontId="26" type="noConversion"/>
  </si>
  <si>
    <t>C3104A</t>
    <phoneticPr fontId="217" type="noConversion"/>
  </si>
  <si>
    <t>Magenta (3,000p)</t>
    <phoneticPr fontId="26" type="noConversion"/>
  </si>
  <si>
    <t>C3105A</t>
    <phoneticPr fontId="217" type="noConversion"/>
  </si>
  <si>
    <t>Black (3,000p)</t>
    <phoneticPr fontId="26" type="noConversion"/>
  </si>
  <si>
    <t>C3106A</t>
    <phoneticPr fontId="217" type="noConversion"/>
  </si>
  <si>
    <t>Color Laserjet 전용 Coating Pad Kit (20,000p)</t>
    <phoneticPr fontId="26" type="noConversion"/>
  </si>
  <si>
    <t>C3120A</t>
    <phoneticPr fontId="217" type="noConversion"/>
  </si>
  <si>
    <t>Toner Collection Kit (20,000p)</t>
    <phoneticPr fontId="26" type="noConversion"/>
  </si>
  <si>
    <t>C3964A</t>
    <phoneticPr fontId="217" type="noConversion"/>
  </si>
  <si>
    <t>Coating Kit (20,000p)</t>
    <phoneticPr fontId="26" type="noConversion"/>
  </si>
  <si>
    <t>C3965A</t>
    <phoneticPr fontId="217" type="noConversion"/>
  </si>
  <si>
    <t>Developer/Black (40,000p)</t>
    <phoneticPr fontId="26" type="noConversion"/>
  </si>
  <si>
    <t>C3966A</t>
    <phoneticPr fontId="217" type="noConversion"/>
  </si>
  <si>
    <t>Developer/Color (40,000p)</t>
    <phoneticPr fontId="26" type="noConversion"/>
  </si>
  <si>
    <t>C3967A</t>
    <phoneticPr fontId="217" type="noConversion"/>
  </si>
  <si>
    <t>Drum Kit (60,000p)</t>
    <phoneticPr fontId="26" type="noConversion"/>
  </si>
  <si>
    <t xml:space="preserve">C3968A </t>
    <phoneticPr fontId="217" type="noConversion"/>
  </si>
  <si>
    <t>Transfer Belt (60,000p)</t>
    <phoneticPr fontId="26" type="noConversion"/>
  </si>
  <si>
    <t xml:space="preserve">C3969A </t>
    <phoneticPr fontId="217" type="noConversion"/>
  </si>
  <si>
    <t>Fuser Unit 110V (80,000page)</t>
    <phoneticPr fontId="26" type="noConversion"/>
  </si>
  <si>
    <t>-</t>
    <phoneticPr fontId="217" type="noConversion"/>
  </si>
  <si>
    <r>
      <t xml:space="preserve">HP </t>
    </r>
    <r>
      <rPr>
        <b/>
        <sz val="16"/>
        <rFont val="돋움"/>
        <family val="3"/>
        <charset val="129"/>
      </rPr>
      <t>대원</t>
    </r>
    <r>
      <rPr>
        <b/>
        <sz val="16"/>
        <rFont val="Arial"/>
        <family val="2"/>
      </rPr>
      <t xml:space="preserve"> 2017</t>
    </r>
    <r>
      <rPr>
        <b/>
        <sz val="16"/>
        <rFont val="돋움"/>
        <family val="3"/>
        <charset val="129"/>
      </rPr>
      <t>년</t>
    </r>
    <r>
      <rPr>
        <b/>
        <sz val="16"/>
        <rFont val="Arial"/>
        <family val="2"/>
      </rPr>
      <t xml:space="preserve"> </t>
    </r>
    <r>
      <rPr>
        <b/>
        <sz val="16"/>
        <rFont val="돋움"/>
        <family val="3"/>
        <charset val="129"/>
      </rPr>
      <t>단가표</t>
    </r>
    <phoneticPr fontId="217" type="noConversion"/>
  </si>
  <si>
    <t xml:space="preserve">▶ Canon 소모품 단가표 ('17. 2月) </t>
    <phoneticPr fontId="21" type="noConversion"/>
  </si>
  <si>
    <t>(단위 : 원/VAT포함)</t>
    <phoneticPr fontId="21" type="noConversion"/>
  </si>
  <si>
    <t>구 분</t>
    <phoneticPr fontId="21" type="noConversion"/>
  </si>
  <si>
    <t>품목명</t>
    <phoneticPr fontId="21" type="noConversion"/>
  </si>
  <si>
    <t>CSC가</t>
    <phoneticPr fontId="21" type="noConversion"/>
  </si>
  <si>
    <t>F/T</t>
    <phoneticPr fontId="21" type="noConversion"/>
  </si>
  <si>
    <t>대리점가</t>
    <phoneticPr fontId="21" type="noConversion"/>
  </si>
  <si>
    <t>소비자가</t>
    <phoneticPr fontId="21" type="noConversion"/>
  </si>
  <si>
    <t>잉크</t>
    <phoneticPr fontId="21" type="noConversion"/>
  </si>
  <si>
    <t>BCI-24C</t>
    <phoneticPr fontId="21" type="noConversion"/>
  </si>
  <si>
    <t>PG-830</t>
    <phoneticPr fontId="21" type="noConversion"/>
  </si>
  <si>
    <t>CL-831</t>
    <phoneticPr fontId="21" type="noConversion"/>
  </si>
  <si>
    <t>BCI-6C</t>
    <phoneticPr fontId="21" type="noConversion"/>
  </si>
  <si>
    <t>PGI-725</t>
    <phoneticPr fontId="21" type="noConversion"/>
  </si>
  <si>
    <t>CLI-726K</t>
    <phoneticPr fontId="21" type="noConversion"/>
  </si>
  <si>
    <t>GI-990BK</t>
    <phoneticPr fontId="21" type="noConversion"/>
  </si>
  <si>
    <t>GI-990C</t>
    <phoneticPr fontId="21" type="noConversion"/>
  </si>
  <si>
    <t>GI-990M</t>
    <phoneticPr fontId="21" type="noConversion"/>
  </si>
  <si>
    <t>GI-990Y</t>
    <phoneticPr fontId="21" type="noConversion"/>
  </si>
  <si>
    <t>PGI-29 MBK 등 12색</t>
    <phoneticPr fontId="21" type="noConversion"/>
  </si>
  <si>
    <t>PGI-72 MBK 등 10색</t>
    <phoneticPr fontId="21" type="noConversion"/>
  </si>
  <si>
    <t>CLI-42 BK 등 8색</t>
    <phoneticPr fontId="21" type="noConversion"/>
  </si>
  <si>
    <t>PG-88</t>
    <phoneticPr fontId="21" type="noConversion"/>
  </si>
  <si>
    <t>CL-98</t>
    <phoneticPr fontId="21" type="noConversion"/>
  </si>
  <si>
    <t>PG-49</t>
    <phoneticPr fontId="21" type="noConversion"/>
  </si>
  <si>
    <t>CL-59</t>
    <phoneticPr fontId="21" type="noConversion"/>
  </si>
  <si>
    <t>PG-64</t>
    <phoneticPr fontId="21" type="noConversion"/>
  </si>
  <si>
    <t>CL-74</t>
    <phoneticPr fontId="21" type="noConversion"/>
  </si>
  <si>
    <t>PG-740</t>
    <phoneticPr fontId="21" type="noConversion"/>
  </si>
  <si>
    <t>CL-741</t>
    <phoneticPr fontId="21" type="noConversion"/>
  </si>
  <si>
    <t>PG-740XL</t>
    <phoneticPr fontId="21" type="noConversion"/>
  </si>
  <si>
    <t>CL-740XL</t>
    <phoneticPr fontId="21" type="noConversion"/>
  </si>
  <si>
    <t>PG-945</t>
    <phoneticPr fontId="21" type="noConversion"/>
  </si>
  <si>
    <t>CL-946</t>
    <phoneticPr fontId="21" type="noConversion"/>
  </si>
  <si>
    <t>PG-945XL</t>
    <phoneticPr fontId="21" type="noConversion"/>
  </si>
  <si>
    <t>CL-946XL</t>
    <phoneticPr fontId="21" type="noConversion"/>
  </si>
  <si>
    <t>토너</t>
    <phoneticPr fontId="21" type="noConversion"/>
  </si>
  <si>
    <t>CRG303</t>
    <phoneticPr fontId="21" type="noConversion"/>
  </si>
  <si>
    <t>CRG-313D</t>
    <phoneticPr fontId="21" type="noConversion"/>
  </si>
  <si>
    <t>CRG-416B</t>
    <phoneticPr fontId="21" type="noConversion"/>
  </si>
  <si>
    <t>CRG-416C</t>
    <phoneticPr fontId="21" type="noConversion"/>
  </si>
  <si>
    <t>CRG-416M</t>
    <phoneticPr fontId="21" type="noConversion"/>
  </si>
  <si>
    <t>CRG-416Y</t>
    <phoneticPr fontId="21" type="noConversion"/>
  </si>
  <si>
    <t>CRG-329B</t>
    <phoneticPr fontId="21" type="noConversion"/>
  </si>
  <si>
    <t>CRG-329C</t>
    <phoneticPr fontId="21" type="noConversion"/>
  </si>
  <si>
    <t>CRG-329M</t>
    <phoneticPr fontId="21" type="noConversion"/>
  </si>
  <si>
    <t>CRG-329Y</t>
    <phoneticPr fontId="21" type="noConversion"/>
  </si>
  <si>
    <t>CRG-331 BK</t>
    <phoneticPr fontId="21" type="noConversion"/>
  </si>
  <si>
    <t>CRG-331 BK II</t>
    <phoneticPr fontId="21" type="noConversion"/>
  </si>
  <si>
    <t>CRG-331 C</t>
    <phoneticPr fontId="21" type="noConversion"/>
  </si>
  <si>
    <t>CRG-331 M</t>
    <phoneticPr fontId="21" type="noConversion"/>
  </si>
  <si>
    <t>CRG-331 Y</t>
    <phoneticPr fontId="21" type="noConversion"/>
  </si>
  <si>
    <t>CRG-312</t>
    <phoneticPr fontId="21" type="noConversion"/>
  </si>
  <si>
    <t>FX-3</t>
    <phoneticPr fontId="21" type="noConversion"/>
  </si>
  <si>
    <t>FX-9</t>
    <phoneticPr fontId="21" type="noConversion"/>
  </si>
  <si>
    <t>퍼센트</t>
    <phoneticPr fontId="21" type="noConversion"/>
  </si>
  <si>
    <t>할인금액</t>
    <phoneticPr fontId="21" type="noConversion"/>
  </si>
  <si>
    <t>(주)에스엠씨앤아이 레이져토너 재생 단가표     (2016.12.30부터 적용)</t>
    <phoneticPr fontId="21" type="noConversion"/>
  </si>
  <si>
    <t>업체</t>
    <phoneticPr fontId="21" type="noConversion"/>
  </si>
  <si>
    <t>품   명</t>
    <phoneticPr fontId="21" type="noConversion"/>
  </si>
  <si>
    <t>포함가</t>
    <phoneticPr fontId="21" type="noConversion"/>
  </si>
  <si>
    <t>품    명</t>
    <phoneticPr fontId="21" type="noConversion"/>
  </si>
  <si>
    <t>H
P</t>
    <phoneticPr fontId="21" type="noConversion"/>
  </si>
  <si>
    <t>HP-435/436/285 공용</t>
    <phoneticPr fontId="21" type="noConversion"/>
  </si>
  <si>
    <t>삼
성</t>
    <phoneticPr fontId="21" type="noConversion"/>
  </si>
  <si>
    <t>HP-278/CRG328 공용</t>
    <phoneticPr fontId="21" type="noConversion"/>
  </si>
  <si>
    <t>MLT-101S</t>
    <phoneticPr fontId="21" type="noConversion"/>
  </si>
  <si>
    <t>HP-2612/FX-9 공용</t>
    <phoneticPr fontId="21" type="noConversion"/>
  </si>
  <si>
    <t>MLT-D103L</t>
    <phoneticPr fontId="21" type="noConversion"/>
  </si>
  <si>
    <t>MLT-104</t>
    <phoneticPr fontId="21" type="noConversion"/>
  </si>
  <si>
    <t>인하</t>
    <phoneticPr fontId="21" type="noConversion"/>
  </si>
  <si>
    <t>MLT-D105L</t>
    <phoneticPr fontId="21" type="noConversion"/>
  </si>
  <si>
    <t>MLT-D108S</t>
    <phoneticPr fontId="21" type="noConversion"/>
  </si>
  <si>
    <t>HP-7115/2613/2624</t>
    <phoneticPr fontId="21" type="noConversion"/>
  </si>
  <si>
    <t>MLT-D109S</t>
    <phoneticPr fontId="21" type="noConversion"/>
  </si>
  <si>
    <t>HP-1320(5949A)</t>
    <phoneticPr fontId="21" type="noConversion"/>
  </si>
  <si>
    <t>MLT-D111S</t>
    <phoneticPr fontId="21" type="noConversion"/>
  </si>
  <si>
    <t>HP-2015(7553A)</t>
    <phoneticPr fontId="21" type="noConversion"/>
  </si>
  <si>
    <t>MLT-115L</t>
    <phoneticPr fontId="21" type="noConversion"/>
  </si>
  <si>
    <t>5949A/7553A 공용,수입</t>
    <phoneticPr fontId="21" type="noConversion"/>
  </si>
  <si>
    <t>MLT-D116L</t>
    <phoneticPr fontId="21" type="noConversion"/>
  </si>
  <si>
    <t>5949X/7553X 공용,수입</t>
    <phoneticPr fontId="21" type="noConversion"/>
  </si>
  <si>
    <t>MLT-D116 D/R</t>
    <phoneticPr fontId="21" type="noConversion"/>
  </si>
  <si>
    <t>HP-P2035(CE505A)</t>
    <phoneticPr fontId="21" type="noConversion"/>
  </si>
  <si>
    <t>MLT-117S</t>
    <phoneticPr fontId="21" type="noConversion"/>
  </si>
  <si>
    <t>MLT-D203L</t>
    <phoneticPr fontId="21" type="noConversion"/>
  </si>
  <si>
    <t>HP-2300(2610A)</t>
    <phoneticPr fontId="21" type="noConversion"/>
  </si>
  <si>
    <t>MLT-D204L</t>
    <phoneticPr fontId="21" type="noConversion"/>
  </si>
  <si>
    <t>HP-2400(6511A)</t>
    <phoneticPr fontId="21" type="noConversion"/>
  </si>
  <si>
    <t>MLT-205L</t>
    <phoneticPr fontId="21" type="noConversion"/>
  </si>
  <si>
    <t xml:space="preserve">           6511X</t>
    <phoneticPr fontId="21" type="noConversion"/>
  </si>
  <si>
    <t>MLT-D208L</t>
    <phoneticPr fontId="21" type="noConversion"/>
  </si>
  <si>
    <t>HP-3005 (7551A)</t>
    <phoneticPr fontId="21" type="noConversion"/>
  </si>
  <si>
    <t>MLT-D209L</t>
    <phoneticPr fontId="21" type="noConversion"/>
  </si>
  <si>
    <t>HP-P3015(CE255A)</t>
    <phoneticPr fontId="21" type="noConversion"/>
  </si>
  <si>
    <t>MLT-D305</t>
    <phoneticPr fontId="21" type="noConversion"/>
  </si>
  <si>
    <t xml:space="preserve">             CE255X</t>
    <phoneticPr fontId="21" type="noConversion"/>
  </si>
  <si>
    <t>MLT-307S</t>
    <phoneticPr fontId="21" type="noConversion"/>
  </si>
  <si>
    <t>HP-4000(4127)</t>
    <phoneticPr fontId="21" type="noConversion"/>
  </si>
  <si>
    <t>MLT-D308</t>
    <phoneticPr fontId="21" type="noConversion"/>
  </si>
  <si>
    <t>HP-4100(8061)</t>
    <phoneticPr fontId="21" type="noConversion"/>
  </si>
  <si>
    <t>MLT-380S</t>
    <phoneticPr fontId="21" type="noConversion"/>
  </si>
  <si>
    <t>HP-4200, 4250</t>
    <phoneticPr fontId="21" type="noConversion"/>
  </si>
  <si>
    <t>ML-1210/CF-550</t>
    <phoneticPr fontId="21" type="noConversion"/>
  </si>
  <si>
    <t>HP-5000(4129X)</t>
    <phoneticPr fontId="21" type="noConversion"/>
  </si>
  <si>
    <t>ML-1610/2010/4521</t>
    <phoneticPr fontId="21" type="noConversion"/>
  </si>
  <si>
    <t>HP-5200(Q7516A)</t>
    <phoneticPr fontId="21" type="noConversion"/>
  </si>
  <si>
    <t>ML-1710/1750/G</t>
    <phoneticPr fontId="21" type="noConversion"/>
  </si>
  <si>
    <t>HP-CF214A(CRG333)</t>
    <phoneticPr fontId="21" type="noConversion"/>
  </si>
  <si>
    <t>ML-2250, G(2255G)</t>
    <phoneticPr fontId="21" type="noConversion"/>
  </si>
  <si>
    <t>HP-CF226A(M402)</t>
    <phoneticPr fontId="21" type="noConversion"/>
  </si>
  <si>
    <t>ML-2850</t>
    <phoneticPr fontId="21" type="noConversion"/>
  </si>
  <si>
    <t>HP-CF280A/CE505A 공용</t>
    <phoneticPr fontId="21" type="noConversion"/>
  </si>
  <si>
    <t>ML-D3050B,3470B,5530B</t>
    <phoneticPr fontId="21" type="noConversion"/>
  </si>
  <si>
    <t>HP-CF280X/CE505X 공용</t>
    <phoneticPr fontId="21" type="noConversion"/>
  </si>
  <si>
    <t>ML-3560</t>
    <phoneticPr fontId="21" type="noConversion"/>
  </si>
  <si>
    <t>HP-CF283A</t>
    <phoneticPr fontId="21" type="noConversion"/>
  </si>
  <si>
    <t>ML-4550</t>
    <phoneticPr fontId="21" type="noConversion"/>
  </si>
  <si>
    <t>HP-CE390A/CC364</t>
    <phoneticPr fontId="21" type="noConversion"/>
  </si>
  <si>
    <t>ML-4300/CF-5100</t>
    <phoneticPr fontId="21" type="noConversion"/>
  </si>
  <si>
    <t>ML-8400</t>
    <phoneticPr fontId="21" type="noConversion"/>
  </si>
  <si>
    <t>HP-CZ192A(M706)</t>
    <phoneticPr fontId="21" type="noConversion"/>
  </si>
  <si>
    <t>CF-560R</t>
    <phoneticPr fontId="21" type="noConversion"/>
  </si>
  <si>
    <t>제
록
스</t>
    <phoneticPr fontId="21" type="noConversion"/>
  </si>
  <si>
    <t>DP-2010/TN3145/TN3290</t>
    <phoneticPr fontId="21" type="noConversion"/>
  </si>
  <si>
    <t>SCX-4200</t>
    <phoneticPr fontId="21" type="noConversion"/>
  </si>
  <si>
    <t>DP-203/TN-2025(토너)</t>
    <phoneticPr fontId="21" type="noConversion"/>
  </si>
  <si>
    <t>SCX-4720</t>
    <phoneticPr fontId="21" type="noConversion"/>
  </si>
  <si>
    <t>DP-P205B</t>
    <phoneticPr fontId="21" type="noConversion"/>
  </si>
  <si>
    <t>SCX-4725</t>
    <phoneticPr fontId="21" type="noConversion"/>
  </si>
  <si>
    <t>DP-P255B</t>
    <phoneticPr fontId="21" type="noConversion"/>
  </si>
  <si>
    <t>브
라
더</t>
    <phoneticPr fontId="21" type="noConversion"/>
  </si>
  <si>
    <t>TN-1000</t>
    <phoneticPr fontId="21" type="noConversion"/>
  </si>
  <si>
    <t>DP-P355(10K)</t>
    <phoneticPr fontId="21" type="noConversion"/>
  </si>
  <si>
    <t>TN-2060</t>
    <phoneticPr fontId="21" type="noConversion"/>
  </si>
  <si>
    <t>DP-P455(10K)</t>
    <phoneticPr fontId="21" type="noConversion"/>
  </si>
  <si>
    <t>DR-2025(2025드럼)</t>
    <phoneticPr fontId="21" type="noConversion"/>
  </si>
  <si>
    <t>DP-P455(25K)</t>
    <phoneticPr fontId="21" type="noConversion"/>
  </si>
  <si>
    <t>TN-2150</t>
    <phoneticPr fontId="21" type="noConversion"/>
  </si>
  <si>
    <t>DP-205(10K)</t>
    <phoneticPr fontId="21" type="noConversion"/>
  </si>
  <si>
    <t>DR-2125(2150드럼)</t>
    <phoneticPr fontId="21" type="noConversion"/>
  </si>
  <si>
    <t>DC-286</t>
    <phoneticPr fontId="21" type="noConversion"/>
  </si>
  <si>
    <t>TN-2280</t>
    <phoneticPr fontId="21" type="noConversion"/>
  </si>
  <si>
    <t>DP-2065</t>
    <phoneticPr fontId="21" type="noConversion"/>
  </si>
  <si>
    <t>DR-2255(2260/2280드럼)</t>
    <phoneticPr fontId="21" type="noConversion"/>
  </si>
  <si>
    <t>TN-2380</t>
    <phoneticPr fontId="21" type="noConversion"/>
  </si>
  <si>
    <t>롯
데
케
논</t>
    <phoneticPr fontId="21" type="noConversion"/>
  </si>
  <si>
    <t>FX-3/EP-A</t>
    <phoneticPr fontId="21" type="noConversion"/>
  </si>
  <si>
    <t>TN-3350/3370</t>
    <phoneticPr fontId="21" type="noConversion"/>
  </si>
  <si>
    <t>FX-9/Q2612</t>
    <phoneticPr fontId="21" type="noConversion"/>
  </si>
  <si>
    <t>DR-3355, 3115, 3215</t>
    <phoneticPr fontId="21" type="noConversion"/>
  </si>
  <si>
    <t>EP-26</t>
    <phoneticPr fontId="21" type="noConversion"/>
  </si>
  <si>
    <t>TN-3448</t>
    <phoneticPr fontId="21" type="noConversion"/>
  </si>
  <si>
    <t>출시</t>
    <phoneticPr fontId="21" type="noConversion"/>
  </si>
  <si>
    <t>CRG-328/CE-278</t>
    <phoneticPr fontId="21" type="noConversion"/>
  </si>
  <si>
    <t>기
타</t>
    <phoneticPr fontId="21" type="noConversion"/>
  </si>
  <si>
    <t>CTK-530</t>
    <phoneticPr fontId="21" type="noConversion"/>
  </si>
  <si>
    <t>CRG-333(CF214)</t>
    <phoneticPr fontId="21" type="noConversion"/>
  </si>
  <si>
    <t>CTK-4350</t>
    <phoneticPr fontId="21" type="noConversion"/>
  </si>
  <si>
    <t>CRG-337(2.4K)</t>
    <phoneticPr fontId="21" type="noConversion"/>
  </si>
  <si>
    <t>TK-164, TK-174</t>
    <phoneticPr fontId="21" type="noConversion"/>
  </si>
  <si>
    <t>W Cartridge (icd380)</t>
    <phoneticPr fontId="21" type="noConversion"/>
  </si>
  <si>
    <t>신
도
리
코</t>
    <phoneticPr fontId="21" type="noConversion"/>
  </si>
  <si>
    <t>LF-5160</t>
    <phoneticPr fontId="21" type="noConversion"/>
  </si>
  <si>
    <t>E260/E460(3.5K)</t>
    <phoneticPr fontId="21" type="noConversion"/>
  </si>
  <si>
    <t>N600/TN217(17.5K)</t>
    <phoneticPr fontId="21" type="noConversion"/>
  </si>
  <si>
    <t>E360/E460(9K)</t>
    <phoneticPr fontId="21" type="noConversion"/>
  </si>
  <si>
    <t>N600/TN217(25K)</t>
    <phoneticPr fontId="21" type="noConversion"/>
  </si>
  <si>
    <t>EPSON M1400/MX-14</t>
    <phoneticPr fontId="21" type="noConversion"/>
  </si>
  <si>
    <t>N601/TN414(25K)</t>
    <phoneticPr fontId="21" type="noConversion"/>
  </si>
  <si>
    <t>EPSON M200(2.5K)</t>
    <phoneticPr fontId="21" type="noConversion"/>
  </si>
  <si>
    <t>LP-410/OKI-410(3.5K)</t>
    <phoneticPr fontId="21" type="noConversion"/>
  </si>
  <si>
    <t>EPSON M300(10K)</t>
    <phoneticPr fontId="21" type="noConversion"/>
  </si>
  <si>
    <t>LP-415</t>
    <phoneticPr fontId="21" type="noConversion"/>
  </si>
  <si>
    <t>DGWOX 1020, 1023</t>
    <phoneticPr fontId="21" type="noConversion"/>
  </si>
  <si>
    <t>LP-430/OKI-430(7K)</t>
    <phoneticPr fontId="21" type="noConversion"/>
  </si>
  <si>
    <t>복
사
기</t>
    <phoneticPr fontId="21" type="noConversion"/>
  </si>
  <si>
    <t>IR-1600/2000 (20)</t>
    <phoneticPr fontId="21" type="noConversion"/>
  </si>
  <si>
    <t>LP-4000/E360/E460 9K</t>
    <phoneticPr fontId="21" type="noConversion"/>
  </si>
  <si>
    <t>IR-2800/3300 (18)</t>
    <phoneticPr fontId="21" type="noConversion"/>
  </si>
  <si>
    <t>LP-5000/MF4450/MF5000</t>
    <phoneticPr fontId="21" type="noConversion"/>
  </si>
  <si>
    <t>IR-5000/6000 (16)</t>
    <phoneticPr fontId="21" type="noConversion"/>
  </si>
  <si>
    <t>B600/601</t>
    <phoneticPr fontId="21" type="noConversion"/>
  </si>
  <si>
    <t>IR-2016/2020 (28)</t>
    <phoneticPr fontId="21" type="noConversion"/>
  </si>
  <si>
    <t>A400, M400, F400(5K)</t>
    <phoneticPr fontId="21" type="noConversion"/>
  </si>
  <si>
    <t>IR-2830/2870 (25)</t>
    <phoneticPr fontId="21" type="noConversion"/>
  </si>
  <si>
    <t>A400 D/R</t>
    <phoneticPr fontId="21" type="noConversion"/>
  </si>
  <si>
    <t>IR-2520/2530 (51)</t>
    <phoneticPr fontId="21" type="noConversion"/>
  </si>
  <si>
    <t>(주)에스엠씨앤아이   T: 02-707-2967 ,  F.02-707-2968</t>
    <phoneticPr fontId="21" type="noConversion"/>
  </si>
  <si>
    <t xml:space="preserve">주소 : 서울특별시 용산구 원효로 2가 61-9번지 </t>
    <phoneticPr fontId="21" type="noConversion"/>
  </si>
  <si>
    <t>금액입력</t>
    <phoneticPr fontId="217" type="noConversion"/>
  </si>
  <si>
    <t>예상퍼센트</t>
    <phoneticPr fontId="217" type="noConversion"/>
  </si>
  <si>
    <t>예상퍼센트</t>
    <phoneticPr fontId="21" type="noConversion"/>
  </si>
  <si>
    <t>금액입력</t>
    <phoneticPr fontId="21" type="noConversion"/>
  </si>
  <si>
    <t>50F3H0E</t>
    <phoneticPr fontId="21" type="noConversion"/>
  </si>
  <si>
    <t>N900T40K</t>
    <phoneticPr fontId="21" type="noConversion"/>
  </si>
  <si>
    <t>N900R300K</t>
    <phoneticPr fontId="21" type="noConversion"/>
  </si>
  <si>
    <t>P200T5KC</t>
    <phoneticPr fontId="21" type="noConversion"/>
  </si>
  <si>
    <t>A610T13K</t>
    <phoneticPr fontId="21" type="noConversion"/>
  </si>
  <si>
    <t xml:space="preserve">CTK-422 </t>
    <phoneticPr fontId="21" type="noConversion"/>
  </si>
  <si>
    <t>NO.955 C</t>
    <phoneticPr fontId="217" type="noConversion"/>
  </si>
  <si>
    <t>NO.955 M</t>
    <phoneticPr fontId="217" type="noConversion"/>
  </si>
  <si>
    <t>NO.955 Y</t>
    <phoneticPr fontId="217" type="noConversion"/>
  </si>
  <si>
    <t>L0S60A</t>
    <phoneticPr fontId="217" type="noConversion"/>
  </si>
  <si>
    <t>L0S51A</t>
    <phoneticPr fontId="217" type="noConversion"/>
  </si>
  <si>
    <t>L0S54A</t>
    <phoneticPr fontId="217" type="noConversion"/>
  </si>
  <si>
    <t>L0S57A</t>
    <phoneticPr fontId="217" type="noConversion"/>
  </si>
  <si>
    <t>NO.955 K</t>
    <phoneticPr fontId="217" type="noConversion"/>
  </si>
  <si>
    <t>CTK-426K</t>
    <phoneticPr fontId="21" type="noConversion"/>
  </si>
  <si>
    <t>PFI-102C</t>
    <phoneticPr fontId="21" type="noConversion"/>
  </si>
  <si>
    <t>PFI-102M</t>
    <phoneticPr fontId="21" type="noConversion"/>
  </si>
  <si>
    <t>PFI-102Y</t>
    <phoneticPr fontId="21" type="noConversion"/>
  </si>
  <si>
    <t>PFI-102BK</t>
    <phoneticPr fontId="21" type="noConversion"/>
  </si>
  <si>
    <t>PFI-104BK</t>
    <phoneticPr fontId="21" type="noConversion"/>
  </si>
  <si>
    <t>PFI-104C</t>
    <phoneticPr fontId="21" type="noConversion"/>
  </si>
  <si>
    <t>PFI-104M</t>
    <phoneticPr fontId="21" type="noConversion"/>
  </si>
  <si>
    <t>PFI-104Y</t>
    <phoneticPr fontId="21" type="noConversion"/>
  </si>
  <si>
    <t>받는가격</t>
    <phoneticPr fontId="21" type="noConversion"/>
  </si>
  <si>
    <t>(VAT 포함)</t>
    <phoneticPr fontId="26" type="noConversion"/>
  </si>
  <si>
    <t>D</t>
  </si>
  <si>
    <t>품명</t>
    <phoneticPr fontId="21" type="noConversion"/>
  </si>
  <si>
    <t>Model Name</t>
  </si>
  <si>
    <t>Specification</t>
  </si>
  <si>
    <t>market</t>
  </si>
  <si>
    <t>진전산       공급가</t>
    <phoneticPr fontId="26" type="noConversion"/>
  </si>
  <si>
    <t>Mini Distributor &amp; Final Reseller</t>
  </si>
  <si>
    <t>리셀러 +2%</t>
    <phoneticPr fontId="26" type="noConversion"/>
  </si>
  <si>
    <t>Retailer</t>
    <phoneticPr fontId="26" type="noConversion"/>
  </si>
  <si>
    <t>Online</t>
    <phoneticPr fontId="26" type="noConversion"/>
  </si>
  <si>
    <t>End-user
(VAT inc)</t>
  </si>
  <si>
    <t>Toner</t>
    <phoneticPr fontId="26" type="noConversion"/>
  </si>
  <si>
    <t>브라더 TN 1000 BK</t>
  </si>
  <si>
    <t>TN-1000</t>
  </si>
  <si>
    <t>Toner(for HL-1110, DCP-1510, MFC-1810, MFC-1815) 1,000매</t>
  </si>
  <si>
    <t>브라더 TN 2060 TONER</t>
  </si>
  <si>
    <t>TN-2060</t>
  </si>
  <si>
    <t>Toner(only for HL-2130)700매</t>
  </si>
  <si>
    <t>브라더 TN 2130 TONER 1.5K</t>
  </si>
  <si>
    <t>TN-2130</t>
  </si>
  <si>
    <t>Toner(for HL2xxx/MFC7xxx)-1,500매</t>
  </si>
  <si>
    <t>브라더 TN 2150 TONER</t>
  </si>
  <si>
    <t>TN-2150</t>
  </si>
  <si>
    <t>Toner(for HL2xxx/MFC7xxx)-2,600매</t>
  </si>
  <si>
    <t>브라더 TN 2260 1.2K (소용량)</t>
  </si>
  <si>
    <t>TN-2260</t>
  </si>
  <si>
    <t>Toner (HL-2240D, HL-2250DN)-1,200매</t>
  </si>
  <si>
    <t>브라더 TN 2280 TONER (2.8K)</t>
  </si>
  <si>
    <t>TN-2280</t>
  </si>
  <si>
    <t>Toner (HL-2240D, HL-2250DN)-2,600매</t>
  </si>
  <si>
    <t>브라더 TN 2360</t>
  </si>
  <si>
    <t>TN-2360</t>
  </si>
  <si>
    <t>Toner (HL-L2365DW, MFC-L2700D, MFC-L2700DW)-1,200매</t>
  </si>
  <si>
    <t>브라더 TN 2380</t>
  </si>
  <si>
    <t>TN-2380</t>
  </si>
  <si>
    <t>Toner (HL-L2365DW, MFC-L2700D, MFC-L2700DW)-2,600매</t>
  </si>
  <si>
    <t>브라더 TN 3250 TONER (3K)</t>
  </si>
  <si>
    <t>TN-3250</t>
  </si>
  <si>
    <t>Toner(for HL5xxx series)-3,000매</t>
  </si>
  <si>
    <t>Offline only</t>
  </si>
  <si>
    <t>브라더 TN 3290 TONER (8K)</t>
  </si>
  <si>
    <t>TN-3290</t>
  </si>
  <si>
    <t>Toner(for HL5xxx series)-8,000매</t>
  </si>
  <si>
    <t>브라더 TN 3320 TONER (3K)</t>
  </si>
  <si>
    <t>TN-3320</t>
  </si>
  <si>
    <t>Toner(for HL5450DN,5470DW,6180DW,MFC-8510DN,8910DW)-3,000매</t>
  </si>
  <si>
    <t>브라더 TN3350 TONER (8K)</t>
  </si>
  <si>
    <t>TN-3350</t>
  </si>
  <si>
    <t>Toner(for HL5450DN,5470DW,6180DW,MFC-8510DN,8910DW)-8,000매</t>
  </si>
  <si>
    <t>브라더 TN3370 TONER (12K)</t>
  </si>
  <si>
    <t>TN-3370</t>
  </si>
  <si>
    <t>Toner(for HL5450DN,5470DW,6180DW,MFC-8910DW)-12,000매</t>
  </si>
  <si>
    <t>브라더 TN 3428 (3K)</t>
  </si>
  <si>
    <t>TN-3428</t>
    <phoneticPr fontId="26" type="noConversion"/>
  </si>
  <si>
    <t>Toner (HL-L5100DN, L6400DW, MFC-L5700DN, L6900DW)- 3,000매</t>
    <phoneticPr fontId="26" type="noConversion"/>
  </si>
  <si>
    <t>브라더 TN 3448 (8K)</t>
  </si>
  <si>
    <t>TN-3448</t>
    <phoneticPr fontId="26" type="noConversion"/>
  </si>
  <si>
    <t>Toner (HL-L5100DN, L6400DW, MFC-L5700DN, L6900DW)- 8,000매</t>
    <phoneticPr fontId="26" type="noConversion"/>
  </si>
  <si>
    <t>브라더 TN 3478 (12K)</t>
  </si>
  <si>
    <t>TN-3478</t>
    <phoneticPr fontId="26" type="noConversion"/>
  </si>
  <si>
    <t>Toner (HL-L5100DN, L6400DW, MFC-L5700DN, L6900DW)- 12,000매</t>
    <phoneticPr fontId="26" type="noConversion"/>
  </si>
  <si>
    <t>브라더 TN 3498 (20K)</t>
  </si>
  <si>
    <t>TN-3498</t>
    <phoneticPr fontId="26" type="noConversion"/>
  </si>
  <si>
    <t>Toner (HL-L6400DW, MFC-L6900DW)- 20,000매</t>
    <phoneticPr fontId="26" type="noConversion"/>
  </si>
  <si>
    <t>브라더 TN 240 BK T/N (2.2K)</t>
  </si>
  <si>
    <t>TN-240BK</t>
  </si>
  <si>
    <t>Toner(for HL3xxx/MFC9xxx)-2,200매</t>
  </si>
  <si>
    <t>브라더 TN 240 CYAN T/N (1.4K)</t>
  </si>
  <si>
    <t>TN-240C</t>
  </si>
  <si>
    <t>Toner(for HL3xxx/MFC9xxx)-1,400매</t>
  </si>
  <si>
    <t>브라더 TN 240 MAGENTA T/N (1.4K)</t>
  </si>
  <si>
    <t>TN-240M</t>
  </si>
  <si>
    <t>브라더 TN 240 YELLOW T/N (1.4K)</t>
  </si>
  <si>
    <t>TN-240Y</t>
  </si>
  <si>
    <t>브라더 TN 261 BK</t>
  </si>
  <si>
    <t>TN-261BK</t>
  </si>
  <si>
    <t>Toner(for HL-3150CDN, HL-3170CDW, MFC-9140CDN) - 2,500매</t>
  </si>
  <si>
    <t>브라더 TN 261 CYAN</t>
  </si>
  <si>
    <t>TN-261C</t>
  </si>
  <si>
    <t>Toner(for HL-3150CDN, HL-3170CDW, MFC-9140CDN) - 1,400매</t>
  </si>
  <si>
    <t>브라더 TN 261 MATENTA</t>
  </si>
  <si>
    <t>TN-261M</t>
  </si>
  <si>
    <t>브라더 TN 261 YELLOW</t>
  </si>
  <si>
    <t>TN-261Y</t>
  </si>
  <si>
    <t>브라더 TN 265 CYAN</t>
  </si>
  <si>
    <t>TN-265C</t>
  </si>
  <si>
    <t>Toner(for HL-3150CDN, HL-3170CDW, MFC-9140CDN) - 2,200매</t>
  </si>
  <si>
    <t>브라더 TN 265 MAGENTA</t>
  </si>
  <si>
    <t>TN-265M</t>
  </si>
  <si>
    <t>브라더 TN 265 YELLOW</t>
  </si>
  <si>
    <t>TN-265Y</t>
  </si>
  <si>
    <t>브라더 TN340 BLACK</t>
  </si>
  <si>
    <t xml:space="preserve">TN-340BK </t>
  </si>
  <si>
    <t>2500 sheets (HL-4150CDN, MFC-9460CDN)</t>
  </si>
  <si>
    <t>브라더 TN345 CYAN</t>
  </si>
  <si>
    <t xml:space="preserve">TN-345C </t>
  </si>
  <si>
    <t>1500 sheets (HL-4150CDN, MFC-9460CDN)</t>
  </si>
  <si>
    <t>브라더 TN345 MAGENTA</t>
  </si>
  <si>
    <t xml:space="preserve">TN-345M </t>
  </si>
  <si>
    <t>브라더 TN345 YELLOW</t>
  </si>
  <si>
    <t xml:space="preserve">TN-345Y </t>
  </si>
  <si>
    <t>브라더 TN348 BLACK</t>
  </si>
  <si>
    <t xml:space="preserve">TN-348BK </t>
  </si>
  <si>
    <t>6000 sheets (HL-4150CDN, MFC-9460CDN)</t>
  </si>
  <si>
    <t>브라더 TN 348 CYAN</t>
  </si>
  <si>
    <t xml:space="preserve">TN-348C  </t>
  </si>
  <si>
    <t>브라더 TN 348 MAGENTA</t>
  </si>
  <si>
    <t xml:space="preserve">TN-348M </t>
  </si>
  <si>
    <t>브라더 TN 348 YELLOW</t>
  </si>
  <si>
    <t xml:space="preserve">TN-348Y </t>
  </si>
  <si>
    <t>브라더 TN351 BLACK</t>
  </si>
  <si>
    <t xml:space="preserve">TN-351BK </t>
  </si>
  <si>
    <t>2500 sheets (HL-L8250CDN, HL-L8350CDW, MFC-L8600CDW)</t>
  </si>
  <si>
    <t>브라더 TN351 CYAN</t>
  </si>
  <si>
    <t xml:space="preserve">TN-351C </t>
  </si>
  <si>
    <t>1500 sheets (HL-L8250CDN, HL-L8350CDW, MFC-L8600CDW)</t>
  </si>
  <si>
    <t>브라더 TN351 MAGENTA</t>
  </si>
  <si>
    <t xml:space="preserve">TN-351M </t>
  </si>
  <si>
    <t>브라더 TN351 YELLOW</t>
  </si>
  <si>
    <t xml:space="preserve">TN-351Y </t>
  </si>
  <si>
    <t>브라더 TN 359 BK</t>
  </si>
  <si>
    <t xml:space="preserve">TN-359BK </t>
  </si>
  <si>
    <t>6000 sheets (HL-L8250CDN, HL-L8350CDW, MFC-L8600CDW)</t>
  </si>
  <si>
    <t>브라더 TN 359 C</t>
  </si>
  <si>
    <t xml:space="preserve">TN-359C  </t>
  </si>
  <si>
    <t>브라더 TN 359 M</t>
  </si>
  <si>
    <t xml:space="preserve">TN-359M </t>
  </si>
  <si>
    <t>브라더 TN 359 Y</t>
  </si>
  <si>
    <t xml:space="preserve">TN-359Y </t>
  </si>
  <si>
    <t>브라더 DR 1000 DRUM</t>
  </si>
  <si>
    <t>DR-1000</t>
  </si>
  <si>
    <t>Drum(for HL-1110, HL-1210W, DCP-1510, DCP-1610W, MFC-1810, MFC-1815, MFC-1910W) - 10,000매</t>
    <phoneticPr fontId="26" type="noConversion"/>
  </si>
  <si>
    <t>브라더 DR 2125 드럼</t>
  </si>
  <si>
    <t>DR-2125</t>
  </si>
  <si>
    <t>Drum(for HL2xxx/MFC7xxx)-12,000매</t>
  </si>
  <si>
    <t>브라더 DR 2255 DRUM</t>
  </si>
  <si>
    <t>DR-2255</t>
  </si>
  <si>
    <t>Drum (HL-2240D, HL-2250DN)-12,000매</t>
  </si>
  <si>
    <t>브라더 DR 2355</t>
  </si>
  <si>
    <t>DR-2355</t>
  </si>
  <si>
    <t>Drum (HL-L2365DW, MFC-L2700D, MFC-L2700DW)- 12,000매</t>
  </si>
  <si>
    <t>브라더 DR 3215 DRUM</t>
  </si>
  <si>
    <t>DR-3215</t>
  </si>
  <si>
    <t>Drum(for HL5xxx series)-25,000매</t>
  </si>
  <si>
    <t>브라더 DR3355 DRUM</t>
  </si>
  <si>
    <t>DR-3355</t>
  </si>
  <si>
    <t>Drum(for HL5450DN,5470DW,6180DW,MFC-8510DN,8910DW)-30,000매</t>
    <phoneticPr fontId="26" type="noConversion"/>
  </si>
  <si>
    <t>브라더 DR 3455 DRUM</t>
  </si>
  <si>
    <t>DR-3455</t>
    <phoneticPr fontId="26" type="noConversion"/>
  </si>
  <si>
    <t>Drum(HL-L5100DN, L6400DW, MFC-L5700DN, L6900DW)- 50,000매</t>
    <phoneticPr fontId="26" type="noConversion"/>
  </si>
  <si>
    <t>브라더 DR-240CL BK</t>
  </si>
  <si>
    <t>DR-240CL-BK</t>
  </si>
  <si>
    <t>Drum(for HL3xxx/MFC9xxx) each color-15,000매</t>
  </si>
  <si>
    <t>브라더 DR-240CL CMY</t>
  </si>
  <si>
    <t>DR-240CL-CMY</t>
  </si>
  <si>
    <t>브라더 DR-240CL SET</t>
  </si>
  <si>
    <t>DR-240CL</t>
  </si>
  <si>
    <t>Drum 1set(for HL3xxx/MFC9xxx)-15,000매</t>
  </si>
  <si>
    <t>브라더 DR 261CL BK</t>
  </si>
  <si>
    <t>DR-261CL-BK</t>
  </si>
  <si>
    <t>Drum(for HL-3150CDN, HL-3170CDW, MFC-9140CDN) - 15,000매</t>
  </si>
  <si>
    <t>브라더 DR-261CL CMY</t>
  </si>
  <si>
    <t>DR-261CL-CMY</t>
  </si>
  <si>
    <t>브라더 DR-261 SET (B,C,M,Y)</t>
  </si>
  <si>
    <t>DR-261CL</t>
  </si>
  <si>
    <t>Drum 1 set(for HL-3150CDN, HL-3170CDW, MFC-9140CDN) - 15,000매</t>
  </si>
  <si>
    <t xml:space="preserve">브라더 DR 340CL </t>
  </si>
  <si>
    <t>DR-340CL</t>
  </si>
  <si>
    <t>25,000 sheets (HL-4150CDN, MFC-9460CDN)</t>
  </si>
  <si>
    <t>브라더 DR-351CL</t>
  </si>
  <si>
    <t>DR-351CL</t>
  </si>
  <si>
    <t>25000 sheets (HL-L8250CDN, HL-L8350CDW, MFC-L8600CDW)</t>
  </si>
  <si>
    <t>Ink</t>
    <phoneticPr fontId="21" type="noConversion"/>
  </si>
  <si>
    <t>브라더 LC39BK</t>
  </si>
  <si>
    <t>LC39 BK</t>
    <phoneticPr fontId="26" type="noConversion"/>
  </si>
  <si>
    <t>Black (J220, 410)</t>
    <phoneticPr fontId="26" type="noConversion"/>
  </si>
  <si>
    <t>재고 및     단가문의</t>
    <phoneticPr fontId="26" type="noConversion"/>
  </si>
  <si>
    <t>재고문의</t>
    <phoneticPr fontId="26" type="noConversion"/>
  </si>
  <si>
    <t>브라더 LC39C</t>
  </si>
  <si>
    <t>LC39 C</t>
    <phoneticPr fontId="26" type="noConversion"/>
  </si>
  <si>
    <t>Cyan(J220, 410)</t>
    <phoneticPr fontId="26" type="noConversion"/>
  </si>
  <si>
    <t>브라더 LC39M</t>
  </si>
  <si>
    <t>LC39 M</t>
    <phoneticPr fontId="26" type="noConversion"/>
  </si>
  <si>
    <t>Magenta (J220, 410)</t>
    <phoneticPr fontId="26" type="noConversion"/>
  </si>
  <si>
    <t>브라더 LC39Y</t>
  </si>
  <si>
    <t>LC39 Y</t>
    <phoneticPr fontId="26" type="noConversion"/>
  </si>
  <si>
    <t>Yellow (J220, 410)</t>
    <phoneticPr fontId="26" type="noConversion"/>
  </si>
  <si>
    <t>브라더 LC40 BLACK</t>
  </si>
  <si>
    <t>LC40 BK</t>
    <phoneticPr fontId="26" type="noConversion"/>
  </si>
  <si>
    <t>Black (J430W, 625DW, 825DW) - 300매</t>
    <phoneticPr fontId="26" type="noConversion"/>
  </si>
  <si>
    <t>브라더 LC40 CYIN</t>
  </si>
  <si>
    <t>LC40 C</t>
    <phoneticPr fontId="26" type="noConversion"/>
  </si>
  <si>
    <t>Cyan (J430W, 625DW, 825DW) - 300매</t>
    <phoneticPr fontId="26" type="noConversion"/>
  </si>
  <si>
    <t>브라더 LC40 MAGENTA</t>
  </si>
  <si>
    <t>LC40 M</t>
    <phoneticPr fontId="26" type="noConversion"/>
  </si>
  <si>
    <t>Magenta (J430W, 625DW, 825DW) - 300매</t>
    <phoneticPr fontId="26" type="noConversion"/>
  </si>
  <si>
    <t>브라더 LC40 YELLOW</t>
  </si>
  <si>
    <t>LC40 Y</t>
    <phoneticPr fontId="26" type="noConversion"/>
  </si>
  <si>
    <t>Yellow (J430W, 625DW, 825DW) - 300매</t>
    <phoneticPr fontId="26" type="noConversion"/>
  </si>
  <si>
    <t>브라더 LC73BK</t>
    <phoneticPr fontId="26" type="noConversion"/>
  </si>
  <si>
    <t>LC73 BK</t>
    <phoneticPr fontId="26" type="noConversion"/>
  </si>
  <si>
    <t>Black (J430W, 625DW, 825DW, 5910DW) - 600매</t>
    <phoneticPr fontId="26" type="noConversion"/>
  </si>
  <si>
    <t>브라더 LC73 CAYN</t>
  </si>
  <si>
    <t>LC73 C</t>
    <phoneticPr fontId="26" type="noConversion"/>
  </si>
  <si>
    <t>Cyan (J430W, 625DW, 825DW, J5910DW) - 600매</t>
    <phoneticPr fontId="26" type="noConversion"/>
  </si>
  <si>
    <t>브라더 LC73 MAGENTA</t>
  </si>
  <si>
    <t>LC73 M</t>
    <phoneticPr fontId="26" type="noConversion"/>
  </si>
  <si>
    <t>Magenta  (J430W, 625DW, 825DW, J5910DW) - 600매</t>
    <phoneticPr fontId="26" type="noConversion"/>
  </si>
  <si>
    <t xml:space="preserve">브라더 LC73 YELLOW </t>
  </si>
  <si>
    <t>LC73 Y</t>
    <phoneticPr fontId="26" type="noConversion"/>
  </si>
  <si>
    <t>Yellow  (J430W, 625DW, 825DW, J5910DW) - 600매</t>
    <phoneticPr fontId="26" type="noConversion"/>
  </si>
  <si>
    <t>브라더 LC77XL BK</t>
  </si>
  <si>
    <t>LC77XL BK</t>
    <phoneticPr fontId="21" type="noConversion"/>
  </si>
  <si>
    <t>Black (J6710DW, J5910DW)</t>
    <phoneticPr fontId="26" type="noConversion"/>
  </si>
  <si>
    <t>브라더 LC77XL C</t>
  </si>
  <si>
    <t>LC77XL C</t>
    <phoneticPr fontId="21" type="noConversion"/>
  </si>
  <si>
    <t>Cyan (J6710DW, J5910DW)</t>
    <phoneticPr fontId="26" type="noConversion"/>
  </si>
  <si>
    <t>브라더 LC77XL M</t>
  </si>
  <si>
    <t>LC77XL M</t>
    <phoneticPr fontId="21" type="noConversion"/>
  </si>
  <si>
    <t>Magenta (J6710DW, J5910DW)</t>
    <phoneticPr fontId="26" type="noConversion"/>
  </si>
  <si>
    <t>브라더 LC77XL Y</t>
  </si>
  <si>
    <t>LC77XL Y</t>
    <phoneticPr fontId="21" type="noConversion"/>
  </si>
  <si>
    <t xml:space="preserve"> Yellow (J6710DW, J5910DW)</t>
    <phoneticPr fontId="26" type="noConversion"/>
  </si>
  <si>
    <t>브라더 LC567XL BK</t>
  </si>
  <si>
    <t>LC567XL BK</t>
    <phoneticPr fontId="340"/>
  </si>
  <si>
    <t>Black 1,200sheet (MFC-J2510, MFC-J2310)</t>
  </si>
  <si>
    <t>브라더 LC569XL BK</t>
  </si>
  <si>
    <t>LC569XL BK</t>
    <phoneticPr fontId="26" type="noConversion"/>
  </si>
  <si>
    <t>Black 2,400sheet (MFC-J3520 / MFC-J3720)</t>
  </si>
  <si>
    <t>브라더 LC565XL C</t>
  </si>
  <si>
    <t>LC565XL C</t>
    <phoneticPr fontId="340"/>
  </si>
  <si>
    <t>Color 1,200sheet (MFC-J2510, MFC-J2310)</t>
  </si>
  <si>
    <t>브라더 LC565XL M</t>
    <phoneticPr fontId="26" type="noConversion"/>
  </si>
  <si>
    <t>LC565XL M</t>
    <phoneticPr fontId="340"/>
  </si>
  <si>
    <t>브라더 LC565XL Y</t>
  </si>
  <si>
    <t>LC565XL Y</t>
    <phoneticPr fontId="340"/>
  </si>
  <si>
    <t>브라더 LC539XL BK</t>
  </si>
  <si>
    <t>LC539XL BK</t>
    <phoneticPr fontId="26" type="noConversion"/>
  </si>
  <si>
    <t>Black 2,400sheet (DCP-J100, DCP-J105, MFC-J200)</t>
  </si>
  <si>
    <t>브라더 LC535XL C</t>
  </si>
  <si>
    <t>LC535XL C</t>
    <phoneticPr fontId="26" type="noConversion"/>
  </si>
  <si>
    <t>Color 1,300sheet (DCP-J100, DCP-J105, MFC-J200)</t>
  </si>
  <si>
    <t>브라더 LC535XL M</t>
  </si>
  <si>
    <t>LC535XL M</t>
    <phoneticPr fontId="26" type="noConversion"/>
  </si>
  <si>
    <t>브라더 LC535XL Y</t>
  </si>
  <si>
    <t>LC535XL Y</t>
    <phoneticPr fontId="26" type="noConversion"/>
  </si>
  <si>
    <t>브라더 LC669XL BK</t>
  </si>
  <si>
    <t>LC669XL BK</t>
    <phoneticPr fontId="26" type="noConversion"/>
  </si>
  <si>
    <t>Black 2,400sheet (MFC-J2320, 2720)</t>
    <phoneticPr fontId="26" type="noConversion"/>
  </si>
  <si>
    <t>브라더 LC665XL CYAN</t>
  </si>
  <si>
    <t>LC665XL C</t>
    <phoneticPr fontId="26" type="noConversion"/>
  </si>
  <si>
    <t>Color 1,200sheet (MFC-J2320, 2720)</t>
    <phoneticPr fontId="26" type="noConversion"/>
  </si>
  <si>
    <t>브라더 LC665XL MAGENTA</t>
  </si>
  <si>
    <t>LC665XL M</t>
    <phoneticPr fontId="26" type="noConversion"/>
  </si>
  <si>
    <t>브라더 LC665XL YELLOW</t>
  </si>
  <si>
    <t>LC665XL Y</t>
    <phoneticPr fontId="26" type="noConversion"/>
  </si>
  <si>
    <t>브라더 BT6000BK</t>
  </si>
  <si>
    <t>BT6000 BK</t>
    <phoneticPr fontId="26" type="noConversion"/>
  </si>
  <si>
    <t>Black 6,000 sheet (T300, T500W, T700W, T800W)</t>
    <phoneticPr fontId="26" type="noConversion"/>
  </si>
  <si>
    <t>브라더 BT5000C</t>
  </si>
  <si>
    <t>BT5000 C</t>
    <phoneticPr fontId="26" type="noConversion"/>
  </si>
  <si>
    <t>Color 5,000 sheet (T300, T500W, T700W, T800W)</t>
    <phoneticPr fontId="26" type="noConversion"/>
  </si>
  <si>
    <t>브라더 BT5000M</t>
  </si>
  <si>
    <t>BT5000 M</t>
    <phoneticPr fontId="26" type="noConversion"/>
  </si>
  <si>
    <t>브라더 BT5000Y</t>
  </si>
  <si>
    <t>BT5000 Y</t>
    <phoneticPr fontId="26" type="noConversion"/>
  </si>
  <si>
    <t>Option
&amp;
Part</t>
    <phoneticPr fontId="26" type="noConversion"/>
  </si>
  <si>
    <t xml:space="preserve">LT-5400 </t>
  </si>
  <si>
    <t>500매 추가 용지함 (HL5450DN,5470DW,6180DW,MFC-8510DN,8910DW)</t>
  </si>
  <si>
    <t>재고문의</t>
    <phoneticPr fontId="26" type="noConversion"/>
  </si>
  <si>
    <t>LT-5500</t>
    <phoneticPr fontId="26" type="noConversion"/>
  </si>
  <si>
    <t>250매 추가 용지함 (HL-L5100DN, MFC-L5700DN)</t>
    <phoneticPr fontId="26" type="noConversion"/>
  </si>
  <si>
    <t>LT-5505</t>
    <phoneticPr fontId="26" type="noConversion"/>
  </si>
  <si>
    <t>250매 추가 용지함 (HL-L6400DW, MFC-L6900DW)</t>
    <phoneticPr fontId="26" type="noConversion"/>
  </si>
  <si>
    <t>LT-6500</t>
    <phoneticPr fontId="26" type="noConversion"/>
  </si>
  <si>
    <t>520매 추가 용지함 (HL-L5100DN, MFC-L5700DN)</t>
    <phoneticPr fontId="26" type="noConversion"/>
  </si>
  <si>
    <t>LT-6505</t>
    <phoneticPr fontId="26" type="noConversion"/>
  </si>
  <si>
    <t>520매 추가 용지함 (HL-L6400DW, MFC-L6900DW)</t>
    <phoneticPr fontId="26" type="noConversion"/>
  </si>
  <si>
    <t>MX-4000</t>
    <phoneticPr fontId="26" type="noConversion"/>
  </si>
  <si>
    <t>메일박스 (100매*4단, 400매*2단/ HL-L6400DW)</t>
    <phoneticPr fontId="26" type="noConversion"/>
  </si>
  <si>
    <t>TT-4000</t>
    <phoneticPr fontId="26" type="noConversion"/>
  </si>
  <si>
    <t>타워트레이 (520매*4단/ HL-L6400DW, MFC-L6900DW)</t>
    <phoneticPr fontId="26" type="noConversion"/>
  </si>
  <si>
    <t>CH-1000</t>
    <phoneticPr fontId="26" type="noConversion"/>
  </si>
  <si>
    <t>카드리더홀더 (HL-L6400DW, MFC-L6900DW)</t>
    <phoneticPr fontId="26" type="noConversion"/>
  </si>
  <si>
    <t>BU-200 CL</t>
  </si>
  <si>
    <t>벨트 유닛 (HL3040CN/MFC9120CN)-50,000매</t>
  </si>
  <si>
    <t>WT-200 CL</t>
  </si>
  <si>
    <t>폐토너함 (HL3040CN/MFC9120CN)-20,000매</t>
  </si>
  <si>
    <t>WT-300CL</t>
  </si>
  <si>
    <t>폐토너함 : 50,000 sheets (HL-4150CDN, MFC-9460CDN)</t>
  </si>
  <si>
    <t>BU-300CL</t>
  </si>
  <si>
    <t>벨트 유닛 : 50,000 sheets (HL-4150CDN, MFC-9460CDN)</t>
  </si>
  <si>
    <t>WT-320CL</t>
  </si>
  <si>
    <t>폐토너함 : 50,000 sheets (HL-L8250CDN, HL-L8350CDW, MFC-L8600CDW)</t>
  </si>
  <si>
    <t>BU-320CL</t>
  </si>
  <si>
    <t>벨트 유닛 : 50,000 sheets (HL-L8250CDN, HL-L8350CDW, MFC-L8600CDW)</t>
  </si>
  <si>
    <t>WT-220CL</t>
  </si>
  <si>
    <t>폐토너함 : 50,000 sheets (for HL-3150CDN, HL-3170CDW, MFC-9140CDN)</t>
  </si>
  <si>
    <t>BU-220CL</t>
  </si>
  <si>
    <t>벨트 유닛 : 50,000 sheets (for HL-3150CDN, HL-3170CDW, MFC-9140CDN)</t>
  </si>
  <si>
    <t>LT-300CL</t>
  </si>
  <si>
    <t>500매 추가 용지함 (HL-4150CDN, MFC-9460CDN)</t>
  </si>
  <si>
    <t>LT-320CL</t>
  </si>
  <si>
    <t>500매 추가 용지함 (HL-L8250CDN, HL-L8350CDW, MFC-L8600CDW)</t>
  </si>
  <si>
    <t>Scanner</t>
  </si>
  <si>
    <t>PUR-A0001</t>
  </si>
  <si>
    <t>픽업롤러 (ADS-2100, 2600W용/ 5만 매 )</t>
  </si>
  <si>
    <t>SP-A0001</t>
  </si>
  <si>
    <t>용지 분리 패드 (ADS-2100, 2600W용/ 5만 매)</t>
  </si>
  <si>
    <t>CS-A3001</t>
  </si>
  <si>
    <t>A3 캐리어 시트 (5개입/ 500 스캔)</t>
  </si>
  <si>
    <t>CS-CA001</t>
  </si>
  <si>
    <t>소형 캐리어 시트 (5개입/ 500 스캔)</t>
  </si>
  <si>
    <t>PUR-C0001</t>
  </si>
  <si>
    <t>픽업롤러 (ADS-1100W, 1600W용/ 5만 매)</t>
  </si>
  <si>
    <t>SP-C0001</t>
  </si>
  <si>
    <t>용지 분리 패드 (ADS-1100W, 1600W용/ 1만 매)</t>
  </si>
  <si>
    <t>PRK-A2001</t>
    <phoneticPr fontId="26" type="noConversion"/>
  </si>
  <si>
    <t>ADS-2400N, 3000N, 3600W용 롤러킷 (픽업 롤러 1개&amp;리버스 롤러 1개)</t>
    <phoneticPr fontId="26" type="noConversion"/>
  </si>
  <si>
    <t>Scanner Acc.</t>
    <phoneticPr fontId="26" type="noConversion"/>
  </si>
  <si>
    <t>CNR-A2001</t>
    <phoneticPr fontId="26" type="noConversion"/>
  </si>
  <si>
    <t>ADS-2400N, 3000N, 3600W용 클리너 (100ml)</t>
    <phoneticPr fontId="26" type="noConversion"/>
  </si>
  <si>
    <t>Scanner Acc.</t>
    <phoneticPr fontId="26" type="noConversion"/>
  </si>
  <si>
    <t>C9384A</t>
    <phoneticPr fontId="217" type="noConversion"/>
  </si>
  <si>
    <t>문의날짜</t>
    <phoneticPr fontId="21" type="noConversion"/>
  </si>
  <si>
    <t>출고퍼센트</t>
    <phoneticPr fontId="21" type="noConversion"/>
  </si>
  <si>
    <t>출고예상가</t>
    <phoneticPr fontId="21" type="noConversion"/>
  </si>
  <si>
    <t>퍼센트</t>
    <phoneticPr fontId="21" type="noConversion"/>
  </si>
  <si>
    <t>할인금액</t>
    <phoneticPr fontId="21" type="noConversion"/>
  </si>
  <si>
    <t>INK-M180</t>
    <phoneticPr fontId="266" type="noConversion"/>
  </si>
  <si>
    <t>INK-C180</t>
    <phoneticPr fontId="266" type="noConversion"/>
  </si>
  <si>
    <t>INK-M260</t>
    <phoneticPr fontId="266" type="noConversion"/>
  </si>
  <si>
    <t>INK-C260</t>
    <phoneticPr fontId="266" type="noConversion"/>
  </si>
  <si>
    <t>INK-K410</t>
    <phoneticPr fontId="266" type="noConversion"/>
  </si>
  <si>
    <t>INK-C410</t>
    <phoneticPr fontId="266" type="noConversion"/>
  </si>
  <si>
    <t>INK-M410</t>
    <phoneticPr fontId="266" type="noConversion"/>
  </si>
  <si>
    <t>INK-Y410</t>
    <phoneticPr fontId="266" type="noConversion"/>
  </si>
  <si>
    <t>INK-K310</t>
    <phoneticPr fontId="266" type="noConversion"/>
  </si>
  <si>
    <t>INK-C310</t>
    <phoneticPr fontId="266" type="noConversion"/>
  </si>
  <si>
    <t>INK-M310</t>
    <phoneticPr fontId="266" type="noConversion"/>
  </si>
  <si>
    <t>INK-Y310</t>
    <phoneticPr fontId="266" type="noConversion"/>
  </si>
  <si>
    <t>INK-K510</t>
  </si>
  <si>
    <t>INK-C510</t>
  </si>
  <si>
    <t>INK-M510</t>
  </si>
  <si>
    <t>INK-Y510</t>
  </si>
  <si>
    <t>모노</t>
    <phoneticPr fontId="21" type="noConversion"/>
  </si>
  <si>
    <t>MLT-K606S</t>
  </si>
  <si>
    <t>MLT-R704</t>
    <phoneticPr fontId="21" type="noConversion"/>
  </si>
  <si>
    <t>인상</t>
    <phoneticPr fontId="21" type="noConversion"/>
  </si>
  <si>
    <t>CLT-K403S</t>
    <phoneticPr fontId="21" type="noConversion"/>
  </si>
  <si>
    <t>검정</t>
    <phoneticPr fontId="21" type="noConversion"/>
  </si>
  <si>
    <t>CLT-C403S</t>
    <phoneticPr fontId="21" type="noConversion"/>
  </si>
  <si>
    <t>칼라</t>
    <phoneticPr fontId="21" type="noConversion"/>
  </si>
  <si>
    <t>CLT-M403S</t>
    <phoneticPr fontId="21" type="noConversion"/>
  </si>
  <si>
    <t>CLT-Y403S</t>
    <phoneticPr fontId="21" type="noConversion"/>
  </si>
  <si>
    <t>CLT-K804S</t>
  </si>
  <si>
    <t>CLT-C804S</t>
  </si>
  <si>
    <t>CLT-R804</t>
    <phoneticPr fontId="21" type="noConversion"/>
  </si>
  <si>
    <t>CLT-K606S</t>
  </si>
  <si>
    <t>CLT-W606</t>
  </si>
  <si>
    <t>B400T12K</t>
    <phoneticPr fontId="21" type="noConversion"/>
  </si>
  <si>
    <t>발주수량</t>
    <phoneticPr fontId="21" type="noConversion"/>
  </si>
  <si>
    <t>행사가</t>
    <phoneticPr fontId="21" type="noConversion"/>
  </si>
  <si>
    <t>공식소비자</t>
    <phoneticPr fontId="21" type="noConversion"/>
  </si>
  <si>
    <t>SET</t>
    <phoneticPr fontId="21" type="noConversion"/>
  </si>
  <si>
    <t>EP-87(C2410)-C/M/Y</t>
    <phoneticPr fontId="21" type="noConversion"/>
  </si>
  <si>
    <t>CLBP-5204 (C/M/Y)토너</t>
    <phoneticPr fontId="21" type="noConversion"/>
  </si>
  <si>
    <t>CLBP-5124 (B)드럼</t>
    <phoneticPr fontId="21" type="noConversion"/>
  </si>
  <si>
    <t>CLBP-7303 (B)토너</t>
    <phoneticPr fontId="21" type="noConversion"/>
  </si>
  <si>
    <t>CLBP-7303 FUSER UNIT</t>
    <phoneticPr fontId="21" type="noConversion"/>
  </si>
  <si>
    <t>CLBP-6260/7260(B)</t>
    <phoneticPr fontId="21" type="noConversion"/>
  </si>
  <si>
    <t>CLBP-6260/7260(B,C,M,Y/D)</t>
    <phoneticPr fontId="21" type="noConversion"/>
  </si>
  <si>
    <r>
      <t xml:space="preserve">CLBP-6360(OKI9600)B  </t>
    </r>
    <r>
      <rPr>
        <b/>
        <sz val="9"/>
        <color indexed="10"/>
        <rFont val="굴림"/>
        <family val="3"/>
        <charset val="129"/>
      </rPr>
      <t xml:space="preserve">         </t>
    </r>
    <phoneticPr fontId="21" type="noConversion"/>
  </si>
  <si>
    <r>
      <t xml:space="preserve">CLBP-1340(B)                   </t>
    </r>
    <r>
      <rPr>
        <b/>
        <sz val="9"/>
        <color rgb="FFFF0000"/>
        <rFont val="굴림"/>
        <family val="3"/>
        <charset val="129"/>
      </rPr>
      <t xml:space="preserve"> </t>
    </r>
    <phoneticPr fontId="21" type="noConversion"/>
  </si>
  <si>
    <t>CLBP-1340 DRUM</t>
    <phoneticPr fontId="21" type="noConversion"/>
  </si>
  <si>
    <t>CRG-040 (LBP712Cx) (C,M,Y)</t>
    <phoneticPr fontId="272" type="noConversion"/>
  </si>
  <si>
    <t>CRG-301 (LBP-5200)-C/M/Y</t>
    <phoneticPr fontId="21" type="noConversion"/>
  </si>
  <si>
    <t>CRG-302 (B/C/M/Y) DRUM</t>
    <phoneticPr fontId="21" type="noConversion"/>
  </si>
  <si>
    <t>CRG-306 (MF-6550)  5K</t>
    <phoneticPr fontId="21" type="noConversion"/>
  </si>
  <si>
    <r>
      <t xml:space="preserve">CRG-308  (LBP-3300)  2.5K     </t>
    </r>
    <r>
      <rPr>
        <b/>
        <sz val="9"/>
        <color rgb="FFFF0000"/>
        <rFont val="돋움"/>
        <family val="3"/>
        <charset val="129"/>
      </rPr>
      <t xml:space="preserve">  (2월-3월)</t>
    </r>
    <phoneticPr fontId="21" type="noConversion"/>
  </si>
  <si>
    <r>
      <t xml:space="preserve">CRG-311C,M,Y(LBP-5300)       </t>
    </r>
    <r>
      <rPr>
        <b/>
        <sz val="9"/>
        <color rgb="FFFF0000"/>
        <rFont val="돋움"/>
        <family val="3"/>
        <charset val="129"/>
      </rPr>
      <t xml:space="preserve">   (2월-3월)</t>
    </r>
    <phoneticPr fontId="272" type="noConversion"/>
  </si>
  <si>
    <t>CRG-317(B) TONER(MF-8450)</t>
    <phoneticPr fontId="21" type="noConversion"/>
  </si>
  <si>
    <t>CRG-317(C,M,Y) TONER</t>
    <phoneticPr fontId="21" type="noConversion"/>
  </si>
  <si>
    <t>3SET</t>
    <phoneticPr fontId="21" type="noConversion"/>
  </si>
  <si>
    <r>
      <t xml:space="preserve">CRG-418 (MF-8030/8350) C,M,Y </t>
    </r>
    <r>
      <rPr>
        <b/>
        <sz val="9"/>
        <color rgb="FFFF0000"/>
        <rFont val="돋움"/>
        <family val="3"/>
        <charset val="129"/>
      </rPr>
      <t xml:space="preserve"> </t>
    </r>
    <phoneticPr fontId="21" type="noConversion"/>
  </si>
  <si>
    <t>CRG-418 VALUE PACK (B)</t>
    <phoneticPr fontId="21" type="noConversion"/>
  </si>
  <si>
    <t>CRG-320 (ICD 1150/1153)</t>
    <phoneticPr fontId="21" type="noConversion"/>
  </si>
  <si>
    <t>CRG-322(LBP9100)소용량B</t>
    <phoneticPr fontId="21" type="noConversion"/>
  </si>
  <si>
    <t>CRG-322(LBP9100)대용량 C,M,Y</t>
    <phoneticPr fontId="21" type="noConversion"/>
  </si>
  <si>
    <r>
      <t xml:space="preserve">CRG-323 II(LBP-7750cdn) (B)  </t>
    </r>
    <r>
      <rPr>
        <b/>
        <sz val="9"/>
        <color rgb="FFFF0000"/>
        <rFont val="돋움"/>
        <family val="3"/>
        <charset val="129"/>
      </rPr>
      <t xml:space="preserve"> </t>
    </r>
    <r>
      <rPr>
        <b/>
        <sz val="9"/>
        <rFont val="돋움"/>
        <family val="3"/>
        <charset val="129"/>
      </rPr>
      <t xml:space="preserve">   </t>
    </r>
    <r>
      <rPr>
        <b/>
        <sz val="9"/>
        <color rgb="FFFF0000"/>
        <rFont val="돋움"/>
        <family val="3"/>
        <charset val="129"/>
      </rPr>
      <t xml:space="preserve"> (2월-3월)</t>
    </r>
    <phoneticPr fontId="272" type="noConversion"/>
  </si>
  <si>
    <r>
      <t xml:space="preserve">CRG-324(LBP6750DN)       </t>
    </r>
    <r>
      <rPr>
        <b/>
        <sz val="9"/>
        <color rgb="FFFF0000"/>
        <rFont val="돋움"/>
        <family val="3"/>
        <charset val="129"/>
      </rPr>
      <t xml:space="preserve"> </t>
    </r>
    <phoneticPr fontId="21" type="noConversion"/>
  </si>
  <si>
    <r>
      <t xml:space="preserve">CRG-324II(LBP6750DN)     </t>
    </r>
    <r>
      <rPr>
        <b/>
        <sz val="9"/>
        <color rgb="FFFF0000"/>
        <rFont val="돋움"/>
        <family val="3"/>
        <charset val="129"/>
      </rPr>
      <t xml:space="preserve">   </t>
    </r>
    <phoneticPr fontId="21" type="noConversion"/>
  </si>
  <si>
    <t>CRG-335(LBP843Cx/841) (B) 13k</t>
    <phoneticPr fontId="272" type="noConversion"/>
  </si>
  <si>
    <t>CRG-335(LBP843Cx/841)(C,M,Y)16.5k</t>
    <phoneticPr fontId="272" type="noConversion"/>
  </si>
  <si>
    <t>CRG-335E(LBP843Cx/841) (B) 5k</t>
    <phoneticPr fontId="272" type="noConversion"/>
  </si>
  <si>
    <t>CRG-335E(LBP843Cx/841)(C,M,Y) 3.5k</t>
    <phoneticPr fontId="272" type="noConversion"/>
  </si>
  <si>
    <t xml:space="preserve">CRG-329(LBP7016C/7018C)DRUM        </t>
    <phoneticPr fontId="21" type="noConversion"/>
  </si>
  <si>
    <r>
      <t xml:space="preserve">CRG-332(LBP7780CX) (B)     </t>
    </r>
    <r>
      <rPr>
        <b/>
        <sz val="9"/>
        <color rgb="FFFF0000"/>
        <rFont val="돋움"/>
        <family val="3"/>
        <charset val="129"/>
      </rPr>
      <t xml:space="preserve">       </t>
    </r>
    <phoneticPr fontId="21" type="noConversion"/>
  </si>
  <si>
    <t>CRG-332 II(LBP7780CX) (B)/대용량</t>
    <phoneticPr fontId="21" type="noConversion"/>
  </si>
  <si>
    <t>CRG-333 (LBP7135/8130) (소용량)</t>
    <phoneticPr fontId="21" type="noConversion"/>
  </si>
  <si>
    <r>
      <t>CLBP-1260/2260(C,M,Y)</t>
    </r>
    <r>
      <rPr>
        <b/>
        <sz val="9"/>
        <color indexed="12"/>
        <rFont val="굴림"/>
        <family val="3"/>
        <charset val="129"/>
      </rPr>
      <t>소용량 2K</t>
    </r>
    <phoneticPr fontId="21" type="noConversion"/>
  </si>
  <si>
    <t xml:space="preserve">CLBP-1260/2260(B)표준용량      </t>
    <phoneticPr fontId="272" type="noConversion"/>
  </si>
  <si>
    <t>CLBP-1260/2260(D)</t>
    <phoneticPr fontId="21" type="noConversion"/>
  </si>
  <si>
    <t xml:space="preserve">ICD-320/380 (W)  </t>
    <phoneticPr fontId="21" type="noConversion"/>
  </si>
  <si>
    <t>ICD-620/680 (N)</t>
    <phoneticPr fontId="21" type="noConversion"/>
  </si>
  <si>
    <t>FC-230/290 (E-16)</t>
    <phoneticPr fontId="21" type="noConversion"/>
  </si>
  <si>
    <t>INK  Cartridge</t>
  </si>
  <si>
    <r>
      <t>S050475</t>
    </r>
    <r>
      <rPr>
        <sz val="11"/>
        <rFont val="돋움"/>
        <family val="3"/>
        <charset val="129"/>
      </rPr>
      <t/>
    </r>
  </si>
  <si>
    <r>
      <t>S050476</t>
    </r>
    <r>
      <rPr>
        <sz val="11"/>
        <rFont val="돋움"/>
        <family val="3"/>
        <charset val="129"/>
      </rPr>
      <t/>
    </r>
  </si>
  <si>
    <r>
      <t>S050477</t>
    </r>
    <r>
      <rPr>
        <sz val="11"/>
        <rFont val="돋움"/>
        <family val="3"/>
        <charset val="129"/>
      </rPr>
      <t/>
    </r>
  </si>
  <si>
    <r>
      <t>S051176</t>
    </r>
    <r>
      <rPr>
        <sz val="11"/>
        <rFont val="돋움"/>
        <family val="3"/>
        <charset val="129"/>
      </rPr>
      <t/>
    </r>
  </si>
  <si>
    <r>
      <t>S051177</t>
    </r>
    <r>
      <rPr>
        <sz val="11"/>
        <rFont val="돋움"/>
        <family val="3"/>
        <charset val="129"/>
      </rPr>
      <t/>
    </r>
  </si>
  <si>
    <r>
      <t>S051178</t>
    </r>
    <r>
      <rPr>
        <sz val="11"/>
        <rFont val="돋움"/>
        <family val="3"/>
        <charset val="129"/>
      </rPr>
      <t/>
    </r>
  </si>
  <si>
    <r>
      <t>Aculaser C3900  Photo Conductor</t>
    </r>
    <r>
      <rPr>
        <sz val="11"/>
        <rFont val="돋움"/>
        <family val="3"/>
        <charset val="129"/>
      </rPr>
      <t/>
    </r>
  </si>
  <si>
    <r>
      <t>S050098</t>
    </r>
    <r>
      <rPr>
        <sz val="11"/>
        <rFont val="돋움"/>
        <family val="3"/>
        <charset val="129"/>
      </rPr>
      <t/>
    </r>
  </si>
  <si>
    <r>
      <t>S050099</t>
    </r>
    <r>
      <rPr>
        <sz val="11"/>
        <rFont val="돋움"/>
        <family val="3"/>
        <charset val="129"/>
      </rPr>
      <t/>
    </r>
  </si>
  <si>
    <r>
      <t>S050100</t>
    </r>
    <r>
      <rPr>
        <sz val="11"/>
        <rFont val="돋움"/>
        <family val="3"/>
        <charset val="129"/>
      </rPr>
      <t/>
    </r>
  </si>
  <si>
    <r>
      <t>S050101</t>
    </r>
    <r>
      <rPr>
        <sz val="11"/>
        <rFont val="돋움"/>
        <family val="3"/>
        <charset val="129"/>
      </rPr>
      <t/>
    </r>
  </si>
  <si>
    <r>
      <t>S050227</t>
    </r>
    <r>
      <rPr>
        <sz val="11"/>
        <rFont val="돋움"/>
        <family val="3"/>
        <charset val="129"/>
      </rPr>
      <t/>
    </r>
  </si>
  <si>
    <r>
      <t>S050228</t>
    </r>
    <r>
      <rPr>
        <sz val="11"/>
        <rFont val="돋움"/>
        <family val="3"/>
        <charset val="129"/>
      </rPr>
      <t/>
    </r>
  </si>
  <si>
    <r>
      <t>S050229</t>
    </r>
    <r>
      <rPr>
        <sz val="11"/>
        <rFont val="돋움"/>
        <family val="3"/>
        <charset val="129"/>
      </rPr>
      <t/>
    </r>
  </si>
  <si>
    <r>
      <t>S050243</t>
    </r>
    <r>
      <rPr>
        <sz val="11"/>
        <rFont val="돋움"/>
        <family val="3"/>
        <charset val="129"/>
      </rPr>
      <t/>
    </r>
  </si>
  <si>
    <r>
      <t>S050244</t>
    </r>
    <r>
      <rPr>
        <sz val="11"/>
        <rFont val="돋움"/>
        <family val="3"/>
        <charset val="129"/>
      </rPr>
      <t/>
    </r>
  </si>
  <si>
    <r>
      <t>S050245</t>
    </r>
    <r>
      <rPr>
        <sz val="11"/>
        <rFont val="돋움"/>
        <family val="3"/>
        <charset val="129"/>
      </rPr>
      <t/>
    </r>
  </si>
  <si>
    <r>
      <t>S051082</t>
    </r>
    <r>
      <rPr>
        <sz val="11"/>
        <rFont val="돋움"/>
        <family val="3"/>
        <charset val="129"/>
      </rPr>
      <t/>
    </r>
  </si>
  <si>
    <r>
      <t>S051083</t>
    </r>
    <r>
      <rPr>
        <sz val="11"/>
        <rFont val="돋움"/>
        <family val="3"/>
        <charset val="129"/>
      </rPr>
      <t/>
    </r>
  </si>
  <si>
    <t>EPSON 소모품 리베이트 적용 품목 (INK, TONER, MEDIA(A4사이즈 이하), RIBBON)</t>
    <phoneticPr fontId="266" type="noConversion"/>
  </si>
  <si>
    <t>* 부가세 포함입니다. * 소비자가는 더 이상 공지하지 않습니다.</t>
    <phoneticPr fontId="266" type="noConversion"/>
  </si>
  <si>
    <t>기존
클럽가</t>
    <phoneticPr fontId="266" type="noConversion"/>
  </si>
  <si>
    <t>인상
클럽가</t>
    <phoneticPr fontId="266" type="noConversion"/>
  </si>
  <si>
    <t>인상폭</t>
    <phoneticPr fontId="266" type="noConversion"/>
  </si>
  <si>
    <t>기존
판매가</t>
    <phoneticPr fontId="266" type="noConversion"/>
  </si>
  <si>
    <t>인상
판매가</t>
    <phoneticPr fontId="266" type="noConversion"/>
  </si>
  <si>
    <t>기존 용산몰</t>
    <phoneticPr fontId="266" type="noConversion"/>
  </si>
  <si>
    <t>변경 용산몰</t>
    <phoneticPr fontId="266" type="noConversion"/>
  </si>
  <si>
    <t>기존 오픈마켓</t>
    <phoneticPr fontId="266" type="noConversion"/>
  </si>
  <si>
    <t>변경 오픈마켓</t>
    <phoneticPr fontId="266" type="noConversion"/>
  </si>
  <si>
    <t>배송비 별도</t>
    <phoneticPr fontId="266" type="noConversion"/>
  </si>
  <si>
    <t>배송비 포함</t>
    <phoneticPr fontId="266" type="noConversion"/>
  </si>
  <si>
    <t>현금가</t>
    <phoneticPr fontId="266" type="noConversion"/>
  </si>
  <si>
    <t>카드가</t>
    <phoneticPr fontId="266" type="noConversion"/>
  </si>
  <si>
    <t>최저가</t>
    <phoneticPr fontId="266" type="noConversion"/>
  </si>
  <si>
    <t>등록가</t>
    <phoneticPr fontId="266" type="noConversion"/>
  </si>
  <si>
    <t>재고 소진시 단종</t>
    <phoneticPr fontId="266" type="noConversion"/>
  </si>
  <si>
    <t>단종</t>
    <phoneticPr fontId="266" type="noConversion"/>
  </si>
  <si>
    <t>Picture mate PM-401 Ink only</t>
    <phoneticPr fontId="266" type="noConversion"/>
  </si>
  <si>
    <t>Picture mate PM-401 Ink + photo paper 100 sheet</t>
    <phoneticPr fontId="266" type="noConversion"/>
  </si>
  <si>
    <t>휴대용프린터 WF-100 B Ink</t>
    <phoneticPr fontId="266" type="noConversion"/>
  </si>
  <si>
    <t>B</t>
    <phoneticPr fontId="266" type="noConversion"/>
  </si>
  <si>
    <t>휴대용프린터 WF-100 Clr Ink</t>
    <phoneticPr fontId="266" type="noConversion"/>
  </si>
  <si>
    <t>Clr</t>
    <phoneticPr fontId="266" type="noConversion"/>
  </si>
  <si>
    <t>휴대용프린터 WF-100 Maintenance Box</t>
    <phoneticPr fontId="266" type="noConversion"/>
  </si>
  <si>
    <t>2016.09 출시 예정</t>
    <phoneticPr fontId="266" type="noConversion"/>
  </si>
  <si>
    <t>Picture mate 210/250</t>
    <phoneticPr fontId="266" type="noConversion"/>
  </si>
  <si>
    <t>EP L100/110/120/200/210/220/300/310/350/355/360/365/455/550/555/565/1300</t>
    <phoneticPr fontId="266" type="noConversion"/>
  </si>
  <si>
    <t>L655는 호환 안됨(T774100)</t>
    <phoneticPr fontId="266" type="noConversion"/>
  </si>
  <si>
    <t>EP L100/110/120/200/210/220/300/310/350/355/360/365/455/550/555/565/655/1300</t>
    <phoneticPr fontId="266" type="noConversion"/>
  </si>
  <si>
    <t>photo CISS L800/810/850/1800</t>
    <phoneticPr fontId="266" type="noConversion"/>
  </si>
  <si>
    <t>M105/ L655</t>
    <phoneticPr fontId="266" type="noConversion"/>
  </si>
  <si>
    <t>C</t>
    <phoneticPr fontId="266" type="noConversion"/>
  </si>
  <si>
    <t>S050283</t>
    <phoneticPr fontId="266" type="noConversion"/>
  </si>
  <si>
    <t>S050242 대체</t>
    <phoneticPr fontId="266" type="noConversion"/>
  </si>
  <si>
    <t>S050284</t>
    <phoneticPr fontId="266" type="noConversion"/>
  </si>
  <si>
    <t>S050243 대체</t>
    <phoneticPr fontId="266" type="noConversion"/>
  </si>
  <si>
    <t>S050285</t>
    <phoneticPr fontId="266" type="noConversion"/>
  </si>
  <si>
    <t>S050244 대체</t>
    <phoneticPr fontId="266" type="noConversion"/>
  </si>
  <si>
    <t>S050286</t>
    <phoneticPr fontId="266" type="noConversion"/>
  </si>
  <si>
    <t>S050245 대체</t>
    <phoneticPr fontId="266" type="noConversion"/>
  </si>
  <si>
    <t>단종 : S050441로 대체</t>
    <phoneticPr fontId="266" type="noConversion"/>
  </si>
  <si>
    <t>S050441</t>
    <phoneticPr fontId="266" type="noConversion"/>
  </si>
  <si>
    <t>S050439와 동일 TONER</t>
    <phoneticPr fontId="266" type="noConversion"/>
  </si>
  <si>
    <t xml:space="preserve">Aculaser C4200DN Toner </t>
    <phoneticPr fontId="266" type="noConversion"/>
  </si>
  <si>
    <t>S041256</t>
    <phoneticPr fontId="266" type="noConversion"/>
  </si>
  <si>
    <t>S041259 단종 후 신제품</t>
    <phoneticPr fontId="266" type="noConversion"/>
  </si>
  <si>
    <t>S041061로 변경 예정</t>
    <phoneticPr fontId="266" type="noConversion"/>
  </si>
  <si>
    <t>S042538</t>
    <phoneticPr fontId="266" type="noConversion"/>
  </si>
  <si>
    <t>Glossy Photo Paper A4 (20매)</t>
    <phoneticPr fontId="266" type="noConversion"/>
  </si>
  <si>
    <t>S042071 단종 후 신제품</t>
    <phoneticPr fontId="266" type="noConversion"/>
  </si>
  <si>
    <t>S042540</t>
    <phoneticPr fontId="266" type="noConversion"/>
  </si>
  <si>
    <t>Glossy Photo Paper A4 (100매)</t>
    <phoneticPr fontId="266" type="noConversion"/>
  </si>
  <si>
    <t>2016.10 출시 예정</t>
    <phoneticPr fontId="266" type="noConversion"/>
  </si>
  <si>
    <t>S042546</t>
    <phoneticPr fontId="266" type="noConversion"/>
  </si>
  <si>
    <t>Glossy Photo Paper 4*6 (20매)</t>
    <phoneticPr fontId="266" type="noConversion"/>
  </si>
  <si>
    <t>S042070 단종 후 신제품</t>
    <phoneticPr fontId="266" type="noConversion"/>
  </si>
  <si>
    <t>S042548</t>
    <phoneticPr fontId="266" type="noConversion"/>
  </si>
  <si>
    <t>Glossy Photo Paper 4*6 (100매)</t>
    <phoneticPr fontId="266" type="noConversion"/>
  </si>
  <si>
    <t>EPSON 소모품 리베이트 미적용 품목(A3G INK, LFP MEDIA)</t>
    <phoneticPr fontId="266" type="noConversion"/>
  </si>
  <si>
    <t>* 부가세 포함입니다. * 소비자가는 더 이상 공지하지 않습니다.</t>
    <phoneticPr fontId="266" type="noConversion"/>
  </si>
  <si>
    <t>기존
클럽가</t>
    <phoneticPr fontId="266" type="noConversion"/>
  </si>
  <si>
    <t>인상
클럽가</t>
    <phoneticPr fontId="266" type="noConversion"/>
  </si>
  <si>
    <t>인상폭</t>
    <phoneticPr fontId="266" type="noConversion"/>
  </si>
  <si>
    <t>기존
판매가</t>
    <phoneticPr fontId="266" type="noConversion"/>
  </si>
  <si>
    <t>인상
판매가</t>
    <phoneticPr fontId="266" type="noConversion"/>
  </si>
  <si>
    <t>기존 용산몰</t>
    <phoneticPr fontId="266" type="noConversion"/>
  </si>
  <si>
    <t>변경 용산몰</t>
    <phoneticPr fontId="266" type="noConversion"/>
  </si>
  <si>
    <t>기존 오픈마켓</t>
    <phoneticPr fontId="266" type="noConversion"/>
  </si>
  <si>
    <t>변경 오픈마켓</t>
    <phoneticPr fontId="266" type="noConversion"/>
  </si>
  <si>
    <t>배송비 별도</t>
    <phoneticPr fontId="266" type="noConversion"/>
  </si>
  <si>
    <t>배송비 포함</t>
    <phoneticPr fontId="266" type="noConversion"/>
  </si>
  <si>
    <t>현금가</t>
    <phoneticPr fontId="266" type="noConversion"/>
  </si>
  <si>
    <t>카드가</t>
    <phoneticPr fontId="266" type="noConversion"/>
  </si>
  <si>
    <t>최저가</t>
    <phoneticPr fontId="266" type="noConversion"/>
  </si>
  <si>
    <t>등록가</t>
    <phoneticPr fontId="266" type="noConversion"/>
  </si>
  <si>
    <t>T312100</t>
    <phoneticPr fontId="266" type="noConversion"/>
  </si>
  <si>
    <t>P405</t>
    <phoneticPr fontId="266" type="noConversion"/>
  </si>
  <si>
    <t>PK</t>
    <phoneticPr fontId="266" type="noConversion"/>
  </si>
  <si>
    <t>T312200</t>
    <phoneticPr fontId="266" type="noConversion"/>
  </si>
  <si>
    <t>C</t>
    <phoneticPr fontId="266" type="noConversion"/>
  </si>
  <si>
    <t>T312300</t>
    <phoneticPr fontId="266" type="noConversion"/>
  </si>
  <si>
    <t>M</t>
    <phoneticPr fontId="266" type="noConversion"/>
  </si>
  <si>
    <t>T312400</t>
    <phoneticPr fontId="266" type="noConversion"/>
  </si>
  <si>
    <t>Y</t>
    <phoneticPr fontId="266" type="noConversion"/>
  </si>
  <si>
    <t>T312900</t>
    <phoneticPr fontId="266" type="noConversion"/>
  </si>
  <si>
    <t>OR</t>
    <phoneticPr fontId="266" type="noConversion"/>
  </si>
  <si>
    <t>T312700</t>
    <phoneticPr fontId="266" type="noConversion"/>
  </si>
  <si>
    <t>R</t>
    <phoneticPr fontId="266" type="noConversion"/>
  </si>
  <si>
    <t>T312800</t>
    <phoneticPr fontId="266" type="noConversion"/>
  </si>
  <si>
    <t>MK</t>
    <phoneticPr fontId="266" type="noConversion"/>
  </si>
  <si>
    <t>T312000</t>
    <phoneticPr fontId="266" type="noConversion"/>
  </si>
  <si>
    <t>GL</t>
    <phoneticPr fontId="266" type="noConversion"/>
  </si>
  <si>
    <t>LFP MEDIA</t>
    <phoneticPr fontId="266" type="noConversion"/>
  </si>
  <si>
    <t>BIJ INK</t>
    <phoneticPr fontId="266" type="noConversion"/>
  </si>
  <si>
    <t>WF-5111/5621</t>
    <phoneticPr fontId="266" type="noConversion"/>
  </si>
  <si>
    <t>Bk</t>
    <phoneticPr fontId="266" type="noConversion"/>
  </si>
  <si>
    <t>C</t>
    <phoneticPr fontId="266" type="noConversion"/>
  </si>
  <si>
    <t>M</t>
    <phoneticPr fontId="266" type="noConversion"/>
  </si>
  <si>
    <t>Y</t>
    <phoneticPr fontId="266" type="noConversion"/>
  </si>
  <si>
    <t>WF-R5691</t>
    <phoneticPr fontId="266" type="noConversion"/>
  </si>
  <si>
    <t>WF-8591</t>
    <phoneticPr fontId="266" type="noConversion"/>
  </si>
  <si>
    <t>특수 Toner</t>
    <phoneticPr fontId="266" type="noConversion"/>
  </si>
  <si>
    <t>S050762</t>
    <phoneticPr fontId="266" type="noConversion"/>
  </si>
  <si>
    <t xml:space="preserve">Aculaser M8100 Black Toner </t>
    <phoneticPr fontId="266" type="noConversion"/>
  </si>
  <si>
    <t>리베이트 없음</t>
    <phoneticPr fontId="266" type="noConversion"/>
  </si>
  <si>
    <t>발주수량</t>
    <phoneticPr fontId="21" type="noConversion"/>
  </si>
  <si>
    <t>행사가</t>
    <phoneticPr fontId="21" type="noConversion"/>
  </si>
  <si>
    <t>판촉가</t>
    <phoneticPr fontId="21" type="noConversion"/>
  </si>
  <si>
    <t>공식소비자</t>
    <phoneticPr fontId="21" type="noConversion"/>
  </si>
  <si>
    <t>비고</t>
    <phoneticPr fontId="21" type="noConversion"/>
  </si>
  <si>
    <t>SET</t>
    <phoneticPr fontId="21" type="noConversion"/>
  </si>
  <si>
    <t>3SET</t>
    <phoneticPr fontId="21" type="noConversion"/>
  </si>
  <si>
    <t>캐논 프린터 토너 드럼 가격표(3월)</t>
    <phoneticPr fontId="21" type="noConversion"/>
  </si>
  <si>
    <t>품          명</t>
    <phoneticPr fontId="21" type="noConversion"/>
  </si>
  <si>
    <t>판촉가</t>
    <phoneticPr fontId="21" type="noConversion"/>
  </si>
  <si>
    <t>대리점가</t>
    <phoneticPr fontId="21" type="noConversion"/>
  </si>
  <si>
    <t>비고</t>
    <phoneticPr fontId="21" type="noConversion"/>
  </si>
  <si>
    <t>퍼센테[이지값</t>
    <phoneticPr fontId="21" type="noConversion"/>
  </si>
  <si>
    <t>할인가</t>
    <phoneticPr fontId="21" type="noConversion"/>
  </si>
  <si>
    <t>퍼센트적용가값</t>
    <phoneticPr fontId="21" type="noConversion"/>
  </si>
  <si>
    <t>EP-26U(LBP-3100)</t>
    <phoneticPr fontId="21" type="noConversion"/>
  </si>
  <si>
    <t>EP-85(C2500)-B</t>
    <phoneticPr fontId="21" type="noConversion"/>
  </si>
  <si>
    <t>EP-85(C2500)-C/M/Y</t>
    <phoneticPr fontId="21" type="noConversion"/>
  </si>
  <si>
    <t>EP-86(C3500)-B</t>
    <phoneticPr fontId="21" type="noConversion"/>
  </si>
  <si>
    <t>EP-86(C3500)-C/M/Y</t>
    <phoneticPr fontId="21" type="noConversion"/>
  </si>
  <si>
    <t>EP-87(C2410)-B</t>
    <phoneticPr fontId="21" type="noConversion"/>
  </si>
  <si>
    <t>EP-87(C2410)-D</t>
    <phoneticPr fontId="21" type="noConversion"/>
  </si>
  <si>
    <t>CLBP-5204 (B)토너</t>
    <phoneticPr fontId="21" type="noConversion"/>
  </si>
  <si>
    <t>CLBP-5204 (B)드럼</t>
    <phoneticPr fontId="21" type="noConversion"/>
  </si>
  <si>
    <t>CLBP-5204 (C/M/Y)드럼</t>
    <phoneticPr fontId="21" type="noConversion"/>
  </si>
  <si>
    <t>CLBP-5124 (B)토너</t>
    <phoneticPr fontId="21" type="noConversion"/>
  </si>
  <si>
    <t>CLBP-5124 (C/M/Y)토너</t>
    <phoneticPr fontId="21" type="noConversion"/>
  </si>
  <si>
    <t>CLBP-5124 (C/M/Y)드럼</t>
    <phoneticPr fontId="21" type="noConversion"/>
  </si>
  <si>
    <t>CLBP-7303 (B)드럼</t>
    <phoneticPr fontId="21" type="noConversion"/>
  </si>
  <si>
    <t>CLBP-7303 (C/M/Y)토너</t>
    <phoneticPr fontId="21" type="noConversion"/>
  </si>
  <si>
    <t>CLBP-7303 (C/M/Y)드럼</t>
    <phoneticPr fontId="21" type="noConversion"/>
  </si>
  <si>
    <t>CLBP-6260/7260 (C,M,Y)</t>
    <phoneticPr fontId="21" type="noConversion"/>
  </si>
  <si>
    <r>
      <t xml:space="preserve">CLBP-6360(OKI9600)C,M,Y    </t>
    </r>
    <r>
      <rPr>
        <b/>
        <sz val="9"/>
        <color rgb="FFFF0000"/>
        <rFont val="굴림"/>
        <family val="3"/>
        <charset val="129"/>
      </rPr>
      <t xml:space="preserve">   </t>
    </r>
    <phoneticPr fontId="21" type="noConversion"/>
  </si>
  <si>
    <t>CLBP-6360(OKI9600)B,C,M,Y.D</t>
    <phoneticPr fontId="21" type="noConversion"/>
  </si>
  <si>
    <r>
      <t xml:space="preserve">CLBP-1340(C,M,Y)             </t>
    </r>
    <r>
      <rPr>
        <b/>
        <sz val="9"/>
        <color rgb="FFFF0000"/>
        <rFont val="굴림"/>
        <family val="3"/>
        <charset val="129"/>
      </rPr>
      <t xml:space="preserve">  </t>
    </r>
    <phoneticPr fontId="21" type="noConversion"/>
  </si>
  <si>
    <t>CRG-039 (LBP351/352)</t>
    <phoneticPr fontId="272" type="noConversion"/>
  </si>
  <si>
    <t>new</t>
    <phoneticPr fontId="272" type="noConversion"/>
  </si>
  <si>
    <t>CRG-039H (LBP351/352)</t>
    <phoneticPr fontId="272" type="noConversion"/>
  </si>
  <si>
    <t>CRG-040 (LBP712Cx) (B)</t>
    <phoneticPr fontId="272" type="noConversion"/>
  </si>
  <si>
    <t>CRG-040H (LBP712Cx) (B)</t>
    <phoneticPr fontId="272" type="noConversion"/>
  </si>
  <si>
    <t>CRG-040H (LBP712Cx) (C,M,Y)</t>
    <phoneticPr fontId="272" type="noConversion"/>
  </si>
  <si>
    <t>CRG-301 (LBP-5200)-B</t>
    <phoneticPr fontId="21" type="noConversion"/>
  </si>
  <si>
    <t>CRG-301 (LBP-5200)-D</t>
    <phoneticPr fontId="21" type="noConversion"/>
  </si>
  <si>
    <r>
      <t xml:space="preserve">CRG-302 (B) TONER         </t>
    </r>
    <r>
      <rPr>
        <b/>
        <sz val="9"/>
        <color rgb="FFFF0000"/>
        <rFont val="굴림"/>
        <family val="3"/>
        <charset val="129"/>
      </rPr>
      <t xml:space="preserve">  (2월-3월)</t>
    </r>
    <phoneticPr fontId="21" type="noConversion"/>
  </si>
  <si>
    <r>
      <t xml:space="preserve">CRG-302 (C/M/Y) TONER    </t>
    </r>
    <r>
      <rPr>
        <b/>
        <sz val="9"/>
        <color rgb="FFFF0000"/>
        <rFont val="굴림"/>
        <family val="3"/>
        <charset val="129"/>
      </rPr>
      <t xml:space="preserve">  (2월-3월)</t>
    </r>
    <phoneticPr fontId="21" type="noConversion"/>
  </si>
  <si>
    <r>
      <t xml:space="preserve">CRG-308II (LBP-3300)  6K       </t>
    </r>
    <r>
      <rPr>
        <b/>
        <sz val="9"/>
        <color rgb="FFFF0000"/>
        <rFont val="돋움"/>
        <family val="3"/>
        <charset val="129"/>
      </rPr>
      <t xml:space="preserve">   (2월-3월)</t>
    </r>
    <phoneticPr fontId="272" type="noConversion"/>
  </si>
  <si>
    <r>
      <t xml:space="preserve">CRG-309 (LBP-5250/5350) 12K </t>
    </r>
    <r>
      <rPr>
        <b/>
        <sz val="9"/>
        <color rgb="FFFF0000"/>
        <rFont val="돋움"/>
        <family val="3"/>
        <charset val="129"/>
      </rPr>
      <t xml:space="preserve">  (2월-3월)</t>
    </r>
    <phoneticPr fontId="272" type="noConversion"/>
  </si>
  <si>
    <t xml:space="preserve">CRG-310  (LBP-6280/6330) 6K </t>
    <phoneticPr fontId="21" type="noConversion"/>
  </si>
  <si>
    <t xml:space="preserve">CRG-310II (LBP-6280/6330) 12K </t>
    <phoneticPr fontId="21" type="noConversion"/>
  </si>
  <si>
    <r>
      <t xml:space="preserve">CRG-311B(LBP-5300)              </t>
    </r>
    <r>
      <rPr>
        <b/>
        <sz val="9"/>
        <color rgb="FFFF0000"/>
        <rFont val="돋움"/>
        <family val="3"/>
        <charset val="129"/>
      </rPr>
      <t xml:space="preserve">  (2월-3월)</t>
    </r>
    <phoneticPr fontId="272" type="noConversion"/>
  </si>
  <si>
    <t>CRG-315  3K</t>
    <phoneticPr fontId="21" type="noConversion"/>
  </si>
  <si>
    <t>CRG-315 7K</t>
    <phoneticPr fontId="21" type="noConversion"/>
  </si>
  <si>
    <r>
      <t xml:space="preserve">CRG-318 (LBP-7200) B        </t>
    </r>
    <r>
      <rPr>
        <b/>
        <sz val="9"/>
        <color rgb="FFFF0000"/>
        <rFont val="돋움"/>
        <family val="3"/>
        <charset val="129"/>
      </rPr>
      <t xml:space="preserve">  3월</t>
    </r>
    <phoneticPr fontId="21" type="noConversion"/>
  </si>
  <si>
    <r>
      <t xml:space="preserve">CRG-318 (LBP-7200) C,M,Y   </t>
    </r>
    <r>
      <rPr>
        <b/>
        <sz val="9"/>
        <color rgb="FFFF0000"/>
        <rFont val="돋움"/>
        <family val="3"/>
        <charset val="129"/>
      </rPr>
      <t>3월</t>
    </r>
    <phoneticPr fontId="21" type="noConversion"/>
  </si>
  <si>
    <t>CRG-318 VALUE PACK (B)</t>
    <phoneticPr fontId="21" type="noConversion"/>
  </si>
  <si>
    <t xml:space="preserve">CRG-418 (MF-8050/8350) B  </t>
    <phoneticPr fontId="21" type="noConversion"/>
  </si>
  <si>
    <r>
      <t xml:space="preserve">CRG-319(LBP6300)            </t>
    </r>
    <r>
      <rPr>
        <b/>
        <sz val="9"/>
        <color rgb="FFFF0000"/>
        <rFont val="돋움"/>
        <family val="3"/>
        <charset val="129"/>
      </rPr>
      <t xml:space="preserve"> 3월</t>
    </r>
    <phoneticPr fontId="21" type="noConversion"/>
  </si>
  <si>
    <r>
      <t xml:space="preserve">CRG-319 II (LBP6300)       </t>
    </r>
    <r>
      <rPr>
        <b/>
        <sz val="9"/>
        <color rgb="FFFF0000"/>
        <rFont val="돋움"/>
        <family val="3"/>
        <charset val="129"/>
      </rPr>
      <t xml:space="preserve">  3월</t>
    </r>
    <phoneticPr fontId="21" type="noConversion"/>
  </si>
  <si>
    <t>CRG-322(LBP9100)소용량C,M,Y</t>
    <phoneticPr fontId="21" type="noConversion"/>
  </si>
  <si>
    <t>CRG-322(LBP9100)대용량 B</t>
    <phoneticPr fontId="21" type="noConversion"/>
  </si>
  <si>
    <r>
      <t xml:space="preserve">CRG-323 (LBP-7750cdn) (B)      </t>
    </r>
    <r>
      <rPr>
        <b/>
        <sz val="9"/>
        <color rgb="FFFF0000"/>
        <rFont val="돋움"/>
        <family val="3"/>
        <charset val="129"/>
      </rPr>
      <t xml:space="preserve"> (2월-3월)</t>
    </r>
    <phoneticPr fontId="272" type="noConversion"/>
  </si>
  <si>
    <t>1SET</t>
    <phoneticPr fontId="21" type="noConversion"/>
  </si>
  <si>
    <r>
      <t xml:space="preserve">CRG-323(LBP-7750CDN)(C,M,Y)  </t>
    </r>
    <r>
      <rPr>
        <b/>
        <sz val="9"/>
        <color rgb="FFFF0000"/>
        <rFont val="돋움"/>
        <family val="3"/>
        <charset val="129"/>
      </rPr>
      <t xml:space="preserve"> (2월-3월)</t>
    </r>
    <phoneticPr fontId="272" type="noConversion"/>
  </si>
  <si>
    <r>
      <t xml:space="preserve">CRG-332(LBP7780CX) (C,M,Y)  </t>
    </r>
    <r>
      <rPr>
        <b/>
        <sz val="9"/>
        <color rgb="FFFF0000"/>
        <rFont val="돋움"/>
        <family val="3"/>
        <charset val="129"/>
      </rPr>
      <t xml:space="preserve">   </t>
    </r>
    <phoneticPr fontId="21" type="noConversion"/>
  </si>
  <si>
    <t>CRG-333H (LBP7135/8130) (대용량)</t>
    <phoneticPr fontId="21" type="noConversion"/>
  </si>
  <si>
    <r>
      <t>CLBP-1260/2260(B)</t>
    </r>
    <r>
      <rPr>
        <b/>
        <sz val="9"/>
        <color indexed="12"/>
        <rFont val="굴림"/>
        <family val="3"/>
        <charset val="129"/>
      </rPr>
      <t>소용량       2K</t>
    </r>
    <phoneticPr fontId="21" type="noConversion"/>
  </si>
  <si>
    <r>
      <t xml:space="preserve">CLBP-1260/2260(C,M,Y)표준용량   </t>
    </r>
    <r>
      <rPr>
        <b/>
        <sz val="9"/>
        <color rgb="FFFF0000"/>
        <rFont val="굴림"/>
        <family val="3"/>
        <charset val="129"/>
      </rPr>
      <t xml:space="preserve"> </t>
    </r>
    <phoneticPr fontId="272" type="noConversion"/>
  </si>
  <si>
    <t>FAX</t>
    <phoneticPr fontId="21" type="noConversion"/>
  </si>
  <si>
    <t>CLBP-5204 트랜스퍼벨트</t>
    <phoneticPr fontId="21" type="noConversion"/>
  </si>
  <si>
    <t>CLBP-7260 퓨저</t>
    <phoneticPr fontId="21" type="noConversion"/>
  </si>
  <si>
    <t>롯데 캐논 복사기(3월)</t>
    <phoneticPr fontId="21" type="noConversion"/>
  </si>
  <si>
    <t>품명</t>
    <phoneticPr fontId="21" type="noConversion"/>
  </si>
  <si>
    <t xml:space="preserve">LC-1000 (T)-2EA </t>
    <phoneticPr fontId="21" type="noConversion"/>
  </si>
  <si>
    <t>아날로그</t>
    <phoneticPr fontId="21" type="noConversion"/>
  </si>
  <si>
    <t>LC-1000 (D)</t>
    <phoneticPr fontId="21" type="noConversion"/>
  </si>
  <si>
    <t>NPG-8(LC-2/3000) (T)-4EA</t>
    <phoneticPr fontId="21" type="noConversion"/>
  </si>
  <si>
    <t>NPG-8(LC-2000/3000) (D)</t>
    <phoneticPr fontId="21" type="noConversion"/>
  </si>
  <si>
    <t>NPG-7(NP-6340)/D</t>
    <phoneticPr fontId="21" type="noConversion"/>
  </si>
  <si>
    <t xml:space="preserve">NPG-15(NP-7210/7160)/T  </t>
    <phoneticPr fontId="21" type="noConversion"/>
  </si>
  <si>
    <t xml:space="preserve">NPG-15(NP-7210/7160)/D  </t>
    <phoneticPr fontId="21" type="noConversion"/>
  </si>
  <si>
    <t>NPG-11(NP-7120)/T</t>
    <phoneticPr fontId="21" type="noConversion"/>
  </si>
  <si>
    <t>NPG-11(NP-7120)/D</t>
    <phoneticPr fontId="21" type="noConversion"/>
  </si>
  <si>
    <t>NP-6350/6360</t>
    <phoneticPr fontId="21" type="noConversion"/>
  </si>
  <si>
    <t>NP-9000</t>
    <phoneticPr fontId="21" type="noConversion"/>
  </si>
  <si>
    <t>CLC-1120 (B)</t>
    <phoneticPr fontId="21" type="noConversion"/>
  </si>
  <si>
    <t>CLC-1120 (C,M,Y)</t>
    <phoneticPr fontId="21" type="noConversion"/>
  </si>
  <si>
    <t>CLC-1120 (D)</t>
    <phoneticPr fontId="21" type="noConversion"/>
  </si>
  <si>
    <t>CP-660 B</t>
    <phoneticPr fontId="21" type="noConversion"/>
  </si>
  <si>
    <t>CP-660 (D)</t>
    <phoneticPr fontId="21" type="noConversion"/>
  </si>
  <si>
    <t>GP-215 (T)  GP-200/210/225</t>
    <phoneticPr fontId="21" type="noConversion"/>
  </si>
  <si>
    <t>GP-215 (D)</t>
    <phoneticPr fontId="21" type="noConversion"/>
  </si>
  <si>
    <t>GP-405 (T)  GPR-2(255/285/315)</t>
    <phoneticPr fontId="21" type="noConversion"/>
  </si>
  <si>
    <t>GP-405 (D)</t>
    <phoneticPr fontId="21" type="noConversion"/>
  </si>
  <si>
    <t>GP-605 (T)</t>
    <phoneticPr fontId="21" type="noConversion"/>
  </si>
  <si>
    <t>NPG-16(IR-5000/6000)/D</t>
    <phoneticPr fontId="21" type="noConversion"/>
  </si>
  <si>
    <t>NPG-17(IRC2100)/B</t>
    <phoneticPr fontId="21" type="noConversion"/>
  </si>
  <si>
    <t>NPG-17(IRC2100)/C,M,Y</t>
    <phoneticPr fontId="21" type="noConversion"/>
  </si>
  <si>
    <t>NPG-17(IRC2100)/D(B,C각)</t>
    <phoneticPr fontId="21" type="noConversion"/>
  </si>
  <si>
    <t xml:space="preserve">NPG-18(IR-2800/3300)/T </t>
    <phoneticPr fontId="21" type="noConversion"/>
  </si>
  <si>
    <t xml:space="preserve">NPG-18(IR-2800/3300)/D  </t>
    <phoneticPr fontId="21" type="noConversion"/>
  </si>
  <si>
    <r>
      <t xml:space="preserve">NPG-19(IR-8500)/T </t>
    </r>
    <r>
      <rPr>
        <b/>
        <sz val="10"/>
        <color rgb="FFFF0000"/>
        <rFont val="굴림"/>
        <family val="3"/>
        <charset val="129"/>
      </rPr>
      <t xml:space="preserve">     </t>
    </r>
    <phoneticPr fontId="21" type="noConversion"/>
  </si>
  <si>
    <t>NPG-19/GP-605 (D)</t>
    <phoneticPr fontId="21" type="noConversion"/>
  </si>
  <si>
    <t xml:space="preserve">NPG-20(IR-1600/2000)/T  </t>
    <phoneticPr fontId="21" type="noConversion"/>
  </si>
  <si>
    <t>NPG-20(IR-1600/2000)/D</t>
    <phoneticPr fontId="21" type="noConversion"/>
  </si>
  <si>
    <t xml:space="preserve">NPG-21(IR-1210/1270)/T  </t>
    <phoneticPr fontId="21" type="noConversion"/>
  </si>
  <si>
    <t>NPG-21(IR-1210/1270)/D</t>
    <phoneticPr fontId="21" type="noConversion"/>
  </si>
  <si>
    <t>5SET</t>
    <phoneticPr fontId="21" type="noConversion"/>
  </si>
  <si>
    <t>NPG-22(IRC-3200)/B,D</t>
    <phoneticPr fontId="21" type="noConversion"/>
  </si>
  <si>
    <t>NPG-22(IRC-3200)/C,M.Y/D</t>
    <phoneticPr fontId="21" type="noConversion"/>
  </si>
  <si>
    <t xml:space="preserve">NPG-23(IRC-3100)/B  </t>
    <phoneticPr fontId="21" type="noConversion"/>
  </si>
  <si>
    <t>NPG-23(IRC-3100)/C,M,Y</t>
    <phoneticPr fontId="21" type="noConversion"/>
  </si>
  <si>
    <r>
      <t>NPG-23(IRC-3100)/D</t>
    </r>
    <r>
      <rPr>
        <b/>
        <sz val="10"/>
        <color indexed="10"/>
        <rFont val="굴림"/>
        <family val="3"/>
        <charset val="129"/>
      </rPr>
      <t xml:space="preserve"> </t>
    </r>
    <phoneticPr fontId="21" type="noConversion"/>
  </si>
  <si>
    <t>NPG-24/39(IRC-6800/6880)B</t>
    <phoneticPr fontId="21" type="noConversion"/>
  </si>
  <si>
    <t>NPG-24/39(IRC-6800/6880)C,M,Y</t>
    <phoneticPr fontId="21" type="noConversion"/>
  </si>
  <si>
    <t>NPG-24(IRC-6800)D</t>
    <phoneticPr fontId="21" type="noConversion"/>
  </si>
  <si>
    <r>
      <t xml:space="preserve">NPG-25(IR-2830/2870)/T </t>
    </r>
    <r>
      <rPr>
        <b/>
        <sz val="10"/>
        <color indexed="10"/>
        <rFont val="굴림"/>
        <family val="3"/>
        <charset val="129"/>
      </rPr>
      <t xml:space="preserve"> </t>
    </r>
    <phoneticPr fontId="21" type="noConversion"/>
  </si>
  <si>
    <r>
      <t xml:space="preserve">NPG-26(IR-3570/4570)/T  </t>
    </r>
    <r>
      <rPr>
        <b/>
        <sz val="10"/>
        <color rgb="FFFF0000"/>
        <rFont val="굴림"/>
        <family val="3"/>
        <charset val="129"/>
      </rPr>
      <t xml:space="preserve"> (2월-3월)</t>
    </r>
    <phoneticPr fontId="21" type="noConversion"/>
  </si>
  <si>
    <t>NPG-25/26 (IR-2870/3570)/D</t>
    <phoneticPr fontId="21" type="noConversion"/>
  </si>
  <si>
    <r>
      <t xml:space="preserve">NPG-27(IR-5570/6570)/T   </t>
    </r>
    <r>
      <rPr>
        <b/>
        <sz val="10"/>
        <color indexed="10"/>
        <rFont val="굴림"/>
        <family val="3"/>
        <charset val="129"/>
      </rPr>
      <t xml:space="preserve"> </t>
    </r>
    <phoneticPr fontId="21" type="noConversion"/>
  </si>
  <si>
    <r>
      <t xml:space="preserve">NPG-28(IR-2016/2020)/T </t>
    </r>
    <r>
      <rPr>
        <b/>
        <sz val="10"/>
        <color rgb="FFFF0000"/>
        <rFont val="굴림"/>
        <family val="3"/>
        <charset val="129"/>
      </rPr>
      <t xml:space="preserve"> (2월-3월)</t>
    </r>
    <phoneticPr fontId="272" type="noConversion"/>
  </si>
  <si>
    <t>NPG-28(IR-2016/2020)/D</t>
    <phoneticPr fontId="21" type="noConversion"/>
  </si>
  <si>
    <r>
      <t xml:space="preserve">NPG-29(IR-7029)         </t>
    </r>
    <r>
      <rPr>
        <b/>
        <sz val="10"/>
        <color rgb="FFFF0000"/>
        <rFont val="굴림"/>
        <family val="3"/>
        <charset val="129"/>
      </rPr>
      <t xml:space="preserve"> </t>
    </r>
    <phoneticPr fontId="21" type="noConversion"/>
  </si>
  <si>
    <t xml:space="preserve">NPG-30(IRC-5180)B </t>
    <phoneticPr fontId="21" type="noConversion"/>
  </si>
  <si>
    <t>NPG-30(IRC-5180)C,M,Y</t>
    <phoneticPr fontId="21" type="noConversion"/>
  </si>
  <si>
    <t xml:space="preserve">NPG-31(IRC-4550)B </t>
    <phoneticPr fontId="21" type="noConversion"/>
  </si>
  <si>
    <t>NPG-31(IRC-4550)C,M,Y</t>
    <phoneticPr fontId="21" type="noConversion"/>
  </si>
  <si>
    <t>NPG-30/31(IRC-4550)B/D</t>
    <phoneticPr fontId="21" type="noConversion"/>
  </si>
  <si>
    <t>NPG-30/31(IRC-4550)C,M,Y/D</t>
    <phoneticPr fontId="21" type="noConversion"/>
  </si>
  <si>
    <t>NPG-32(IR-1022)T</t>
    <phoneticPr fontId="21" type="noConversion"/>
  </si>
  <si>
    <t>NPG-32(IR-1022)D</t>
    <phoneticPr fontId="21" type="noConversion"/>
  </si>
  <si>
    <t xml:space="preserve">NPG-35(IR-2880)B     </t>
    <phoneticPr fontId="21" type="noConversion"/>
  </si>
  <si>
    <r>
      <t xml:space="preserve">NPG-35(IR-2880)CMY  </t>
    </r>
    <r>
      <rPr>
        <b/>
        <sz val="10"/>
        <color indexed="10"/>
        <rFont val="굴림"/>
        <family val="3"/>
        <charset val="129"/>
      </rPr>
      <t xml:space="preserve"> </t>
    </r>
    <phoneticPr fontId="21" type="noConversion"/>
  </si>
  <si>
    <t xml:space="preserve">NPG-35(IR-2880)B.D    </t>
    <phoneticPr fontId="21" type="noConversion"/>
  </si>
  <si>
    <t xml:space="preserve">NPG-35(IR-2880)C,M,Y.D  </t>
    <phoneticPr fontId="21" type="noConversion"/>
  </si>
  <si>
    <r>
      <t xml:space="preserve">NPG-36(IR-5075)T            </t>
    </r>
    <r>
      <rPr>
        <b/>
        <sz val="10"/>
        <color rgb="FFFF0000"/>
        <rFont val="굴림"/>
        <family val="3"/>
        <charset val="129"/>
      </rPr>
      <t xml:space="preserve">  </t>
    </r>
    <phoneticPr fontId="272" type="noConversion"/>
  </si>
  <si>
    <t>NPG-37(IR-2030) (D)</t>
    <phoneticPr fontId="21" type="noConversion"/>
  </si>
  <si>
    <r>
      <t xml:space="preserve">NPG-41(MF-9330/9370)B  </t>
    </r>
    <r>
      <rPr>
        <b/>
        <sz val="10"/>
        <color rgb="FFFF0000"/>
        <rFont val="굴림"/>
        <family val="3"/>
        <charset val="129"/>
      </rPr>
      <t xml:space="preserve">   </t>
    </r>
    <r>
      <rPr>
        <b/>
        <sz val="10"/>
        <rFont val="굴림"/>
        <family val="3"/>
        <charset val="129"/>
      </rPr>
      <t xml:space="preserve"> </t>
    </r>
    <r>
      <rPr>
        <b/>
        <sz val="10"/>
        <color rgb="FFFF0000"/>
        <rFont val="굴림"/>
        <family val="3"/>
        <charset val="129"/>
      </rPr>
      <t xml:space="preserve">     </t>
    </r>
    <phoneticPr fontId="21" type="noConversion"/>
  </si>
  <si>
    <r>
      <t xml:space="preserve">NPG-41(MF-9330/9370)C,M,Y </t>
    </r>
    <r>
      <rPr>
        <b/>
        <sz val="10"/>
        <color rgb="FFFF0000"/>
        <rFont val="굴림"/>
        <family val="3"/>
        <charset val="129"/>
      </rPr>
      <t xml:space="preserve">    </t>
    </r>
    <phoneticPr fontId="21" type="noConversion"/>
  </si>
  <si>
    <t>NPG-43(IPR1110/1125/1135)</t>
    <phoneticPr fontId="21" type="noConversion"/>
  </si>
  <si>
    <r>
      <t xml:space="preserve">NPG-45(IRC-5045/5051)B        </t>
    </r>
    <r>
      <rPr>
        <b/>
        <sz val="10"/>
        <color rgb="FFFF0000"/>
        <rFont val="굴림"/>
        <family val="3"/>
        <charset val="129"/>
      </rPr>
      <t xml:space="preserve"> </t>
    </r>
    <phoneticPr fontId="21" type="noConversion"/>
  </si>
  <si>
    <r>
      <t>NPG-45(IRC-5045/5051)C,M,Y</t>
    </r>
    <r>
      <rPr>
        <b/>
        <sz val="10"/>
        <color indexed="10"/>
        <rFont val="굴림"/>
        <family val="3"/>
        <charset val="129"/>
      </rPr>
      <t xml:space="preserve">    </t>
    </r>
    <phoneticPr fontId="21" type="noConversion"/>
  </si>
  <si>
    <t>NPG-45(IRC-5045/5051)B/D</t>
    <phoneticPr fontId="21" type="noConversion"/>
  </si>
  <si>
    <t>NPG-45(IRC-5045/5051)C,M,Y/D</t>
    <phoneticPr fontId="21" type="noConversion"/>
  </si>
  <si>
    <r>
      <t xml:space="preserve">NPG-46(IRC-5030/5035)B            </t>
    </r>
    <r>
      <rPr>
        <b/>
        <sz val="10"/>
        <color rgb="FFFF0000"/>
        <rFont val="굴림"/>
        <family val="3"/>
        <charset val="129"/>
      </rPr>
      <t xml:space="preserve"> (2월-3월)</t>
    </r>
    <phoneticPr fontId="272" type="noConversion"/>
  </si>
  <si>
    <t>2SET</t>
    <phoneticPr fontId="21" type="noConversion"/>
  </si>
  <si>
    <r>
      <t xml:space="preserve">NPG-46(IRC-5030/5035)C,M,Y      </t>
    </r>
    <r>
      <rPr>
        <b/>
        <sz val="10"/>
        <color rgb="FFFF0000"/>
        <rFont val="굴림"/>
        <family val="3"/>
        <charset val="129"/>
      </rPr>
      <t xml:space="preserve"> (2월-3월)</t>
    </r>
    <phoneticPr fontId="272" type="noConversion"/>
  </si>
  <si>
    <t>NPG-46(IRC-5030/5035)B/D</t>
    <phoneticPr fontId="21" type="noConversion"/>
  </si>
  <si>
    <t>NPG-46(IRC-5030/5035)C,M,Y/D</t>
    <phoneticPr fontId="21" type="noConversion"/>
  </si>
  <si>
    <t>NPG-47(IRC-9075)B</t>
    <phoneticPr fontId="21" type="noConversion"/>
  </si>
  <si>
    <t>NPG-47(IRC-9075)C,M,Y</t>
    <phoneticPr fontId="21" type="noConversion"/>
  </si>
  <si>
    <t xml:space="preserve">NPG-48(IRC-7055/7065)B </t>
    <phoneticPr fontId="21" type="noConversion"/>
  </si>
  <si>
    <t xml:space="preserve">NPG-48(IRC-7055/7065)C,M,Y </t>
    <phoneticPr fontId="21" type="noConversion"/>
  </si>
  <si>
    <t>NPG-47/48 B/D</t>
    <phoneticPr fontId="21" type="noConversion"/>
  </si>
  <si>
    <t>NPG-47/48 C,M,Y/D</t>
    <phoneticPr fontId="21" type="noConversion"/>
  </si>
  <si>
    <r>
      <t xml:space="preserve">NPG-50(IR-2535/2545) T        </t>
    </r>
    <r>
      <rPr>
        <b/>
        <sz val="10"/>
        <color rgb="FFFF0000"/>
        <rFont val="굴림"/>
        <family val="3"/>
        <charset val="129"/>
      </rPr>
      <t xml:space="preserve"> 3월</t>
    </r>
    <phoneticPr fontId="272" type="noConversion"/>
  </si>
  <si>
    <r>
      <t xml:space="preserve">NPG-51(IR-2535/2525/2530)T </t>
    </r>
    <r>
      <rPr>
        <b/>
        <sz val="10"/>
        <color rgb="FFFF0000"/>
        <rFont val="굴림"/>
        <family val="3"/>
        <charset val="129"/>
      </rPr>
      <t xml:space="preserve"> (2월-3월)</t>
    </r>
    <phoneticPr fontId="21" type="noConversion"/>
  </si>
  <si>
    <t>NPG-50/51 D</t>
    <phoneticPr fontId="21" type="noConversion"/>
  </si>
  <si>
    <t xml:space="preserve">NPG-52(IRC-2020/2030)B          </t>
    <phoneticPr fontId="272" type="noConversion"/>
  </si>
  <si>
    <r>
      <t xml:space="preserve">NPG-52(IRC-2020/2030)C,M,Y   </t>
    </r>
    <r>
      <rPr>
        <b/>
        <sz val="10"/>
        <color rgb="FFFF0000"/>
        <rFont val="굴림"/>
        <family val="3"/>
        <charset val="129"/>
      </rPr>
      <t xml:space="preserve">   </t>
    </r>
    <phoneticPr fontId="272" type="noConversion"/>
  </si>
  <si>
    <t>NPG-52(IRC-2020/2030)B/D</t>
    <phoneticPr fontId="21" type="noConversion"/>
  </si>
  <si>
    <t>NPG-52(IRC-2020/2030)C,M,Y/D</t>
    <phoneticPr fontId="21" type="noConversion"/>
  </si>
  <si>
    <t xml:space="preserve">NPG-53(IR-8105/8095)        </t>
    <phoneticPr fontId="21" type="noConversion"/>
  </si>
  <si>
    <r>
      <t xml:space="preserve">NPG-54(IR ADV 6065/6075)    </t>
    </r>
    <r>
      <rPr>
        <b/>
        <sz val="10"/>
        <color rgb="FFFF0000"/>
        <rFont val="굴림"/>
        <family val="3"/>
        <charset val="129"/>
      </rPr>
      <t xml:space="preserve">  </t>
    </r>
    <phoneticPr fontId="272" type="noConversion"/>
  </si>
  <si>
    <t>NPG-53/54 D</t>
    <phoneticPr fontId="21" type="noConversion"/>
  </si>
  <si>
    <t>NPG-55(IR 1730/1740/1750)</t>
    <phoneticPr fontId="21" type="noConversion"/>
  </si>
  <si>
    <t>NPG-55 DRUM</t>
    <phoneticPr fontId="21" type="noConversion"/>
  </si>
  <si>
    <r>
      <t xml:space="preserve">NPG-56(IR ADV 4045/4051)   </t>
    </r>
    <r>
      <rPr>
        <b/>
        <sz val="10"/>
        <color rgb="FFFF0000"/>
        <rFont val="굴림"/>
        <family val="3"/>
        <charset val="129"/>
      </rPr>
      <t xml:space="preserve"> 3월</t>
    </r>
    <phoneticPr fontId="21" type="noConversion"/>
  </si>
  <si>
    <r>
      <t xml:space="preserve">NPG-57(IR ADV 4025/4035)  </t>
    </r>
    <r>
      <rPr>
        <b/>
        <sz val="10"/>
        <color indexed="10"/>
        <rFont val="굴림"/>
        <family val="3"/>
        <charset val="129"/>
      </rPr>
      <t xml:space="preserve">  3월</t>
    </r>
    <phoneticPr fontId="21" type="noConversion"/>
  </si>
  <si>
    <t>NPG-56/57(IR ADV 4025/4045)  DRUM</t>
    <phoneticPr fontId="21" type="noConversion"/>
  </si>
  <si>
    <t>NPG-58(IR ADV C7260/7270/7280) 컬러 DRUM</t>
    <phoneticPr fontId="21" type="noConversion"/>
  </si>
  <si>
    <t>NPG-59(IR 2002N/2202N용)</t>
    <phoneticPr fontId="21" type="noConversion"/>
  </si>
  <si>
    <t>NPG-59 DRUM</t>
    <phoneticPr fontId="21" type="noConversion"/>
  </si>
  <si>
    <t xml:space="preserve">NPG-61(IR ADV 400/500용)    </t>
    <phoneticPr fontId="21" type="noConversion"/>
  </si>
  <si>
    <t>NPG-64(IPRC700/800) B/D</t>
    <phoneticPr fontId="21" type="noConversion"/>
  </si>
  <si>
    <t>NPG-64(IPRC700/800) C/D</t>
    <phoneticPr fontId="272" type="noConversion"/>
  </si>
  <si>
    <t>NPG-65(IR ADV C250/350용) B</t>
    <phoneticPr fontId="21" type="noConversion"/>
  </si>
  <si>
    <t xml:space="preserve">NPG-65(IR ADV C250/350용) C,M,Y  </t>
    <phoneticPr fontId="21" type="noConversion"/>
  </si>
  <si>
    <t>NPG-65(IR ADV C250/350용) B/D</t>
    <phoneticPr fontId="21" type="noConversion"/>
  </si>
  <si>
    <t>NPG-65(IR ADV C250/350용) C,M,Y /D</t>
    <phoneticPr fontId="21" type="noConversion"/>
  </si>
  <si>
    <t>NPG-66(IRC1325용) B</t>
    <phoneticPr fontId="21" type="noConversion"/>
  </si>
  <si>
    <t xml:space="preserve">NPG-66(IRC1325용) C,M,Y  </t>
    <phoneticPr fontId="21" type="noConversion"/>
  </si>
  <si>
    <t xml:space="preserve">NPG-67(IR ADV C3330용) B </t>
    <phoneticPr fontId="21" type="noConversion"/>
  </si>
  <si>
    <t>NPG-67(IR ADV C3330용) C,M,Y</t>
    <phoneticPr fontId="21" type="noConversion"/>
  </si>
  <si>
    <t>NPG-67(IR ADV C3330용) DRUM</t>
    <phoneticPr fontId="21" type="noConversion"/>
  </si>
  <si>
    <t>NPG-71(B)</t>
    <phoneticPr fontId="21" type="noConversion"/>
  </si>
  <si>
    <t>NEW</t>
    <phoneticPr fontId="272" type="noConversion"/>
  </si>
  <si>
    <r>
      <t>NPG-71(C,M,Y)</t>
    </r>
    <r>
      <rPr>
        <b/>
        <sz val="10"/>
        <color rgb="FFFF0000"/>
        <rFont val="굴림"/>
        <family val="3"/>
        <charset val="129"/>
      </rPr>
      <t>대용량</t>
    </r>
    <phoneticPr fontId="21" type="noConversion"/>
  </si>
  <si>
    <t>3SET</t>
    <phoneticPr fontId="272" type="noConversion"/>
  </si>
  <si>
    <r>
      <t>NPG-71(C,M,Y)</t>
    </r>
    <r>
      <rPr>
        <b/>
        <sz val="10"/>
        <color rgb="FFFF0000"/>
        <rFont val="굴림"/>
        <family val="3"/>
        <charset val="129"/>
      </rPr>
      <t>표준용량</t>
    </r>
    <phoneticPr fontId="21" type="noConversion"/>
  </si>
  <si>
    <t>NPG-71DRUM(B,C,M,Y)</t>
    <phoneticPr fontId="21" type="noConversion"/>
  </si>
  <si>
    <t>대리점가</t>
    <phoneticPr fontId="21" type="noConversion"/>
  </si>
  <si>
    <t>NPG-7(NP-6340)/T</t>
    <phoneticPr fontId="21" type="noConversion"/>
  </si>
  <si>
    <t>NP-8000</t>
    <phoneticPr fontId="21" type="noConversion"/>
  </si>
  <si>
    <t>CP-660 C,M,Y</t>
    <phoneticPr fontId="21" type="noConversion"/>
  </si>
  <si>
    <t xml:space="preserve">NPG-16(IR-5000/6000)/T    </t>
    <phoneticPr fontId="21" type="noConversion"/>
  </si>
  <si>
    <t xml:space="preserve">NPG-22(IRC-3200)/B  </t>
    <phoneticPr fontId="21" type="noConversion"/>
  </si>
  <si>
    <t>NPG-22(IRC-3200)/C,M.Y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</si>
</sst>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6" formatCode="\$#,##0.00_);[Red]\(\$#,##0.00\)"/>
    <numFmt numFmtId="176" formatCode="&quot;₩&quot;#,##0;[Red]&quot;₩&quot;#,##0"/>
    <numFmt numFmtId="177" formatCode="_ * #,##0_ ;_ * \-#,##0_ ;_ * &quot;-&quot;_ ;_ @_ "/>
    <numFmt numFmtId="178" formatCode="#,##0_ "/>
    <numFmt numFmtId="179" formatCode="#,##0_);[Red]\(#,##0\)"/>
    <numFmt numFmtId="180" formatCode="#,##0_ ;[Red]\-#,##0\ "/>
    <numFmt numFmtId="181" formatCode="0_);[Red]\(0\)"/>
    <numFmt numFmtId="182" formatCode="_(* #,##0_);_(* \(#,##0\);_(* &quot;-&quot;_);_(@_)"/>
    <numFmt numFmtId="183" formatCode="General_)"/>
    <numFmt numFmtId="184" formatCode="_ &quot;₩&quot;* #,##0_ ;_ &quot;₩&quot;* \-#,##0_ ;_ &quot;₩&quot;* &quot;-&quot;_ ;_ @_ "/>
    <numFmt numFmtId="185" formatCode="_ &quot;₩&quot;* #,##0.00_ ;_ &quot;₩&quot;* \-#,##0.00_ ;_ &quot;₩&quot;* &quot;-&quot;??_ ;_ @_ "/>
    <numFmt numFmtId="186" formatCode="_ * #,##0.00_ ;_ * \-#,##0.00_ ;_ * &quot;-&quot;??_ ;_ @_ "/>
    <numFmt numFmtId="187" formatCode="&quot;R$&quot;\ #,##0_);\(&quot;R$&quot;\ #,##0\)"/>
    <numFmt numFmtId="188" formatCode="0.000"/>
    <numFmt numFmtId="189" formatCode=".000"/>
    <numFmt numFmtId="190" formatCode="0;[Red]0"/>
    <numFmt numFmtId="191" formatCode="0.0E+00_)"/>
    <numFmt numFmtId="192" formatCode="&quot;$&quot;#,##0.00;[Red]\-&quot;$&quot;#,##0.00"/>
    <numFmt numFmtId="193" formatCode="\$#,##0\ ;\(\$#,##0\)"/>
    <numFmt numFmtId="194" formatCode="_-* #,##0\ _D_M_-;\-* #,##0\ _D_M_-;_-* &quot;-&quot;\ _D_M_-;_-@_-"/>
    <numFmt numFmtId="195" formatCode="_-* #,##0.00\ _D_M_-;\-* #,##0.00\ _D_M_-;_-* &quot;-&quot;??\ _D_M_-;_-@_-"/>
    <numFmt numFmtId="196" formatCode="_-[$€-2]* #,##0.00_-;\-[$€-2]* #,##0.00_-;_-[$€-2]* &quot;-&quot;??_-"/>
    <numFmt numFmtId="197" formatCode="#,##0\ &quot;F&quot;;[Red]\-#,##0\ &quot;F&quot;"/>
    <numFmt numFmtId="198" formatCode="#,##0.00\ &quot;F&quot;;[Red]\-#,##0.00\ &quot;F&quot;"/>
    <numFmt numFmtId="199" formatCode="0.00_)"/>
    <numFmt numFmtId="200" formatCode="_-* #,##0.00\ _F_-;\-* #,##0.00\ _F_-;_-* &quot;-&quot;??\ _F_-;_-@_-"/>
    <numFmt numFmtId="201" formatCode="0.0;[Red]0.0"/>
    <numFmt numFmtId="202" formatCode="_ * #,##0.00_)_£_ ;_ * \(#,##0.00\)_£_ ;_ * &quot;-&quot;??_)_£_ ;_ @_ "/>
    <numFmt numFmtId="203" formatCode="_-* #,##0\ &quot;DM&quot;_-;\-* #,##0\ &quot;DM&quot;_-;_-* &quot;-&quot;\ &quot;DM&quot;_-;_-@_-"/>
    <numFmt numFmtId="204" formatCode="_-* #,##0.00\ &quot;DM&quot;_-;\-* #,##0.00\ &quot;DM&quot;_-;_-* &quot;-&quot;??\ &quot;DM&quot;_-;_-@_-"/>
    <numFmt numFmtId="205" formatCode="_(* #,##0.00_);_(* \(#,##0.00\);_(* &quot;-&quot;??_);_(@_)"/>
    <numFmt numFmtId="206" formatCode="#,##0.0000000_);[Red]\(#,##0.0000000\)"/>
    <numFmt numFmtId="207" formatCode="#,##0.00_);[Red]\(#,##0.00\)"/>
    <numFmt numFmtId="208" formatCode="_-* #,##0_-;\-* #,##0_-;_-* \-_-;_-@_-"/>
    <numFmt numFmtId="209" formatCode="_(* #,##0_);_(* \(#,##0\);_(* &quot;-&quot;??_);_(@_)"/>
    <numFmt numFmtId="210" formatCode="#,###"/>
    <numFmt numFmtId="211" formatCode="#,##0&quot; F&quot;_);[Red]\(#,##0&quot; F&quot;\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  <numFmt numFmtId="214" formatCode="#,##0_);\(#,##0\)"/>
    <numFmt numFmtId="215" formatCode="_-&quot;₩&quot;* #,##0_-;&quot;-₩&quot;* #,##0_-;_-&quot;₩&quot;* \-_-;_-@_-"/>
    <numFmt numFmtId="216" formatCode="0.0%"/>
    <numFmt numFmtId="217" formatCode="0_ "/>
    <numFmt numFmtId="218" formatCode="&quot;$&quot;#\!\,##0\!.00;&quot;₩&quot;\!\-&quot;$&quot;#\!\,##0\!.00"/>
    <numFmt numFmtId="219" formatCode="mm&quot;월&quot;\ dd&quot;일&quot;"/>
    <numFmt numFmtId="220" formatCode="_-* #,##0.0_-;\-* #,##0.0_-;_-* &quot;-&quot;?_-;_-@_-"/>
  </numFmts>
  <fonts count="3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8"/>
      <name val="Arial"/>
      <family val="2"/>
    </font>
    <font>
      <b/>
      <sz val="11"/>
      <name val="Arial"/>
      <family val="2"/>
    </font>
    <font>
      <b/>
      <sz val="11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2"/>
      <name val="Arial"/>
      <family val="2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10"/>
      <name val="돋움"/>
      <family val="3"/>
      <charset val="129"/>
    </font>
    <font>
      <sz val="10"/>
      <color indexed="8"/>
      <name val="Arial"/>
      <family val="2"/>
    </font>
    <font>
      <sz val="11"/>
      <name val="ＭＳ Ｐゴシック"/>
      <family val="2"/>
      <charset val="128"/>
    </font>
    <font>
      <b/>
      <sz val="11"/>
      <color indexed="10"/>
      <name val="맑은 고딕"/>
      <family val="3"/>
      <charset val="129"/>
    </font>
    <font>
      <u/>
      <sz val="7.2"/>
      <color indexed="12"/>
      <name val="????"/>
      <family val="1"/>
    </font>
    <font>
      <sz val="11"/>
      <name val="?? ?????"/>
      <family val="3"/>
    </font>
    <font>
      <u/>
      <sz val="7.2"/>
      <color indexed="36"/>
      <name val="????"/>
      <family val="1"/>
    </font>
    <font>
      <u/>
      <sz val="7.2"/>
      <color indexed="20"/>
      <name val="????"/>
      <family val="1"/>
    </font>
    <font>
      <u/>
      <sz val="6.75"/>
      <color indexed="12"/>
      <name val="??"/>
      <family val="1"/>
    </font>
    <font>
      <u/>
      <sz val="6.75"/>
      <color indexed="36"/>
      <name val="??"/>
      <family val="1"/>
    </font>
    <font>
      <u/>
      <sz val="6.75"/>
      <color indexed="20"/>
      <name val="??"/>
      <family val="1"/>
    </font>
    <font>
      <u/>
      <sz val="12"/>
      <color indexed="12"/>
      <name val="????"/>
      <family val="1"/>
    </font>
    <font>
      <sz val="9"/>
      <name val="??"/>
      <family val="1"/>
    </font>
    <font>
      <u/>
      <sz val="6.75"/>
      <color indexed="36"/>
      <name val="??’?"/>
      <family val="3"/>
      <charset val="129"/>
    </font>
    <font>
      <u/>
      <sz val="6.75"/>
      <color indexed="20"/>
      <name val="??’?"/>
      <family val="3"/>
      <charset val="129"/>
    </font>
    <font>
      <u/>
      <sz val="6.75"/>
      <color indexed="12"/>
      <name val="??’?"/>
      <family val="3"/>
      <charset val="129"/>
    </font>
    <font>
      <sz val="9"/>
      <name val="??’?"/>
      <family val="3"/>
      <charset val="129"/>
    </font>
    <font>
      <u/>
      <sz val="11"/>
      <color indexed="36"/>
      <name val="굃굍 굊긕긘긞긏"/>
      <family val="3"/>
      <charset val="129"/>
    </font>
    <font>
      <u/>
      <sz val="11"/>
      <color indexed="20"/>
      <name val="굃굍 굊긕긘긞긏"/>
      <family val="3"/>
      <charset val="129"/>
    </font>
    <font>
      <sz val="11"/>
      <name val="__ ____"/>
      <family val="3"/>
      <charset val="129"/>
    </font>
    <font>
      <sz val="11"/>
      <name val="__ _____"/>
      <family val="1"/>
    </font>
    <font>
      <sz val="10"/>
      <name val="Arial Cyr"/>
      <family val="2"/>
      <charset val="204"/>
    </font>
    <font>
      <sz val="10"/>
      <name val="Courier"/>
      <family val="3"/>
    </font>
    <font>
      <sz val="10"/>
      <name val="‚l‚r ƒSƒVƒbƒN"/>
      <family val="3"/>
    </font>
    <font>
      <sz val="11"/>
      <name val="lr oSVbN"/>
      <family val="3"/>
      <charset val="128"/>
    </font>
    <font>
      <sz val="11"/>
      <name val="￥i￠￢￠?o"/>
      <family val="3"/>
      <charset val="129"/>
    </font>
    <font>
      <sz val="11"/>
      <color indexed="9"/>
      <name val="돋움"/>
      <family val="3"/>
      <charset val="129"/>
    </font>
    <font>
      <sz val="12"/>
      <name val="¹UAAA¼"/>
      <family val="1"/>
      <charset val="129"/>
    </font>
    <font>
      <sz val="11"/>
      <color indexed="16"/>
      <name val="돋움"/>
      <family val="3"/>
      <charset val="129"/>
    </font>
    <font>
      <sz val="9"/>
      <name val="Times New Roman"/>
      <family val="1"/>
    </font>
    <font>
      <b/>
      <sz val="11"/>
      <color indexed="53"/>
      <name val="돋움"/>
      <family val="3"/>
      <charset val="129"/>
    </font>
    <font>
      <b/>
      <sz val="10"/>
      <name val="Helv"/>
      <family val="2"/>
    </font>
    <font>
      <b/>
      <sz val="11"/>
      <color indexed="9"/>
      <name val="돋움"/>
      <family val="3"/>
      <charset val="129"/>
    </font>
    <font>
      <b/>
      <sz val="10"/>
      <name val="ＭＳ ゴシック"/>
      <family val="3"/>
      <charset val="129"/>
    </font>
    <font>
      <sz val="10"/>
      <name val="ＭＳ ゴシック"/>
      <family val="3"/>
      <charset val="129"/>
    </font>
    <font>
      <sz val="12"/>
      <name val="Tms Rmn"/>
      <family val="1"/>
    </font>
    <font>
      <sz val="10"/>
      <name val="MS Sans Serif"/>
      <family val="2"/>
    </font>
    <font>
      <sz val="11"/>
      <color indexed="17"/>
      <name val="돋움"/>
      <family val="3"/>
      <charset val="129"/>
    </font>
    <font>
      <b/>
      <sz val="12"/>
      <name val="Helv"/>
      <family val="2"/>
    </font>
    <font>
      <b/>
      <sz val="18"/>
      <name val="Arial"/>
      <family val="2"/>
    </font>
    <font>
      <b/>
      <sz val="15"/>
      <color indexed="62"/>
      <name val="돋움"/>
      <family val="3"/>
      <charset val="129"/>
    </font>
    <font>
      <b/>
      <sz val="13"/>
      <color indexed="62"/>
      <name val="돋움"/>
      <family val="3"/>
      <charset val="129"/>
    </font>
    <font>
      <b/>
      <sz val="11"/>
      <color indexed="62"/>
      <name val="돋움"/>
      <family val="3"/>
      <charset val="129"/>
    </font>
    <font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b/>
      <sz val="11"/>
      <name val="Helv"/>
      <family val="2"/>
    </font>
    <font>
      <sz val="11"/>
      <color indexed="60"/>
      <name val="돋움"/>
      <family val="3"/>
      <charset val="129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b/>
      <sz val="11"/>
      <color indexed="63"/>
      <name val="돋움"/>
      <family val="3"/>
      <charset val="129"/>
    </font>
    <font>
      <b/>
      <sz val="10"/>
      <name val="MS Sans Serif"/>
      <family val="2"/>
    </font>
    <font>
      <b/>
      <sz val="18"/>
      <color indexed="62"/>
      <name val="맑은 고딕"/>
      <family val="3"/>
      <charset val="129"/>
    </font>
    <font>
      <sz val="11"/>
      <name val="｢ﾛ｢・????"/>
      <family val="3"/>
      <charset val="129"/>
    </font>
    <font>
      <u/>
      <sz val="6.75"/>
      <color indexed="12"/>
      <name val="明朝"/>
      <family val="3"/>
      <charset val="129"/>
    </font>
    <font>
      <u/>
      <sz val="9"/>
      <color indexed="12"/>
      <name val="Arial"/>
      <family val="2"/>
    </font>
    <font>
      <u/>
      <sz val="11"/>
      <color indexed="12"/>
      <name val="굃굍 굊긕긘긞긏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19"/>
      <name val="맑은 고딕"/>
      <family val="3"/>
      <charset val="129"/>
    </font>
    <font>
      <sz val="11"/>
      <name val="굃굍 긕긘긞긏"/>
      <family val="3"/>
      <charset val="129"/>
    </font>
    <font>
      <sz val="10"/>
      <name val="Helv"/>
      <family val="2"/>
    </font>
    <font>
      <sz val="12"/>
      <name val="新細明體"/>
      <family val="1"/>
      <charset val="255"/>
    </font>
    <font>
      <b/>
      <sz val="15"/>
      <color indexed="48"/>
      <name val="Arial"/>
      <family val="2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0"/>
      <name val="굴림체"/>
      <family val="3"/>
      <charset val="129"/>
    </font>
    <font>
      <u/>
      <sz val="6.75"/>
      <color indexed="36"/>
      <name val="明朝"/>
      <family val="3"/>
      <charset val="129"/>
    </font>
    <font>
      <u/>
      <sz val="6.75"/>
      <color indexed="20"/>
      <name val="明朝"/>
      <family val="3"/>
      <charset val="129"/>
    </font>
    <font>
      <u/>
      <sz val="9"/>
      <color indexed="36"/>
      <name val="Arial"/>
      <family val="2"/>
    </font>
    <font>
      <sz val="11"/>
      <name val="ＭＳ ゴシック"/>
      <family val="3"/>
      <charset val="129"/>
    </font>
    <font>
      <sz val="9"/>
      <color indexed="8"/>
      <name val="굴림"/>
      <family val="3"/>
      <charset val="129"/>
    </font>
    <font>
      <sz val="11"/>
      <name val="맑은 고딕"/>
      <family val="3"/>
      <charset val="129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1"/>
      <color indexed="8"/>
      <name val="굴림"/>
      <family val="3"/>
      <charset val="129"/>
    </font>
    <font>
      <b/>
      <sz val="11"/>
      <name val="맑은 고딕"/>
      <family val="3"/>
      <charset val="129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8"/>
      <name val="맑은 고딕"/>
      <family val="3"/>
      <charset val="129"/>
    </font>
    <font>
      <sz val="10"/>
      <color indexed="0"/>
      <name val="MS Sans Serif"/>
      <family val="2"/>
    </font>
    <font>
      <b/>
      <i/>
      <sz val="10"/>
      <name val="Arial"/>
      <family val="2"/>
    </font>
    <font>
      <sz val="10"/>
      <color indexed="8"/>
      <name val="맑은 고딕"/>
      <family val="3"/>
      <charset val="129"/>
    </font>
    <font>
      <b/>
      <u/>
      <sz val="20"/>
      <name val="바탕"/>
      <family val="1"/>
      <charset val="129"/>
    </font>
    <font>
      <u/>
      <sz val="11"/>
      <color indexed="36"/>
      <name val="굃굍 굊긕긘긞긏"/>
      <family val="3"/>
      <charset val="129"/>
    </font>
    <font>
      <sz val="12"/>
      <name val="Times New Roman"/>
      <family val="1"/>
    </font>
    <font>
      <sz val="11"/>
      <color indexed="53"/>
      <name val="맑은 고딕"/>
      <family val="3"/>
      <charset val="129"/>
    </font>
    <font>
      <u/>
      <sz val="11"/>
      <color indexed="12"/>
      <name val="굃굍 굊긕긘긞긏"/>
      <family val="3"/>
      <charset val="129"/>
    </font>
    <font>
      <sz val="10"/>
      <name val="Tahoma"/>
      <family val="2"/>
    </font>
    <font>
      <sz val="11"/>
      <name val="明朝"/>
      <family val="3"/>
      <charset val="129"/>
    </font>
    <font>
      <sz val="1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b/>
      <sz val="20"/>
      <color indexed="8"/>
      <name val="맑은 고딕"/>
      <family val="3"/>
      <charset val="129"/>
    </font>
    <font>
      <sz val="11"/>
      <color indexed="8"/>
      <name val="새굴림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Calibri"/>
      <family val="2"/>
    </font>
    <font>
      <sz val="9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1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Tahoma"/>
      <family val="2"/>
    </font>
    <font>
      <b/>
      <sz val="10"/>
      <color indexed="53"/>
      <name val="Arial"/>
      <family val="2"/>
    </font>
    <font>
      <sz val="11"/>
      <color theme="1"/>
      <name val="맑은 고딕"/>
      <family val="2"/>
      <scheme val="minor"/>
    </font>
    <font>
      <sz val="11"/>
      <name val="明朝"/>
      <family val="3"/>
      <charset val="128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1"/>
      <name val="Arial"/>
      <family val="2"/>
    </font>
    <font>
      <sz val="10"/>
      <name val="맑은 고딕"/>
      <family val="3"/>
      <charset val="129"/>
      <scheme val="minor"/>
    </font>
    <font>
      <sz val="11"/>
      <color theme="1"/>
      <name val="Verdana"/>
      <family val="2"/>
    </font>
    <font>
      <b/>
      <sz val="11"/>
      <name val="맑은 고딕"/>
      <family val="3"/>
      <charset val="129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宋体"/>
      <family val="3"/>
      <charset val="129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b/>
      <sz val="12"/>
      <color rgb="FFFF0000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sz val="8"/>
      <name val="바탕체"/>
      <family val="1"/>
      <charset val="129"/>
    </font>
    <font>
      <sz val="7"/>
      <name val="Arial"/>
      <family val="2"/>
    </font>
    <font>
      <sz val="11"/>
      <color indexed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  <charset val="129"/>
      <scheme val="minor"/>
    </font>
    <font>
      <sz val="11"/>
      <color indexed="12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8"/>
      <color indexed="10"/>
      <name val="Arial"/>
      <family val="2"/>
    </font>
    <font>
      <b/>
      <sz val="10"/>
      <name val="맑은 고딕"/>
      <family val="3"/>
      <charset val="129"/>
      <scheme val="minor"/>
    </font>
    <font>
      <u/>
      <sz val="11"/>
      <color indexed="36"/>
      <name val="굃굍 굊긕긘긞긏"/>
      <family val="2"/>
      <charset val="128"/>
    </font>
    <font>
      <u/>
      <sz val="11"/>
      <color indexed="12"/>
      <name val="굃굍 굊긕긘긞긏"/>
      <family val="2"/>
      <charset val="128"/>
    </font>
    <font>
      <sz val="10"/>
      <color theme="1"/>
      <name val="Arial"/>
      <family val="2"/>
    </font>
    <font>
      <b/>
      <sz val="14"/>
      <name val="맑은 고딕"/>
      <family val="3"/>
      <charset val="129"/>
      <scheme val="minor"/>
    </font>
    <font>
      <sz val="12"/>
      <name val="System"/>
      <family val="2"/>
      <charset val="129"/>
    </font>
    <font>
      <sz val="10"/>
      <name val="굴림 옛한글"/>
      <family val="1"/>
      <charset val="129"/>
    </font>
    <font>
      <b/>
      <u/>
      <sz val="28"/>
      <name val="맑은 고딕"/>
      <family val="3"/>
      <charset val="129"/>
    </font>
    <font>
      <sz val="10.5"/>
      <name val="맑은 고딕"/>
      <family val="3"/>
      <charset val="129"/>
    </font>
    <font>
      <b/>
      <sz val="10.5"/>
      <name val="맑은 고딕"/>
      <family val="3"/>
      <charset val="129"/>
    </font>
    <font>
      <sz val="11"/>
      <color indexed="9"/>
      <name val="새굴림"/>
      <family val="1"/>
      <charset val="129"/>
    </font>
    <font>
      <sz val="11"/>
      <color indexed="10"/>
      <name val="새굴림"/>
      <family val="1"/>
      <charset val="129"/>
    </font>
    <font>
      <b/>
      <sz val="11"/>
      <color indexed="52"/>
      <name val="새굴림"/>
      <family val="1"/>
      <charset val="129"/>
    </font>
    <font>
      <sz val="11"/>
      <color indexed="20"/>
      <name val="새굴림"/>
      <family val="1"/>
      <charset val="129"/>
    </font>
    <font>
      <sz val="11"/>
      <color indexed="60"/>
      <name val="새굴림"/>
      <family val="1"/>
      <charset val="129"/>
    </font>
    <font>
      <i/>
      <sz val="11"/>
      <color indexed="23"/>
      <name val="새굴림"/>
      <family val="1"/>
      <charset val="129"/>
    </font>
    <font>
      <b/>
      <sz val="11"/>
      <color indexed="9"/>
      <name val="새굴림"/>
      <family val="1"/>
      <charset val="129"/>
    </font>
    <font>
      <sz val="11"/>
      <color indexed="52"/>
      <name val="새굴림"/>
      <family val="1"/>
      <charset val="129"/>
    </font>
    <font>
      <b/>
      <sz val="11"/>
      <color indexed="8"/>
      <name val="새굴림"/>
      <family val="1"/>
      <charset val="129"/>
    </font>
    <font>
      <sz val="11"/>
      <color indexed="62"/>
      <name val="새굴림"/>
      <family val="1"/>
      <charset val="129"/>
    </font>
    <font>
      <b/>
      <sz val="15"/>
      <color indexed="56"/>
      <name val="새굴림"/>
      <family val="1"/>
      <charset val="129"/>
    </font>
    <font>
      <b/>
      <sz val="13"/>
      <color indexed="56"/>
      <name val="새굴림"/>
      <family val="1"/>
      <charset val="129"/>
    </font>
    <font>
      <b/>
      <sz val="11"/>
      <color indexed="56"/>
      <name val="새굴림"/>
      <family val="1"/>
      <charset val="129"/>
    </font>
    <font>
      <sz val="11"/>
      <color indexed="17"/>
      <name val="새굴림"/>
      <family val="1"/>
      <charset val="129"/>
    </font>
    <font>
      <b/>
      <sz val="11"/>
      <color indexed="63"/>
      <name val="새굴림"/>
      <family val="1"/>
      <charset val="129"/>
    </font>
    <font>
      <sz val="11"/>
      <name val="ＭＳ Ｐゴシック"/>
      <family val="2"/>
    </font>
    <font>
      <u/>
      <sz val="10"/>
      <color indexed="12"/>
      <name val="Arial"/>
      <family val="2"/>
    </font>
    <font>
      <sz val="8"/>
      <color indexed="8"/>
      <name val="맑은 고딕"/>
      <family val="3"/>
      <charset val="129"/>
    </font>
    <font>
      <sz val="10.5"/>
      <color indexed="8"/>
      <name val="맑은 고딕"/>
      <family val="3"/>
      <charset val="129"/>
    </font>
    <font>
      <sz val="10.5"/>
      <color rgb="FFFF0000"/>
      <name val="맑은 고딕"/>
      <family val="3"/>
      <charset val="129"/>
    </font>
    <font>
      <b/>
      <sz val="10.5"/>
      <color rgb="FFFF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1"/>
      <name val="새굴림"/>
      <family val="1"/>
      <charset val="129"/>
    </font>
    <font>
      <sz val="8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6"/>
      <name val="Arial"/>
      <family val="2"/>
    </font>
    <font>
      <b/>
      <sz val="11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8"/>
      <color indexed="12"/>
      <name val="맑은 고딕"/>
      <family val="3"/>
      <charset val="129"/>
      <scheme val="minor"/>
    </font>
    <font>
      <sz val="8"/>
      <color indexed="12"/>
      <name val="맑은 고딕"/>
      <family val="3"/>
      <charset val="129"/>
    </font>
    <font>
      <b/>
      <sz val="8"/>
      <color rgb="FF1700C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8"/>
      <color indexed="12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indexed="10"/>
      <name val="맑은 고딕"/>
      <family val="3"/>
      <charset val="129"/>
    </font>
    <font>
      <b/>
      <sz val="11"/>
      <color theme="4"/>
      <name val="맑은 고딕"/>
      <family val="3"/>
      <charset val="129"/>
      <scheme val="minor"/>
    </font>
    <font>
      <b/>
      <sz val="8"/>
      <color indexed="18"/>
      <name val="맑은 고딕"/>
      <family val="3"/>
      <charset val="129"/>
    </font>
    <font>
      <b/>
      <sz val="8"/>
      <color indexed="30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8"/>
      <name val="돋움"/>
      <family val="3"/>
      <charset val="129"/>
    </font>
    <font>
      <b/>
      <sz val="9"/>
      <name val="돋움"/>
      <family val="3"/>
      <charset val="129"/>
    </font>
    <font>
      <b/>
      <sz val="9"/>
      <color rgb="FFFF0000"/>
      <name val="돋움"/>
      <family val="3"/>
      <charset val="129"/>
    </font>
    <font>
      <b/>
      <sz val="10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FF0000"/>
      <name val="굴림"/>
      <family val="3"/>
      <charset val="129"/>
    </font>
    <font>
      <b/>
      <sz val="10"/>
      <color rgb="FF0000CC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7.5"/>
      <name val="굴림"/>
      <family val="3"/>
      <charset val="129"/>
    </font>
    <font>
      <sz val="20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7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7"/>
      <color rgb="FFFF0000"/>
      <name val="굴림"/>
      <family val="3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0"/>
      <color theme="1"/>
      <name val="굴림"/>
      <family val="3"/>
      <charset val="129"/>
    </font>
    <font>
      <sz val="30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b/>
      <sz val="14"/>
      <name val="굴림"/>
      <family val="3"/>
      <charset val="129"/>
    </font>
    <font>
      <sz val="7"/>
      <name val="굴림"/>
      <family val="3"/>
      <charset val="129"/>
    </font>
    <font>
      <sz val="8"/>
      <name val="굴림"/>
      <family val="3"/>
      <charset val="129"/>
    </font>
    <font>
      <b/>
      <sz val="8"/>
      <name val="굴림체"/>
      <family val="3"/>
      <charset val="129"/>
    </font>
    <font>
      <b/>
      <sz val="8"/>
      <name val="새굴림"/>
      <family val="1"/>
      <charset val="129"/>
    </font>
    <font>
      <sz val="9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Malgun Gothic"/>
      <family val="3"/>
      <charset val="129"/>
    </font>
    <font>
      <b/>
      <sz val="10"/>
      <color rgb="FF0070C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6"/>
      <name val="ＭＳ Ｐゴシック"/>
      <family val="2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color theme="1"/>
      <name val="바탕"/>
      <family val="1"/>
      <charset val="129"/>
    </font>
    <font>
      <b/>
      <sz val="18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0"/>
      <color rgb="FF0000CC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7"/>
      <name val="돋움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</fonts>
  <fills count="1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  <bgColor indexed="4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1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93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40" fontId="5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38" fontId="51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4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106" fillId="0" borderId="0"/>
    <xf numFmtId="0" fontId="18" fillId="0" borderId="0"/>
    <xf numFmtId="183" fontId="68" fillId="0" borderId="0"/>
    <xf numFmtId="0" fontId="58" fillId="0" borderId="0"/>
    <xf numFmtId="0" fontId="69" fillId="0" borderId="0"/>
    <xf numFmtId="0" fontId="70" fillId="0" borderId="0"/>
    <xf numFmtId="0" fontId="47" fillId="2" borderId="0" applyNumberFormat="0" applyBorder="0" applyAlignment="0" applyProtection="0">
      <alignment vertical="center"/>
    </xf>
    <xf numFmtId="0" fontId="154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54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54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4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4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Border="0"/>
    <xf numFmtId="0" fontId="19" fillId="0" borderId="0"/>
    <xf numFmtId="0" fontId="19" fillId="0" borderId="0"/>
    <xf numFmtId="0" fontId="18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3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54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4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155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55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155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9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72" fillId="27" borderId="0" applyNumberFormat="0" applyBorder="0" applyAlignment="0" applyProtection="0"/>
    <xf numFmtId="0" fontId="7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32" borderId="0" applyNumberFormat="0" applyBorder="0" applyAlignment="0" applyProtection="0"/>
    <xf numFmtId="0" fontId="25" fillId="26" borderId="0" applyNumberFormat="0" applyBorder="0" applyAlignment="0" applyProtection="0"/>
    <xf numFmtId="0" fontId="25" fillId="33" borderId="0" applyNumberFormat="0" applyBorder="0" applyAlignment="0" applyProtection="0"/>
    <xf numFmtId="0" fontId="72" fillId="33" borderId="0" applyNumberFormat="0" applyBorder="0" applyAlignment="0" applyProtection="0"/>
    <xf numFmtId="184" fontId="73" fillId="0" borderId="0" applyFont="0" applyFill="0" applyBorder="0" applyAlignment="0" applyProtection="0"/>
    <xf numFmtId="185" fontId="73" fillId="0" borderId="0" applyFont="0" applyFill="0" applyBorder="0" applyAlignment="0" applyProtection="0"/>
    <xf numFmtId="42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77" fontId="73" fillId="0" borderId="0" applyFont="0" applyFill="0" applyBorder="0" applyAlignment="0" applyProtection="0"/>
    <xf numFmtId="186" fontId="73" fillId="0" borderId="0" applyFont="0" applyFill="0" applyBorder="0" applyAlignment="0" applyProtection="0"/>
    <xf numFmtId="0" fontId="74" fillId="34" borderId="0" applyNumberFormat="0" applyBorder="0" applyAlignment="0" applyProtection="0"/>
    <xf numFmtId="0" fontId="71" fillId="0" borderId="0"/>
    <xf numFmtId="0" fontId="73" fillId="0" borderId="0"/>
    <xf numFmtId="187" fontId="19" fillId="0" borderId="0" applyFill="0" applyBorder="0" applyAlignment="0"/>
    <xf numFmtId="183" fontId="75" fillId="0" borderId="0" applyFill="0" applyBorder="0" applyAlignment="0"/>
    <xf numFmtId="188" fontId="75" fillId="0" borderId="0" applyFill="0" applyBorder="0" applyAlignment="0"/>
    <xf numFmtId="189" fontId="19" fillId="0" borderId="0" applyFill="0" applyBorder="0" applyAlignment="0"/>
    <xf numFmtId="190" fontId="19" fillId="0" borderId="0" applyFill="0" applyBorder="0" applyAlignment="0"/>
    <xf numFmtId="187" fontId="19" fillId="0" borderId="0" applyFill="0" applyBorder="0" applyAlignment="0"/>
    <xf numFmtId="191" fontId="19" fillId="0" borderId="0" applyFill="0" applyBorder="0" applyAlignment="0"/>
    <xf numFmtId="183" fontId="75" fillId="0" borderId="0" applyFill="0" applyBorder="0" applyAlignment="0"/>
    <xf numFmtId="0" fontId="76" fillId="35" borderId="1" applyNumberFormat="0" applyAlignment="0" applyProtection="0"/>
    <xf numFmtId="0" fontId="77" fillId="0" borderId="0"/>
    <xf numFmtId="0" fontId="78" fillId="28" borderId="2" applyNumberFormat="0" applyAlignment="0" applyProtection="0"/>
    <xf numFmtId="0" fontId="7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20" fillId="0" borderId="0"/>
    <xf numFmtId="3" fontId="19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192" fontId="81" fillId="0" borderId="3"/>
    <xf numFmtId="183" fontId="75" fillId="0" borderId="0" applyFont="0" applyFill="0" applyBorder="0" applyAlignment="0" applyProtection="0"/>
    <xf numFmtId="193" fontId="19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20" fillId="0" borderId="0"/>
    <xf numFmtId="0" fontId="19" fillId="0" borderId="0" applyFont="0" applyFill="0" applyBorder="0" applyAlignment="0" applyProtection="0"/>
    <xf numFmtId="14" fontId="47" fillId="0" borderId="0" applyFill="0" applyBorder="0" applyAlignment="0"/>
    <xf numFmtId="15" fontId="82" fillId="0" borderId="0"/>
    <xf numFmtId="38" fontId="82" fillId="0" borderId="4">
      <alignment vertical="center"/>
    </xf>
    <xf numFmtId="194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0" fontId="20" fillId="0" borderId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187" fontId="19" fillId="0" borderId="0" applyFill="0" applyBorder="0" applyAlignment="0"/>
    <xf numFmtId="183" fontId="75" fillId="0" borderId="0" applyFill="0" applyBorder="0" applyAlignment="0"/>
    <xf numFmtId="187" fontId="19" fillId="0" borderId="0" applyFill="0" applyBorder="0" applyAlignment="0"/>
    <xf numFmtId="191" fontId="19" fillId="0" borderId="0" applyFill="0" applyBorder="0" applyAlignment="0"/>
    <xf numFmtId="183" fontId="75" fillId="0" borderId="0" applyFill="0" applyBorder="0" applyAlignment="0"/>
    <xf numFmtId="196" fontId="18" fillId="0" borderId="0" applyFont="0" applyFill="0" applyBorder="0" applyAlignment="0" applyProtection="0"/>
    <xf numFmtId="0" fontId="17" fillId="39" borderId="0" applyNumberFormat="0" applyBorder="0" applyAlignment="0" applyProtection="0"/>
    <xf numFmtId="2" fontId="19" fillId="0" borderId="0" applyFont="0" applyFill="0" applyBorder="0" applyAlignment="0" applyProtection="0"/>
    <xf numFmtId="0" fontId="83" fillId="29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0" fontId="22" fillId="41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38" fontId="22" fillId="40" borderId="0" applyNumberFormat="0" applyBorder="0" applyAlignment="0" applyProtection="0"/>
    <xf numFmtId="0" fontId="84" fillId="0" borderId="0">
      <alignment horizontal="left"/>
    </xf>
    <xf numFmtId="0" fontId="28" fillId="0" borderId="5" applyNumberFormat="0" applyAlignment="0" applyProtection="0">
      <alignment horizontal="left" vertical="center"/>
    </xf>
    <xf numFmtId="0" fontId="28" fillId="0" borderId="6">
      <alignment horizontal="left" vertical="center"/>
    </xf>
    <xf numFmtId="0" fontId="85" fillId="0" borderId="0" applyNumberFormat="0" applyFill="0" applyBorder="0" applyAlignment="0" applyProtection="0"/>
    <xf numFmtId="0" fontId="86" fillId="0" borderId="7" applyNumberFormat="0" applyFill="0" applyAlignment="0" applyProtection="0"/>
    <xf numFmtId="0" fontId="13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7" fillId="0" borderId="8" applyNumberFormat="0" applyFill="0" applyAlignment="0" applyProtection="0"/>
    <xf numFmtId="0" fontId="139" fillId="0" borderId="0" applyNumberFormat="0" applyFill="0" applyBorder="0" applyAlignment="0" applyProtection="0"/>
    <xf numFmtId="0" fontId="88" fillId="0" borderId="9" applyNumberFormat="0" applyFill="0" applyAlignment="0" applyProtection="0"/>
    <xf numFmtId="0" fontId="88" fillId="0" borderId="0" applyNumberFormat="0" applyFill="0" applyBorder="0" applyAlignment="0" applyProtection="0"/>
    <xf numFmtId="0" fontId="19" fillId="0" borderId="0">
      <alignment horizontal="center"/>
    </xf>
    <xf numFmtId="0" fontId="89" fillId="33" borderId="1" applyNumberFormat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0" fontId="22" fillId="43" borderId="0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10" fontId="22" fillId="42" borderId="3" applyNumberFormat="0" applyBorder="0" applyAlignment="0" applyProtection="0"/>
    <xf numFmtId="0" fontId="80" fillId="0" borderId="0"/>
    <xf numFmtId="187" fontId="19" fillId="0" borderId="0" applyFill="0" applyBorder="0" applyAlignment="0"/>
    <xf numFmtId="183" fontId="75" fillId="0" borderId="0" applyFill="0" applyBorder="0" applyAlignment="0"/>
    <xf numFmtId="187" fontId="19" fillId="0" borderId="0" applyFill="0" applyBorder="0" applyAlignment="0"/>
    <xf numFmtId="191" fontId="19" fillId="0" borderId="0" applyFill="0" applyBorder="0" applyAlignment="0"/>
    <xf numFmtId="183" fontId="75" fillId="0" borderId="0" applyFill="0" applyBorder="0" applyAlignment="0"/>
    <xf numFmtId="0" fontId="90" fillId="0" borderId="10" applyNumberFormat="0" applyFill="0" applyAlignment="0" applyProtection="0"/>
    <xf numFmtId="0" fontId="19" fillId="0" borderId="0">
      <alignment horizontal="center"/>
    </xf>
    <xf numFmtId="38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91" fillId="0" borderId="11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7" fontId="82" fillId="0" borderId="0" applyFont="0" applyFill="0" applyBorder="0" applyAlignment="0" applyProtection="0"/>
    <xf numFmtId="198" fontId="82" fillId="0" borderId="0" applyFont="0" applyFill="0" applyBorder="0" applyAlignment="0" applyProtection="0"/>
    <xf numFmtId="0" fontId="92" fillId="44" borderId="0" applyNumberFormat="0" applyBorder="0" applyAlignment="0" applyProtection="0"/>
    <xf numFmtId="37" fontId="93" fillId="0" borderId="0"/>
    <xf numFmtId="0" fontId="94" fillId="0" borderId="0"/>
    <xf numFmtId="0" fontId="94" fillId="0" borderId="0"/>
    <xf numFmtId="0" fontId="95" fillId="0" borderId="0"/>
    <xf numFmtId="199" fontId="95" fillId="0" borderId="0"/>
    <xf numFmtId="0" fontId="29" fillId="0" borderId="0"/>
    <xf numFmtId="211" fontId="19" fillId="0" borderId="0"/>
    <xf numFmtId="0" fontId="94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9" fillId="0" borderId="0"/>
    <xf numFmtId="0" fontId="136" fillId="0" borderId="0"/>
    <xf numFmtId="0" fontId="47" fillId="0" borderId="0"/>
    <xf numFmtId="0" fontId="18" fillId="26" borderId="12" applyNumberFormat="0" applyFont="0" applyAlignment="0" applyProtection="0"/>
    <xf numFmtId="0" fontId="19" fillId="0" borderId="0"/>
    <xf numFmtId="0" fontId="140" fillId="0" borderId="0"/>
    <xf numFmtId="0" fontId="96" fillId="35" borderId="13" applyNumberFormat="0" applyAlignment="0" applyProtection="0"/>
    <xf numFmtId="190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8" fillId="0" borderId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87" fontId="19" fillId="0" borderId="0" applyFill="0" applyBorder="0" applyAlignment="0"/>
    <xf numFmtId="183" fontId="75" fillId="0" borderId="0" applyFill="0" applyBorder="0" applyAlignment="0"/>
    <xf numFmtId="187" fontId="19" fillId="0" borderId="0" applyFill="0" applyBorder="0" applyAlignment="0"/>
    <xf numFmtId="191" fontId="19" fillId="0" borderId="0" applyFill="0" applyBorder="0" applyAlignment="0"/>
    <xf numFmtId="183" fontId="75" fillId="0" borderId="0" applyFill="0" applyBorder="0" applyAlignment="0"/>
    <xf numFmtId="0" fontId="82" fillId="0" borderId="0" applyNumberFormat="0" applyFont="0" applyFill="0" applyBorder="0" applyAlignment="0" applyProtection="0">
      <alignment horizontal="left"/>
    </xf>
    <xf numFmtId="0" fontId="97" fillId="0" borderId="11">
      <alignment horizontal="center"/>
    </xf>
    <xf numFmtId="0" fontId="98" fillId="0" borderId="0" applyNumberFormat="0" applyFill="0" applyBorder="0" applyAlignment="0" applyProtection="0"/>
    <xf numFmtId="0" fontId="19" fillId="0" borderId="0"/>
    <xf numFmtId="0" fontId="144" fillId="0" borderId="0"/>
    <xf numFmtId="0" fontId="91" fillId="0" borderId="0"/>
    <xf numFmtId="49" fontId="47" fillId="0" borderId="0" applyFill="0" applyBorder="0" applyAlignment="0"/>
    <xf numFmtId="201" fontId="19" fillId="0" borderId="0" applyFill="0" applyBorder="0" applyAlignment="0"/>
    <xf numFmtId="202" fontId="19" fillId="0" borderId="0" applyFill="0" applyBorder="0" applyAlignment="0"/>
    <xf numFmtId="0" fontId="19" fillId="0" borderId="14" applyNumberFormat="0" applyFont="0" applyFill="0" applyAlignment="0" applyProtection="0"/>
    <xf numFmtId="0" fontId="24" fillId="0" borderId="15" applyNumberFormat="0" applyFill="0" applyAlignment="0" applyProtection="0"/>
    <xf numFmtId="0" fontId="139" fillId="0" borderId="0" applyNumberFormat="0" applyFill="0" applyBorder="0" applyAlignment="0" applyProtection="0"/>
    <xf numFmtId="0" fontId="19" fillId="0" borderId="0">
      <alignment horizontal="center" textRotation="180"/>
    </xf>
    <xf numFmtId="203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9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119" fillId="45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19" fillId="2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49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49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49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49" fillId="4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4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32" fillId="4" borderId="1" applyNumberFormat="0" applyAlignment="0" applyProtection="0">
      <alignment vertical="center"/>
    </xf>
    <xf numFmtId="0" fontId="32" fillId="12" borderId="1" applyNumberFormat="0" applyAlignment="0" applyProtection="0">
      <alignment vertical="center"/>
    </xf>
    <xf numFmtId="0" fontId="32" fillId="4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32" fillId="4" borderId="1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22" fillId="5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205" fontId="19" fillId="0" borderId="0" applyFont="0" applyFill="0" applyBorder="0" applyAlignment="0" applyProtection="0"/>
    <xf numFmtId="206" fontId="18" fillId="0" borderId="0" applyFont="0" applyFill="0" applyBorder="0" applyAlignment="0" applyProtection="0"/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9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50" fillId="77" borderId="94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180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5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4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5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123" fillId="14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5" fillId="0" borderId="0"/>
    <xf numFmtId="0" fontId="19" fillId="0" borderId="0"/>
    <xf numFmtId="0" fontId="124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0" fontId="125" fillId="50" borderId="2" applyNumberFormat="0" applyAlignment="0" applyProtection="0">
      <alignment vertical="center"/>
    </xf>
    <xf numFmtId="0" fontId="36" fillId="50" borderId="2" applyNumberFormat="0" applyAlignment="0" applyProtection="0">
      <alignment vertical="center"/>
    </xf>
    <xf numFmtId="41" fontId="18" fillId="0" borderId="0" applyFont="0" applyFill="0" applyBorder="0" applyAlignment="0" applyProtection="0"/>
    <xf numFmtId="182" fontId="19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38" fontId="4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17" fillId="0" borderId="0" applyFont="0" applyFill="0" applyBorder="0" applyAlignment="0" applyProtection="0">
      <alignment vertical="center"/>
    </xf>
    <xf numFmtId="41" fontId="1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5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5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5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4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5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5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41" fontId="150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5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208" fontId="18" fillId="0" borderId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38" fontId="4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208" fontId="18" fillId="0" borderId="0" applyFill="0" applyBorder="0" applyAlignment="0" applyProtection="0"/>
    <xf numFmtId="41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208" fontId="18" fillId="0" borderId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208" fontId="18" fillId="0" borderId="0" applyFill="0" applyBorder="0" applyAlignment="0" applyProtection="0"/>
    <xf numFmtId="41" fontId="1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205" fontId="4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67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9" fillId="0" borderId="0"/>
    <xf numFmtId="0" fontId="126" fillId="0" borderId="10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07" fillId="0" borderId="0"/>
    <xf numFmtId="0" fontId="128" fillId="7" borderId="1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14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28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108" fillId="0" borderId="20" applyNumberFormat="0" applyFill="0" applyAlignment="0" applyProtection="0"/>
    <xf numFmtId="0" fontId="41" fillId="0" borderId="20" applyNumberFormat="0" applyFill="0" applyAlignment="0" applyProtection="0"/>
    <xf numFmtId="0" fontId="129" fillId="0" borderId="20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09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09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09" fillId="0" borderId="22" applyNumberFormat="0" applyFill="0" applyAlignment="0" applyProtection="0">
      <alignment vertical="center"/>
    </xf>
    <xf numFmtId="0" fontId="129" fillId="0" borderId="20" applyNumberFormat="0" applyFill="0" applyAlignment="0" applyProtection="0">
      <alignment vertical="center"/>
    </xf>
    <xf numFmtId="0" fontId="109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10" fillId="0" borderId="23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30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11" fillId="0" borderId="25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4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45" fillId="4" borderId="13" applyNumberFormat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45" fillId="4" borderId="13" applyNumberFormat="0" applyAlignment="0" applyProtection="0">
      <alignment vertical="center"/>
    </xf>
    <xf numFmtId="0" fontId="133" fillId="12" borderId="13" applyNumberFormat="0" applyAlignment="0" applyProtection="0">
      <alignment vertical="center"/>
    </xf>
    <xf numFmtId="0" fontId="45" fillId="4" borderId="13" applyNumberFormat="0" applyAlignment="0" applyProtection="0">
      <alignment vertical="center"/>
    </xf>
    <xf numFmtId="177" fontId="112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215" fontId="18" fillId="0" borderId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215" fontId="18" fillId="0" borderId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0" fontId="48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0" fontId="154" fillId="0" borderId="0">
      <alignment vertical="center"/>
    </xf>
    <xf numFmtId="0" fontId="18" fillId="0" borderId="0"/>
    <xf numFmtId="0" fontId="4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54" fillId="0" borderId="0">
      <alignment vertical="center"/>
    </xf>
    <xf numFmtId="0" fontId="18" fillId="0" borderId="0"/>
    <xf numFmtId="0" fontId="154" fillId="0" borderId="0">
      <alignment vertical="center"/>
    </xf>
    <xf numFmtId="0" fontId="18" fillId="0" borderId="0"/>
    <xf numFmtId="0" fontId="1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54" fillId="0" borderId="0">
      <alignment vertical="center"/>
    </xf>
    <xf numFmtId="0" fontId="18" fillId="0" borderId="0"/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8" fillId="0" borderId="0"/>
    <xf numFmtId="0" fontId="18" fillId="0" borderId="0"/>
    <xf numFmtId="0" fontId="27" fillId="0" borderId="0"/>
    <xf numFmtId="0" fontId="27" fillId="0" borderId="0"/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8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27" fillId="0" borderId="0"/>
    <xf numFmtId="0" fontId="154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 applyBorder="0"/>
    <xf numFmtId="0" fontId="18" fillId="0" borderId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1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/>
    <xf numFmtId="0" fontId="18" fillId="0" borderId="0"/>
    <xf numFmtId="0" fontId="48" fillId="0" borderId="0">
      <alignment vertical="center"/>
    </xf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>
      <alignment vertical="center"/>
    </xf>
    <xf numFmtId="0" fontId="154" fillId="0" borderId="0">
      <alignment vertical="center"/>
    </xf>
    <xf numFmtId="0" fontId="18" fillId="0" borderId="0"/>
    <xf numFmtId="0" fontId="47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53" fillId="0" borderId="0">
      <alignment vertical="center"/>
    </xf>
    <xf numFmtId="0" fontId="18" fillId="0" borderId="0"/>
    <xf numFmtId="0" fontId="18" fillId="0" borderId="0"/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5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54" fillId="0" borderId="0">
      <alignment vertical="center"/>
    </xf>
    <xf numFmtId="0" fontId="18" fillId="0" borderId="0"/>
    <xf numFmtId="0" fontId="18" fillId="0" borderId="0"/>
    <xf numFmtId="0" fontId="154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54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54" fillId="0" borderId="0">
      <alignment vertical="center"/>
    </xf>
    <xf numFmtId="0" fontId="154" fillId="0" borderId="0"/>
    <xf numFmtId="0" fontId="18" fillId="0" borderId="0" applyBorder="0"/>
    <xf numFmtId="0" fontId="18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>
      <alignment vertical="center"/>
    </xf>
    <xf numFmtId="0" fontId="17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48" fillId="0" borderId="0"/>
    <xf numFmtId="0" fontId="173" fillId="0" borderId="0">
      <alignment vertical="center"/>
    </xf>
    <xf numFmtId="0" fontId="18" fillId="0" borderId="0"/>
    <xf numFmtId="0" fontId="173" fillId="0" borderId="0">
      <alignment vertical="center"/>
    </xf>
    <xf numFmtId="0" fontId="173" fillId="0" borderId="0">
      <alignment vertical="center"/>
    </xf>
    <xf numFmtId="0" fontId="1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4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48" fillId="0" borderId="0"/>
    <xf numFmtId="0" fontId="1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54" fillId="0" borderId="0">
      <alignment vertical="center"/>
    </xf>
    <xf numFmtId="0" fontId="154" fillId="0" borderId="0">
      <alignment vertical="center"/>
    </xf>
    <xf numFmtId="0" fontId="18" fillId="0" borderId="0"/>
    <xf numFmtId="0" fontId="116" fillId="0" borderId="0"/>
    <xf numFmtId="0" fontId="4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48" fillId="0" borderId="0"/>
    <xf numFmtId="38" fontId="48" fillId="0" borderId="0" applyFont="0" applyFill="0" applyBorder="0" applyAlignment="0" applyProtection="0"/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5" fillId="0" borderId="0"/>
    <xf numFmtId="0" fontId="48" fillId="0" borderId="0"/>
    <xf numFmtId="0" fontId="19" fillId="0" borderId="0"/>
    <xf numFmtId="41" fontId="17" fillId="0" borderId="0" applyFont="0" applyFill="0" applyBorder="0" applyAlignment="0" applyProtection="0">
      <alignment vertical="center"/>
    </xf>
    <xf numFmtId="41" fontId="187" fillId="0" borderId="0" applyFont="0" applyFill="0" applyBorder="0" applyAlignment="0" applyProtection="0">
      <alignment vertical="center"/>
    </xf>
    <xf numFmtId="0" fontId="187" fillId="0" borderId="0"/>
    <xf numFmtId="0" fontId="154" fillId="0" borderId="0">
      <alignment vertical="center"/>
    </xf>
    <xf numFmtId="0" fontId="188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54" fillId="90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7" fillId="77" borderId="94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0"/>
    <xf numFmtId="4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38" fontId="48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38" fontId="48" fillId="0" borderId="0" applyFont="0" applyFill="0" applyBorder="0" applyAlignment="0" applyProtection="0"/>
    <xf numFmtId="0" fontId="154" fillId="0" borderId="0">
      <alignment vertical="center"/>
    </xf>
    <xf numFmtId="0" fontId="154" fillId="0" borderId="0">
      <alignment vertical="center"/>
    </xf>
    <xf numFmtId="0" fontId="172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1" fontId="154" fillId="0" borderId="0" applyFont="0" applyFill="0" applyBorder="0" applyAlignment="0" applyProtection="0">
      <alignment vertical="center"/>
    </xf>
    <xf numFmtId="41" fontId="195" fillId="0" borderId="0" applyFont="0" applyFill="0" applyBorder="0" applyAlignment="0" applyProtection="0"/>
    <xf numFmtId="9" fontId="195" fillId="0" borderId="0" applyFont="0" applyFill="0" applyBorder="0" applyAlignment="0" applyProtection="0"/>
    <xf numFmtId="0" fontId="154" fillId="0" borderId="0">
      <alignment vertical="center"/>
    </xf>
    <xf numFmtId="41" fontId="154" fillId="0" borderId="0" applyFont="0" applyFill="0" applyBorder="0" applyAlignment="0" applyProtection="0">
      <alignment vertical="center"/>
    </xf>
    <xf numFmtId="41" fontId="196" fillId="0" borderId="0" applyFont="0" applyFill="0" applyBorder="0" applyAlignment="0" applyProtection="0">
      <alignment vertical="center"/>
    </xf>
    <xf numFmtId="0" fontId="154" fillId="0" borderId="0">
      <alignment vertical="center"/>
    </xf>
    <xf numFmtId="0" fontId="14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54" fillId="0" borderId="0" applyFont="0" applyFill="0" applyBorder="0" applyAlignment="0" applyProtection="0">
      <alignment vertical="center"/>
    </xf>
    <xf numFmtId="41" fontId="154" fillId="0" borderId="0" applyFont="0" applyFill="0" applyBorder="0" applyAlignment="0" applyProtection="0">
      <alignment vertical="center"/>
    </xf>
    <xf numFmtId="0" fontId="18" fillId="0" borderId="0"/>
    <xf numFmtId="0" fontId="14" fillId="0" borderId="0"/>
    <xf numFmtId="0" fontId="18" fillId="0" borderId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87" fillId="0" borderId="0"/>
    <xf numFmtId="9" fontId="187" fillId="0" borderId="0" applyFont="0" applyFill="0" applyBorder="0" applyAlignment="0" applyProtection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8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06" fillId="0" borderId="0"/>
    <xf numFmtId="0" fontId="106" fillId="0" borderId="0"/>
    <xf numFmtId="0" fontId="106" fillId="0" borderId="0"/>
    <xf numFmtId="0" fontId="136" fillId="0" borderId="0"/>
    <xf numFmtId="0" fontId="106" fillId="0" borderId="0"/>
    <xf numFmtId="0" fontId="137" fillId="4" borderId="0" applyNumberFormat="0" applyBorder="0" applyAlignment="0" applyProtection="0"/>
    <xf numFmtId="0" fontId="137" fillId="7" borderId="0" applyNumberFormat="0" applyBorder="0" applyAlignment="0" applyProtection="0"/>
    <xf numFmtId="0" fontId="137" fillId="9" borderId="0" applyNumberFormat="0" applyBorder="0" applyAlignment="0" applyProtection="0"/>
    <xf numFmtId="0" fontId="137" fillId="4" borderId="0" applyNumberFormat="0" applyBorder="0" applyAlignment="0" applyProtection="0"/>
    <xf numFmtId="0" fontId="137" fillId="11" borderId="0" applyNumberFormat="0" applyBorder="0" applyAlignment="0" applyProtection="0"/>
    <xf numFmtId="0" fontId="137" fillId="7" borderId="0" applyNumberFormat="0" applyBorder="0" applyAlignment="0" applyProtection="0"/>
    <xf numFmtId="0" fontId="137" fillId="12" borderId="0" applyNumberFormat="0" applyBorder="0" applyAlignment="0" applyProtection="0"/>
    <xf numFmtId="0" fontId="137" fillId="6" borderId="0" applyNumberFormat="0" applyBorder="0" applyAlignment="0" applyProtection="0"/>
    <xf numFmtId="0" fontId="137" fillId="14" borderId="0" applyNumberFormat="0" applyBorder="0" applyAlignment="0" applyProtection="0"/>
    <xf numFmtId="0" fontId="137" fillId="12" borderId="0" applyNumberFormat="0" applyBorder="0" applyAlignment="0" applyProtection="0"/>
    <xf numFmtId="0" fontId="137" fillId="3" borderId="0" applyNumberFormat="0" applyBorder="0" applyAlignment="0" applyProtection="0"/>
    <xf numFmtId="0" fontId="137" fillId="7" borderId="0" applyNumberFormat="0" applyBorder="0" applyAlignment="0" applyProtection="0"/>
    <xf numFmtId="0" fontId="200" fillId="17" borderId="0" applyNumberFormat="0" applyBorder="0" applyAlignment="0" applyProtection="0"/>
    <xf numFmtId="0" fontId="200" fillId="6" borderId="0" applyNumberFormat="0" applyBorder="0" applyAlignment="0" applyProtection="0"/>
    <xf numFmtId="0" fontId="200" fillId="14" borderId="0" applyNumberFormat="0" applyBorder="0" applyAlignment="0" applyProtection="0"/>
    <xf numFmtId="0" fontId="200" fillId="12" borderId="0" applyNumberFormat="0" applyBorder="0" applyAlignment="0" applyProtection="0"/>
    <xf numFmtId="0" fontId="200" fillId="17" borderId="0" applyNumberFormat="0" applyBorder="0" applyAlignment="0" applyProtection="0"/>
    <xf numFmtId="0" fontId="200" fillId="7" borderId="0" applyNumberFormat="0" applyBorder="0" applyAlignment="0" applyProtection="0"/>
    <xf numFmtId="0" fontId="200" fillId="17" borderId="0" applyNumberFormat="0" applyBorder="0" applyAlignment="0" applyProtection="0"/>
    <xf numFmtId="0" fontId="200" fillId="19" borderId="0" applyNumberFormat="0" applyBorder="0" applyAlignment="0" applyProtection="0"/>
    <xf numFmtId="0" fontId="200" fillId="47" borderId="0" applyNumberFormat="0" applyBorder="0" applyAlignment="0" applyProtection="0"/>
    <xf numFmtId="0" fontId="200" fillId="48" borderId="0" applyNumberFormat="0" applyBorder="0" applyAlignment="0" applyProtection="0"/>
    <xf numFmtId="0" fontId="200" fillId="17" borderId="0" applyNumberFormat="0" applyBorder="0" applyAlignment="0" applyProtection="0"/>
    <xf numFmtId="0" fontId="200" fillId="18" borderId="0" applyNumberFormat="0" applyBorder="0" applyAlignment="0" applyProtection="0"/>
    <xf numFmtId="0" fontId="201" fillId="5" borderId="0" applyNumberFormat="0" applyBorder="0" applyAlignment="0" applyProtection="0"/>
    <xf numFmtId="0" fontId="202" fillId="4" borderId="111" applyNumberFormat="0" applyAlignment="0" applyProtection="0"/>
    <xf numFmtId="0" fontId="203" fillId="50" borderId="2" applyNumberFormat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54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54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54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40" fillId="0" borderId="0" applyFont="0" applyFill="0" applyBorder="0" applyAlignment="0" applyProtection="0"/>
    <xf numFmtId="205" fontId="154" fillId="0" borderId="0" applyFont="0" applyFill="0" applyBorder="0" applyAlignment="0" applyProtection="0"/>
    <xf numFmtId="43" fontId="198" fillId="0" borderId="0" applyFont="0" applyFill="0" applyBorder="0" applyAlignment="0" applyProtection="0"/>
    <xf numFmtId="43" fontId="198" fillId="0" borderId="0" applyFont="0" applyFill="0" applyBorder="0" applyAlignment="0" applyProtection="0"/>
    <xf numFmtId="43" fontId="198" fillId="0" borderId="0" applyFont="0" applyFill="0" applyBorder="0" applyAlignment="0" applyProtection="0"/>
    <xf numFmtId="205" fontId="140" fillId="0" borderId="0" applyFont="0" applyFill="0" applyBorder="0" applyAlignment="0" applyProtection="0"/>
    <xf numFmtId="0" fontId="204" fillId="0" borderId="0" applyNumberFormat="0" applyFill="0" applyBorder="0" applyAlignment="0" applyProtection="0"/>
    <xf numFmtId="0" fontId="205" fillId="8" borderId="0" applyNumberFormat="0" applyBorder="0" applyAlignment="0" applyProtection="0"/>
    <xf numFmtId="0" fontId="206" fillId="0" borderId="26" applyNumberFormat="0" applyFill="0" applyAlignment="0" applyProtection="0"/>
    <xf numFmtId="0" fontId="206" fillId="0" borderId="0" applyNumberFormat="0" applyFill="0" applyBorder="0" applyAlignment="0" applyProtection="0"/>
    <xf numFmtId="0" fontId="207" fillId="7" borderId="111" applyNumberFormat="0" applyAlignment="0" applyProtection="0"/>
    <xf numFmtId="0" fontId="208" fillId="0" borderId="10" applyNumberFormat="0" applyFill="0" applyAlignment="0" applyProtection="0"/>
    <xf numFmtId="0" fontId="209" fillId="14" borderId="0" applyNumberFormat="0" applyBorder="0" applyAlignment="0" applyProtection="0"/>
    <xf numFmtId="0" fontId="210" fillId="0" borderId="0"/>
    <xf numFmtId="0" fontId="198" fillId="0" borderId="0"/>
    <xf numFmtId="0" fontId="12" fillId="0" borderId="0"/>
    <xf numFmtId="0" fontId="19" fillId="0" borderId="0"/>
    <xf numFmtId="0" fontId="210" fillId="9" borderId="112" applyNumberFormat="0" applyFont="0" applyAlignment="0" applyProtection="0"/>
    <xf numFmtId="0" fontId="211" fillId="4" borderId="113" applyNumberFormat="0" applyAlignment="0" applyProtection="0"/>
    <xf numFmtId="0" fontId="212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213" fontId="19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25" fillId="0" borderId="0" applyNumberFormat="0" applyFill="0" applyBorder="0" applyAlignment="0" applyProtection="0">
      <alignment vertical="top"/>
      <protection locked="0"/>
    </xf>
    <xf numFmtId="0" fontId="24" fillId="0" borderId="117" applyNumberFormat="0" applyFill="0" applyAlignment="0" applyProtection="0"/>
    <xf numFmtId="0" fontId="119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226" fillId="0" borderId="0" applyNumberFormat="0" applyFill="0" applyBorder="0" applyAlignment="0" applyProtection="0">
      <alignment vertical="top"/>
      <protection locked="0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54" fillId="77" borderId="94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7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22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7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76" fillId="35" borderId="111" applyNumberFormat="0" applyAlignment="0" applyProtection="0"/>
    <xf numFmtId="0" fontId="89" fillId="33" borderId="111" applyNumberFormat="0" applyAlignment="0" applyProtection="0"/>
    <xf numFmtId="0" fontId="18" fillId="26" borderId="112" applyNumberFormat="0" applyFont="0" applyAlignment="0" applyProtection="0"/>
    <xf numFmtId="0" fontId="96" fillId="35" borderId="113" applyNumberFormat="0" applyAlignment="0" applyProtection="0"/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3" fillId="12" borderId="113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211" fillId="4" borderId="113" applyNumberFormat="0" applyAlignment="0" applyProtection="0"/>
    <xf numFmtId="0" fontId="210" fillId="9" borderId="112" applyNumberFormat="0" applyFont="0" applyAlignment="0" applyProtection="0"/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207" fillId="7" borderId="111" applyNumberFormat="0" applyAlignment="0" applyProtection="0"/>
    <xf numFmtId="0" fontId="38" fillId="0" borderId="119" applyNumberFormat="0" applyFill="0" applyAlignment="0" applyProtection="0">
      <alignment vertical="center"/>
    </xf>
    <xf numFmtId="0" fontId="202" fillId="4" borderId="111" applyNumberFormat="0" applyAlignment="0" applyProtection="0"/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211" fillId="4" borderId="113" applyNumberFormat="0" applyAlignment="0" applyProtection="0"/>
    <xf numFmtId="0" fontId="128" fillId="7" borderId="111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207" fillId="7" borderId="111" applyNumberFormat="0" applyAlignment="0" applyProtection="0"/>
    <xf numFmtId="0" fontId="18" fillId="26" borderId="112" applyNumberFormat="0" applyFont="0" applyAlignment="0" applyProtection="0"/>
    <xf numFmtId="0" fontId="18" fillId="9" borderId="112" applyNumberFormat="0" applyFont="0" applyAlignment="0" applyProtection="0">
      <alignment vertical="center"/>
    </xf>
    <xf numFmtId="0" fontId="207" fillId="7" borderId="111" applyNumberFormat="0" applyAlignment="0" applyProtection="0"/>
    <xf numFmtId="0" fontId="38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202" fillId="4" borderId="111" applyNumberFormat="0" applyAlignment="0" applyProtection="0"/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211" fillId="4" borderId="113" applyNumberFormat="0" applyAlignment="0" applyProtection="0"/>
    <xf numFmtId="0" fontId="210" fillId="9" borderId="112" applyNumberFormat="0" applyFont="0" applyAlignment="0" applyProtection="0"/>
    <xf numFmtId="0" fontId="202" fillId="4" borderId="111" applyNumberFormat="0" applyAlignment="0" applyProtection="0"/>
    <xf numFmtId="0" fontId="76" fillId="35" borderId="111" applyNumberFormat="0" applyAlignment="0" applyProtection="0"/>
    <xf numFmtId="0" fontId="38" fillId="0" borderId="118" applyNumberFormat="0" applyFill="0" applyAlignment="0" applyProtection="0">
      <alignment vertical="center"/>
    </xf>
    <xf numFmtId="0" fontId="89" fillId="33" borderId="111" applyNumberFormat="0" applyAlignment="0" applyProtection="0"/>
    <xf numFmtId="0" fontId="121" fillId="12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24" fillId="0" borderId="117" applyNumberFormat="0" applyFill="0" applyAlignment="0" applyProtection="0"/>
    <xf numFmtId="0" fontId="210" fillId="9" borderId="112" applyNumberFormat="0" applyFont="0" applyAlignment="0" applyProtection="0"/>
    <xf numFmtId="0" fontId="89" fillId="33" borderId="111" applyNumberFormat="0" applyAlignment="0" applyProtection="0"/>
    <xf numFmtId="0" fontId="202" fillId="4" borderId="111" applyNumberFormat="0" applyAlignment="0" applyProtection="0"/>
    <xf numFmtId="0" fontId="18" fillId="26" borderId="112" applyNumberFormat="0" applyFont="0" applyAlignment="0" applyProtection="0"/>
    <xf numFmtId="0" fontId="96" fillId="35" borderId="113" applyNumberFormat="0" applyAlignment="0" applyProtection="0"/>
    <xf numFmtId="0" fontId="89" fillId="33" borderId="111" applyNumberFormat="0" applyAlignment="0" applyProtection="0"/>
    <xf numFmtId="0" fontId="76" fillId="35" borderId="111" applyNumberFormat="0" applyAlignment="0" applyProtection="0"/>
    <xf numFmtId="0" fontId="24" fillId="0" borderId="117" applyNumberFormat="0" applyFill="0" applyAlignment="0" applyProtection="0"/>
    <xf numFmtId="0" fontId="89" fillId="33" borderId="111" applyNumberFormat="0" applyAlignment="0" applyProtection="0"/>
    <xf numFmtId="0" fontId="18" fillId="26" borderId="112" applyNumberFormat="0" applyFont="0" applyAlignment="0" applyProtection="0"/>
    <xf numFmtId="0" fontId="18" fillId="26" borderId="112" applyNumberFormat="0" applyFont="0" applyAlignment="0" applyProtection="0"/>
    <xf numFmtId="0" fontId="96" fillId="35" borderId="113" applyNumberFormat="0" applyAlignment="0" applyProtection="0"/>
    <xf numFmtId="0" fontId="24" fillId="0" borderId="117" applyNumberFormat="0" applyFill="0" applyAlignment="0" applyProtection="0"/>
    <xf numFmtId="0" fontId="18" fillId="26" borderId="112" applyNumberFormat="0" applyFont="0" applyAlignment="0" applyProtection="0"/>
    <xf numFmtId="0" fontId="127" fillId="0" borderId="118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96" fillId="35" borderId="113" applyNumberFormat="0" applyAlignment="0" applyProtection="0"/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89" fillId="33" borderId="111" applyNumberFormat="0" applyAlignment="0" applyProtection="0"/>
    <xf numFmtId="0" fontId="89" fillId="33" borderId="111" applyNumberFormat="0" applyAlignment="0" applyProtection="0"/>
    <xf numFmtId="0" fontId="89" fillId="33" borderId="111" applyNumberFormat="0" applyAlignment="0" applyProtection="0"/>
    <xf numFmtId="0" fontId="38" fillId="0" borderId="120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202" fillId="4" borderId="111" applyNumberFormat="0" applyAlignment="0" applyProtection="0"/>
    <xf numFmtId="0" fontId="127" fillId="0" borderId="118" applyNumberFormat="0" applyFill="0" applyAlignment="0" applyProtection="0">
      <alignment vertical="center"/>
    </xf>
    <xf numFmtId="0" fontId="211" fillId="4" borderId="113" applyNumberFormat="0" applyAlignment="0" applyProtection="0"/>
    <xf numFmtId="0" fontId="127" fillId="0" borderId="118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207" fillId="7" borderId="111" applyNumberFormat="0" applyAlignment="0" applyProtection="0"/>
    <xf numFmtId="0" fontId="210" fillId="9" borderId="112" applyNumberFormat="0" applyFont="0" applyAlignment="0" applyProtection="0"/>
    <xf numFmtId="0" fontId="211" fillId="4" borderId="113" applyNumberFormat="0" applyAlignment="0" applyProtection="0"/>
    <xf numFmtId="0" fontId="24" fillId="0" borderId="117" applyNumberFormat="0" applyFill="0" applyAlignment="0" applyProtection="0"/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89" fillId="33" borderId="111" applyNumberFormat="0" applyAlignment="0" applyProtection="0"/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89" fillId="33" borderId="111" applyNumberFormat="0" applyAlignment="0" applyProtection="0"/>
    <xf numFmtId="0" fontId="18" fillId="9" borderId="112" applyNumberFormat="0" applyFon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24" fillId="0" borderId="117" applyNumberFormat="0" applyFill="0" applyAlignment="0" applyProtection="0"/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89" fillId="33" borderId="111" applyNumberFormat="0" applyAlignment="0" applyProtection="0"/>
    <xf numFmtId="0" fontId="128" fillId="7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24" fillId="0" borderId="117" applyNumberFormat="0" applyFill="0" applyAlignment="0" applyProtection="0"/>
    <xf numFmtId="0" fontId="39" fillId="7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20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207" fillId="7" borderId="111" applyNumberFormat="0" applyAlignment="0" applyProtection="0"/>
    <xf numFmtId="0" fontId="210" fillId="9" borderId="112" applyNumberFormat="0" applyFont="0" applyAlignment="0" applyProtection="0"/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9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14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39" fillId="7" borderId="111" applyNumberFormat="0" applyAlignment="0" applyProtection="0">
      <alignment vertical="center"/>
    </xf>
    <xf numFmtId="0" fontId="128" fillId="7" borderId="111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9" applyNumberFormat="0" applyFill="0" applyAlignment="0" applyProtection="0">
      <alignment vertical="center"/>
    </xf>
    <xf numFmtId="0" fontId="32" fillId="4" borderId="111" applyNumberFormat="0" applyAlignment="0" applyProtection="0">
      <alignment vertical="center"/>
    </xf>
    <xf numFmtId="0" fontId="49" fillId="4" borderId="111" applyNumberFormat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7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38" fillId="0" borderId="118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76" fillId="35" borderId="111" applyNumberFormat="0" applyAlignment="0" applyProtection="0"/>
    <xf numFmtId="0" fontId="127" fillId="0" borderId="118" applyNumberFormat="0" applyFill="0" applyAlignment="0" applyProtection="0">
      <alignment vertical="center"/>
    </xf>
    <xf numFmtId="0" fontId="32" fillId="12" borderId="111" applyNumberFormat="0" applyAlignment="0" applyProtection="0">
      <alignment vertical="center"/>
    </xf>
    <xf numFmtId="0" fontId="18" fillId="9" borderId="112" applyNumberFormat="0" applyFont="0" applyAlignment="0" applyProtection="0">
      <alignment vertical="center"/>
    </xf>
    <xf numFmtId="0" fontId="127" fillId="0" borderId="118" applyNumberFormat="0" applyFill="0" applyAlignment="0" applyProtection="0">
      <alignment vertical="center"/>
    </xf>
    <xf numFmtId="0" fontId="121" fillId="12" borderId="111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12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45" fillId="4" borderId="113" applyNumberFormat="0" applyAlignment="0" applyProtection="0">
      <alignment vertical="center"/>
    </xf>
    <xf numFmtId="0" fontId="133" fillId="12" borderId="113" applyNumberFormat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3" fillId="2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0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3" fillId="5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4" fillId="91" borderId="0" applyNumberFormat="0" applyBorder="0" applyAlignment="0" applyProtection="0">
      <alignment vertical="center"/>
    </xf>
    <xf numFmtId="0" fontId="153" fillId="8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2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95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59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3" fillId="7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0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3" fillId="3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3" fillId="6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4" fillId="62" borderId="0" applyNumberFormat="0" applyBorder="0" applyAlignment="0" applyProtection="0">
      <alignment vertical="center"/>
    </xf>
    <xf numFmtId="0" fontId="153" fillId="1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9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3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3" fillId="3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4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3" fillId="1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4" fillId="65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234" fillId="1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6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234" fillId="6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67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234" fillId="13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4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234" fillId="20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96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234" fillId="17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68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234" fillId="21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0" fontId="155" fillId="97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0" fontId="250" fillId="0" borderId="0" applyNumberFormat="0" applyFill="0" applyBorder="0" applyAlignment="0" applyProtection="0">
      <alignment vertical="top"/>
      <protection locked="0"/>
    </xf>
    <xf numFmtId="218" fontId="229" fillId="0" borderId="0"/>
    <xf numFmtId="0" fontId="19" fillId="0" borderId="0"/>
    <xf numFmtId="0" fontId="155" fillId="69" borderId="0" applyNumberFormat="0" applyBorder="0" applyAlignment="0" applyProtection="0">
      <alignment vertical="center"/>
    </xf>
    <xf numFmtId="0" fontId="234" fillId="45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69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234" fillId="19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0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234" fillId="47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1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234" fillId="20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2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234" fillId="17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3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234" fillId="18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5" fillId="74" borderId="0" applyNumberFormat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236" fillId="12" borderId="111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7" fillId="75" borderId="93" applyNumberFormat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237" fillId="5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58" fillId="76" borderId="0" applyNumberFormat="0" applyBorder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53" fillId="9" borderId="112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0" fontId="17" fillId="77" borderId="94" applyNumberFormat="0" applyFont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238" fillId="14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59" fillId="78" borderId="0" applyNumberFormat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239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240" fillId="50" borderId="2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0" fontId="161" fillId="79" borderId="95" applyNumberFormat="0" applyAlignment="0" applyProtection="0">
      <alignment vertical="center"/>
    </xf>
    <xf numFmtId="41" fontId="117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241" fillId="0" borderId="10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2" fillId="0" borderId="96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242" fillId="0" borderId="118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3" fillId="0" borderId="97" applyNumberFormat="0" applyFill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243" fillId="7" borderId="111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4" fillId="80" borderId="93" applyNumberFormat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244" fillId="0" borderId="20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6" fillId="0" borderId="98" applyNumberFormat="0" applyFill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245" fillId="0" borderId="8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7" fillId="0" borderId="99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246" fillId="0" borderId="24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100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247" fillId="8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69" fillId="81" borderId="0" applyNumberFormat="0" applyBorder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248" fillId="12" borderId="113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70" fillId="75" borderId="101" applyNumberFormat="0" applyAlignment="0" applyProtection="0">
      <alignment vertical="center"/>
    </xf>
    <xf numFmtId="0" fontId="154" fillId="0" borderId="0">
      <alignment vertical="center"/>
    </xf>
    <xf numFmtId="0" fontId="230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7" fillId="0" borderId="0"/>
    <xf numFmtId="0" fontId="249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8" fillId="0" borderId="0" applyNumberFormat="0" applyFill="0" applyBorder="0" applyAlignment="0" applyProtection="0">
      <alignment vertical="center"/>
    </xf>
    <xf numFmtId="0" fontId="319" fillId="0" borderId="98" applyNumberFormat="0" applyFill="0" applyAlignment="0" applyProtection="0">
      <alignment vertical="center"/>
    </xf>
    <xf numFmtId="0" fontId="320" fillId="0" borderId="99" applyNumberFormat="0" applyFill="0" applyAlignment="0" applyProtection="0">
      <alignment vertical="center"/>
    </xf>
    <xf numFmtId="0" fontId="321" fillId="0" borderId="100" applyNumberFormat="0" applyFill="0" applyAlignment="0" applyProtection="0">
      <alignment vertical="center"/>
    </xf>
    <xf numFmtId="0" fontId="321" fillId="0" borderId="0" applyNumberFormat="0" applyFill="0" applyBorder="0" applyAlignment="0" applyProtection="0">
      <alignment vertical="center"/>
    </xf>
    <xf numFmtId="0" fontId="322" fillId="81" borderId="0" applyNumberFormat="0" applyBorder="0" applyAlignment="0" applyProtection="0">
      <alignment vertical="center"/>
    </xf>
    <xf numFmtId="0" fontId="323" fillId="76" borderId="0" applyNumberFormat="0" applyBorder="0" applyAlignment="0" applyProtection="0">
      <alignment vertical="center"/>
    </xf>
    <xf numFmtId="0" fontId="324" fillId="78" borderId="0" applyNumberFormat="0" applyBorder="0" applyAlignment="0" applyProtection="0">
      <alignment vertical="center"/>
    </xf>
    <xf numFmtId="0" fontId="325" fillId="80" borderId="93" applyNumberFormat="0" applyAlignment="0" applyProtection="0">
      <alignment vertical="center"/>
    </xf>
    <xf numFmtId="0" fontId="326" fillId="75" borderId="101" applyNumberFormat="0" applyAlignment="0" applyProtection="0">
      <alignment vertical="center"/>
    </xf>
    <xf numFmtId="0" fontId="327" fillId="75" borderId="93" applyNumberFormat="0" applyAlignment="0" applyProtection="0">
      <alignment vertical="center"/>
    </xf>
    <xf numFmtId="0" fontId="328" fillId="0" borderId="96" applyNumberFormat="0" applyFill="0" applyAlignment="0" applyProtection="0">
      <alignment vertical="center"/>
    </xf>
    <xf numFmtId="0" fontId="329" fillId="79" borderId="95" applyNumberFormat="0" applyAlignment="0" applyProtection="0">
      <alignment vertical="center"/>
    </xf>
    <xf numFmtId="0" fontId="330" fillId="0" borderId="0" applyNumberFormat="0" applyFill="0" applyBorder="0" applyAlignment="0" applyProtection="0">
      <alignment vertical="center"/>
    </xf>
    <xf numFmtId="0" fontId="331" fillId="0" borderId="0" applyNumberFormat="0" applyFill="0" applyBorder="0" applyAlignment="0" applyProtection="0">
      <alignment vertical="center"/>
    </xf>
    <xf numFmtId="0" fontId="332" fillId="0" borderId="97" applyNumberFormat="0" applyFill="0" applyAlignment="0" applyProtection="0">
      <alignment vertical="center"/>
    </xf>
    <xf numFmtId="0" fontId="333" fillId="69" borderId="0" applyNumberFormat="0" applyBorder="0" applyAlignment="0" applyProtection="0">
      <alignment vertical="center"/>
    </xf>
    <xf numFmtId="0" fontId="1" fillId="9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333" fillId="66" borderId="0" applyNumberFormat="0" applyBorder="0" applyAlignment="0" applyProtection="0">
      <alignment vertical="center"/>
    </xf>
    <xf numFmtId="0" fontId="333" fillId="70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333" fillId="67" borderId="0" applyNumberFormat="0" applyBorder="0" applyAlignment="0" applyProtection="0">
      <alignment vertical="center"/>
    </xf>
    <xf numFmtId="0" fontId="333" fillId="7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3" borderId="0" applyNumberFormat="0" applyBorder="0" applyAlignment="0" applyProtection="0">
      <alignment vertical="center"/>
    </xf>
    <xf numFmtId="0" fontId="333" fillId="94" borderId="0" applyNumberFormat="0" applyBorder="0" applyAlignment="0" applyProtection="0">
      <alignment vertical="center"/>
    </xf>
    <xf numFmtId="0" fontId="333" fillId="7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333" fillId="96" borderId="0" applyNumberFormat="0" applyBorder="0" applyAlignment="0" applyProtection="0">
      <alignment vertical="center"/>
    </xf>
    <xf numFmtId="0" fontId="333" fillId="73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333" fillId="68" borderId="0" applyNumberFormat="0" applyBorder="0" applyAlignment="0" applyProtection="0">
      <alignment vertical="center"/>
    </xf>
    <xf numFmtId="0" fontId="333" fillId="74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333" fillId="97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77" borderId="94" applyNumberFormat="0" applyFont="0" applyAlignment="0" applyProtection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</cellStyleXfs>
  <cellXfs count="1953">
    <xf numFmtId="0" fontId="0" fillId="0" borderId="0" xfId="0"/>
    <xf numFmtId="0" fontId="134" fillId="0" borderId="0" xfId="1995" applyFont="1">
      <alignment vertical="center"/>
    </xf>
    <xf numFmtId="0" fontId="175" fillId="52" borderId="3" xfId="0" applyFont="1" applyFill="1" applyBorder="1" applyAlignment="1">
      <alignment horizontal="center" vertical="center"/>
    </xf>
    <xf numFmtId="9" fontId="177" fillId="82" borderId="3" xfId="1228" applyFont="1" applyFill="1" applyBorder="1" applyAlignment="1">
      <alignment vertical="center"/>
    </xf>
    <xf numFmtId="41" fontId="175" fillId="83" borderId="3" xfId="0" applyNumberFormat="1" applyFont="1" applyFill="1" applyBorder="1" applyAlignment="1">
      <alignment vertical="center"/>
    </xf>
    <xf numFmtId="0" fontId="177" fillId="51" borderId="3" xfId="0" applyFont="1" applyFill="1" applyBorder="1" applyAlignment="1">
      <alignment horizontal="center" vertical="center"/>
    </xf>
    <xf numFmtId="0" fontId="178" fillId="0" borderId="0" xfId="0" applyFont="1" applyAlignment="1">
      <alignment vertical="center"/>
    </xf>
    <xf numFmtId="0" fontId="178" fillId="42" borderId="0" xfId="0" applyFont="1" applyFill="1" applyAlignment="1">
      <alignment vertical="center"/>
    </xf>
    <xf numFmtId="0" fontId="178" fillId="0" borderId="0" xfId="0" applyFont="1"/>
    <xf numFmtId="0" fontId="178" fillId="0" borderId="3" xfId="0" applyFont="1" applyBorder="1" applyAlignment="1">
      <alignment vertical="center"/>
    </xf>
    <xf numFmtId="41" fontId="179" fillId="0" borderId="3" xfId="1356" applyFont="1" applyBorder="1">
      <alignment vertical="center"/>
    </xf>
    <xf numFmtId="41" fontId="179" fillId="58" borderId="3" xfId="1356" applyFont="1" applyFill="1" applyBorder="1">
      <alignment vertical="center"/>
    </xf>
    <xf numFmtId="216" fontId="179" fillId="0" borderId="3" xfId="1259" applyNumberFormat="1" applyFont="1" applyBorder="1">
      <alignment vertical="center"/>
    </xf>
    <xf numFmtId="0" fontId="178" fillId="42" borderId="0" xfId="0" applyFont="1" applyFill="1"/>
    <xf numFmtId="0" fontId="178" fillId="84" borderId="3" xfId="0" applyFont="1" applyFill="1" applyBorder="1" applyAlignment="1">
      <alignment horizontal="center" vertical="center"/>
    </xf>
    <xf numFmtId="0" fontId="180" fillId="0" borderId="3" xfId="0" applyFont="1" applyBorder="1" applyAlignment="1">
      <alignment horizontal="left" vertical="center"/>
    </xf>
    <xf numFmtId="9" fontId="178" fillId="82" borderId="3" xfId="1228" applyFont="1" applyFill="1" applyBorder="1" applyAlignment="1">
      <alignment vertical="center"/>
    </xf>
    <xf numFmtId="41" fontId="180" fillId="83" borderId="3" xfId="0" applyNumberFormat="1" applyFont="1" applyFill="1" applyBorder="1" applyAlignment="1">
      <alignment vertical="center"/>
    </xf>
    <xf numFmtId="0" fontId="181" fillId="0" borderId="0" xfId="2034" applyFont="1" applyAlignment="1">
      <alignment horizontal="center" vertical="center"/>
    </xf>
    <xf numFmtId="0" fontId="183" fillId="57" borderId="40" xfId="2034" applyFont="1" applyFill="1" applyBorder="1" applyAlignment="1">
      <alignment horizontal="center" vertical="center"/>
    </xf>
    <xf numFmtId="0" fontId="183" fillId="57" borderId="34" xfId="2034" applyFont="1" applyFill="1" applyBorder="1" applyAlignment="1">
      <alignment horizontal="center" vertical="center"/>
    </xf>
    <xf numFmtId="0" fontId="183" fillId="57" borderId="73" xfId="2034" applyFont="1" applyFill="1" applyBorder="1" applyAlignment="1">
      <alignment horizontal="center" vertical="center"/>
    </xf>
    <xf numFmtId="0" fontId="183" fillId="0" borderId="3" xfId="2034" applyFont="1" applyBorder="1" applyAlignment="1">
      <alignment horizontal="center" vertical="center"/>
    </xf>
    <xf numFmtId="41" fontId="179" fillId="0" borderId="3" xfId="1526" applyFont="1" applyBorder="1" applyAlignment="1">
      <alignment horizontal="center" vertical="center"/>
    </xf>
    <xf numFmtId="41" fontId="179" fillId="52" borderId="70" xfId="1526" applyFont="1" applyFill="1" applyBorder="1" applyAlignment="1">
      <alignment horizontal="center" vertical="center"/>
    </xf>
    <xf numFmtId="41" fontId="179" fillId="85" borderId="70" xfId="1526" applyFont="1" applyFill="1" applyBorder="1" applyAlignment="1">
      <alignment horizontal="center" vertical="center"/>
    </xf>
    <xf numFmtId="0" fontId="183" fillId="56" borderId="32" xfId="2034" applyFont="1" applyFill="1" applyBorder="1" applyAlignment="1">
      <alignment horizontal="center" vertical="center"/>
    </xf>
    <xf numFmtId="9" fontId="175" fillId="86" borderId="3" xfId="1228" applyFont="1" applyFill="1" applyBorder="1" applyAlignment="1">
      <alignment vertical="center"/>
    </xf>
    <xf numFmtId="41" fontId="175" fillId="87" borderId="3" xfId="0" applyNumberFormat="1" applyFont="1" applyFill="1" applyBorder="1" applyAlignment="1">
      <alignment vertical="center"/>
    </xf>
    <xf numFmtId="41" fontId="182" fillId="84" borderId="3" xfId="1356" applyFont="1" applyFill="1" applyBorder="1" applyAlignment="1">
      <alignment horizontal="center" vertical="center"/>
    </xf>
    <xf numFmtId="41" fontId="182" fillId="82" borderId="3" xfId="1356" applyFont="1" applyFill="1" applyBorder="1">
      <alignment vertical="center"/>
    </xf>
    <xf numFmtId="41" fontId="177" fillId="55" borderId="3" xfId="0" applyNumberFormat="1" applyFont="1" applyFill="1" applyBorder="1" applyAlignment="1">
      <alignment vertical="center"/>
    </xf>
    <xf numFmtId="41" fontId="177" fillId="51" borderId="3" xfId="0" applyNumberFormat="1" applyFont="1" applyFill="1" applyBorder="1" applyAlignment="1">
      <alignment vertical="center"/>
    </xf>
    <xf numFmtId="41" fontId="189" fillId="51" borderId="3" xfId="0" applyNumberFormat="1" applyFont="1" applyFill="1" applyBorder="1" applyAlignment="1">
      <alignment vertical="center"/>
    </xf>
    <xf numFmtId="41" fontId="177" fillId="51" borderId="3" xfId="1352" applyFont="1" applyFill="1" applyBorder="1" applyAlignment="1">
      <alignment horizontal="center" vertical="center"/>
    </xf>
    <xf numFmtId="178" fontId="177" fillId="51" borderId="3" xfId="0" applyNumberFormat="1" applyFont="1" applyFill="1" applyBorder="1" applyAlignment="1">
      <alignment horizontal="right" vertical="center"/>
    </xf>
    <xf numFmtId="178" fontId="189" fillId="51" borderId="3" xfId="0" applyNumberFormat="1" applyFont="1" applyFill="1" applyBorder="1" applyAlignment="1">
      <alignment horizontal="right" vertical="center"/>
    </xf>
    <xf numFmtId="0" fontId="177" fillId="0" borderId="3" xfId="0" applyFont="1" applyFill="1" applyBorder="1" applyAlignment="1">
      <alignment horizontal="center" vertical="center"/>
    </xf>
    <xf numFmtId="41" fontId="177" fillId="0" borderId="3" xfId="0" applyNumberFormat="1" applyFont="1" applyFill="1" applyBorder="1" applyAlignment="1">
      <alignment vertical="center"/>
    </xf>
    <xf numFmtId="41" fontId="189" fillId="0" borderId="3" xfId="0" applyNumberFormat="1" applyFont="1" applyFill="1" applyBorder="1" applyAlignment="1">
      <alignment vertical="center"/>
    </xf>
    <xf numFmtId="41" fontId="177" fillId="0" borderId="3" xfId="1352" applyFont="1" applyFill="1" applyBorder="1" applyAlignment="1">
      <alignment horizontal="center" vertical="center"/>
    </xf>
    <xf numFmtId="41" fontId="177" fillId="51" borderId="3" xfId="0" applyNumberFormat="1" applyFont="1" applyFill="1" applyBorder="1" applyAlignment="1">
      <alignment horizontal="right" vertical="center"/>
    </xf>
    <xf numFmtId="178" fontId="177" fillId="0" borderId="3" xfId="0" applyNumberFormat="1" applyFont="1" applyFill="1" applyBorder="1" applyAlignment="1">
      <alignment horizontal="right" vertical="center"/>
    </xf>
    <xf numFmtId="178" fontId="189" fillId="0" borderId="3" xfId="0" applyNumberFormat="1" applyFont="1" applyFill="1" applyBorder="1" applyAlignment="1">
      <alignment horizontal="right" vertical="center"/>
    </xf>
    <xf numFmtId="181" fontId="177" fillId="51" borderId="3" xfId="1352" applyNumberFormat="1" applyFont="1" applyFill="1" applyBorder="1" applyAlignment="1">
      <alignment horizontal="center" vertical="center"/>
    </xf>
    <xf numFmtId="0" fontId="177" fillId="52" borderId="3" xfId="0" applyFont="1" applyFill="1" applyBorder="1" applyAlignment="1">
      <alignment horizontal="center" vertical="center"/>
    </xf>
    <xf numFmtId="178" fontId="177" fillId="52" borderId="3" xfId="0" applyNumberFormat="1" applyFont="1" applyFill="1" applyBorder="1" applyAlignment="1">
      <alignment horizontal="right" vertical="center"/>
    </xf>
    <xf numFmtId="178" fontId="189" fillId="52" borderId="3" xfId="0" applyNumberFormat="1" applyFont="1" applyFill="1" applyBorder="1" applyAlignment="1">
      <alignment horizontal="right" vertical="center"/>
    </xf>
    <xf numFmtId="41" fontId="177" fillId="52" borderId="3" xfId="1352" applyFont="1" applyFill="1" applyBorder="1" applyAlignment="1">
      <alignment horizontal="center" vertical="center"/>
    </xf>
    <xf numFmtId="178" fontId="177" fillId="51" borderId="3" xfId="0" applyNumberFormat="1" applyFont="1" applyFill="1" applyBorder="1" applyAlignment="1">
      <alignment vertical="center"/>
    </xf>
    <xf numFmtId="178" fontId="189" fillId="51" borderId="3" xfId="0" applyNumberFormat="1" applyFont="1" applyFill="1" applyBorder="1" applyAlignment="1">
      <alignment vertical="center"/>
    </xf>
    <xf numFmtId="41" fontId="177" fillId="51" borderId="3" xfId="1352" applyFont="1" applyFill="1" applyBorder="1" applyAlignment="1">
      <alignment vertical="center"/>
    </xf>
    <xf numFmtId="41" fontId="189" fillId="51" borderId="3" xfId="1352" applyFont="1" applyFill="1" applyBorder="1" applyAlignment="1">
      <alignment vertical="center"/>
    </xf>
    <xf numFmtId="0" fontId="184" fillId="98" borderId="3" xfId="0" applyFont="1" applyFill="1" applyBorder="1" applyAlignment="1">
      <alignment horizontal="left" vertical="center"/>
    </xf>
    <xf numFmtId="41" fontId="183" fillId="98" borderId="3" xfId="1356" applyFont="1" applyFill="1" applyBorder="1">
      <alignment vertical="center"/>
    </xf>
    <xf numFmtId="0" fontId="183" fillId="98" borderId="3" xfId="0" applyFont="1" applyFill="1" applyBorder="1" applyAlignment="1">
      <alignment vertical="center"/>
    </xf>
    <xf numFmtId="216" fontId="183" fillId="98" borderId="3" xfId="1259" applyNumberFormat="1" applyFont="1" applyFill="1" applyBorder="1">
      <alignment vertical="center"/>
    </xf>
    <xf numFmtId="41" fontId="184" fillId="98" borderId="3" xfId="1356" applyFont="1" applyFill="1" applyBorder="1">
      <alignment vertical="center"/>
    </xf>
    <xf numFmtId="9" fontId="190" fillId="98" borderId="3" xfId="1228" applyFont="1" applyFill="1" applyBorder="1" applyAlignment="1">
      <alignment vertical="center"/>
    </xf>
    <xf numFmtId="41" fontId="191" fillId="98" borderId="3" xfId="0" applyNumberFormat="1" applyFont="1" applyFill="1" applyBorder="1" applyAlignment="1">
      <alignment vertical="center"/>
    </xf>
    <xf numFmtId="0" fontId="180" fillId="98" borderId="3" xfId="0" applyFont="1" applyFill="1" applyBorder="1" applyAlignment="1">
      <alignment horizontal="left" vertical="center"/>
    </xf>
    <xf numFmtId="41" fontId="179" fillId="98" borderId="3" xfId="1356" applyFont="1" applyFill="1" applyBorder="1">
      <alignment vertical="center"/>
    </xf>
    <xf numFmtId="0" fontId="178" fillId="98" borderId="3" xfId="0" applyFont="1" applyFill="1" applyBorder="1" applyAlignment="1">
      <alignment vertical="center"/>
    </xf>
    <xf numFmtId="216" fontId="179" fillId="98" borderId="3" xfId="1259" applyNumberFormat="1" applyFont="1" applyFill="1" applyBorder="1">
      <alignment vertical="center"/>
    </xf>
    <xf numFmtId="41" fontId="182" fillId="98" borderId="3" xfId="1356" applyFont="1" applyFill="1" applyBorder="1">
      <alignment vertical="center"/>
    </xf>
    <xf numFmtId="9" fontId="177" fillId="98" borderId="3" xfId="1228" applyFont="1" applyFill="1" applyBorder="1" applyAlignment="1">
      <alignment vertical="center"/>
    </xf>
    <xf numFmtId="41" fontId="175" fillId="98" borderId="3" xfId="0" applyNumberFormat="1" applyFont="1" applyFill="1" applyBorder="1" applyAlignment="1">
      <alignment vertical="center"/>
    </xf>
    <xf numFmtId="0" fontId="177" fillId="102" borderId="3" xfId="0" applyFont="1" applyFill="1" applyBorder="1" applyAlignment="1">
      <alignment horizontal="center" vertical="center"/>
    </xf>
    <xf numFmtId="41" fontId="177" fillId="102" borderId="3" xfId="0" applyNumberFormat="1" applyFont="1" applyFill="1" applyBorder="1" applyAlignment="1">
      <alignment vertical="center"/>
    </xf>
    <xf numFmtId="41" fontId="189" fillId="102" borderId="3" xfId="0" applyNumberFormat="1" applyFont="1" applyFill="1" applyBorder="1" applyAlignment="1">
      <alignment vertical="center"/>
    </xf>
    <xf numFmtId="41" fontId="177" fillId="102" borderId="3" xfId="1352" applyFont="1" applyFill="1" applyBorder="1" applyAlignment="1">
      <alignment horizontal="center" vertical="center"/>
    </xf>
    <xf numFmtId="9" fontId="177" fillId="102" borderId="3" xfId="1228" applyFont="1" applyFill="1" applyBorder="1" applyAlignment="1">
      <alignment vertical="center"/>
    </xf>
    <xf numFmtId="178" fontId="177" fillId="102" borderId="3" xfId="0" applyNumberFormat="1" applyFont="1" applyFill="1" applyBorder="1" applyAlignment="1">
      <alignment horizontal="right" vertical="center"/>
    </xf>
    <xf numFmtId="178" fontId="189" fillId="102" borderId="3" xfId="0" applyNumberFormat="1" applyFont="1" applyFill="1" applyBorder="1" applyAlignment="1">
      <alignment horizontal="right" vertical="center"/>
    </xf>
    <xf numFmtId="0" fontId="192" fillId="102" borderId="3" xfId="0" applyFont="1" applyFill="1" applyBorder="1" applyAlignment="1">
      <alignment horizontal="center" vertical="center"/>
    </xf>
    <xf numFmtId="41" fontId="192" fillId="102" borderId="3" xfId="0" applyNumberFormat="1" applyFont="1" applyFill="1" applyBorder="1" applyAlignment="1">
      <alignment vertical="center"/>
    </xf>
    <xf numFmtId="41" fontId="192" fillId="102" borderId="3" xfId="1352" applyFont="1" applyFill="1" applyBorder="1" applyAlignment="1">
      <alignment horizontal="center" vertical="center"/>
    </xf>
    <xf numFmtId="9" fontId="192" fillId="102" borderId="3" xfId="1228" applyFont="1" applyFill="1" applyBorder="1" applyAlignment="1">
      <alignment vertical="center"/>
    </xf>
    <xf numFmtId="178" fontId="192" fillId="102" borderId="3" xfId="0" applyNumberFormat="1" applyFont="1" applyFill="1" applyBorder="1" applyAlignment="1">
      <alignment horizontal="right" vertical="center"/>
    </xf>
    <xf numFmtId="0" fontId="180" fillId="99" borderId="3" xfId="0" applyFont="1" applyFill="1" applyBorder="1" applyAlignment="1">
      <alignment horizontal="left" vertical="center"/>
    </xf>
    <xf numFmtId="41" fontId="179" fillId="99" borderId="3" xfId="1356" applyFont="1" applyFill="1" applyBorder="1">
      <alignment vertical="center"/>
    </xf>
    <xf numFmtId="0" fontId="178" fillId="99" borderId="3" xfId="0" applyFont="1" applyFill="1" applyBorder="1" applyAlignment="1">
      <alignment vertical="center"/>
    </xf>
    <xf numFmtId="216" fontId="179" fillId="99" borderId="3" xfId="1259" applyNumberFormat="1" applyFont="1" applyFill="1" applyBorder="1">
      <alignment vertical="center"/>
    </xf>
    <xf numFmtId="41" fontId="182" fillId="99" borderId="3" xfId="1356" applyFont="1" applyFill="1" applyBorder="1">
      <alignment vertical="center"/>
    </xf>
    <xf numFmtId="9" fontId="177" fillId="99" borderId="3" xfId="1228" applyFont="1" applyFill="1" applyBorder="1" applyAlignment="1">
      <alignment vertical="center"/>
    </xf>
    <xf numFmtId="41" fontId="175" fillId="99" borderId="3" xfId="0" applyNumberFormat="1" applyFont="1" applyFill="1" applyBorder="1" applyAlignment="1">
      <alignment vertical="center"/>
    </xf>
    <xf numFmtId="0" fontId="177" fillId="99" borderId="3" xfId="0" applyFont="1" applyFill="1" applyBorder="1" applyAlignment="1">
      <alignment horizontal="center" vertical="center"/>
    </xf>
    <xf numFmtId="41" fontId="177" fillId="99" borderId="3" xfId="0" applyNumberFormat="1" applyFont="1" applyFill="1" applyBorder="1" applyAlignment="1">
      <alignment vertical="center"/>
    </xf>
    <xf numFmtId="41" fontId="189" fillId="99" borderId="3" xfId="0" applyNumberFormat="1" applyFont="1" applyFill="1" applyBorder="1" applyAlignment="1">
      <alignment vertical="center"/>
    </xf>
    <xf numFmtId="41" fontId="177" fillId="99" borderId="3" xfId="1352" applyFont="1" applyFill="1" applyBorder="1" applyAlignment="1">
      <alignment horizontal="center" vertical="center"/>
    </xf>
    <xf numFmtId="178" fontId="177" fillId="99" borderId="3" xfId="0" applyNumberFormat="1" applyFont="1" applyFill="1" applyBorder="1" applyAlignment="1">
      <alignment horizontal="right" vertical="center"/>
    </xf>
    <xf numFmtId="178" fontId="189" fillId="99" borderId="3" xfId="0" applyNumberFormat="1" applyFont="1" applyFill="1" applyBorder="1" applyAlignment="1">
      <alignment horizontal="right" vertical="center"/>
    </xf>
    <xf numFmtId="0" fontId="192" fillId="99" borderId="3" xfId="0" applyFont="1" applyFill="1" applyBorder="1" applyAlignment="1">
      <alignment horizontal="center" vertical="center"/>
    </xf>
    <xf numFmtId="41" fontId="192" fillId="99" borderId="3" xfId="0" applyNumberFormat="1" applyFont="1" applyFill="1" applyBorder="1" applyAlignment="1">
      <alignment vertical="center"/>
    </xf>
    <xf numFmtId="41" fontId="192" fillId="99" borderId="3" xfId="1352" applyFont="1" applyFill="1" applyBorder="1" applyAlignment="1">
      <alignment horizontal="center" vertical="center"/>
    </xf>
    <xf numFmtId="0" fontId="163" fillId="0" borderId="0" xfId="2195" applyFont="1" applyFill="1"/>
    <xf numFmtId="0" fontId="154" fillId="0" borderId="0" xfId="2195" applyFont="1" applyFill="1"/>
    <xf numFmtId="0" fontId="163" fillId="84" borderId="0" xfId="2195" applyFont="1" applyFill="1"/>
    <xf numFmtId="0" fontId="154" fillId="0" borderId="0" xfId="2195" applyFont="1" applyFill="1" applyAlignment="1">
      <alignment vertical="center"/>
    </xf>
    <xf numFmtId="0" fontId="193" fillId="0" borderId="0" xfId="2195" applyFont="1" applyFill="1" applyAlignment="1">
      <alignment horizontal="right"/>
    </xf>
    <xf numFmtId="0" fontId="163" fillId="0" borderId="0" xfId="2195" applyFont="1" applyFill="1" applyAlignment="1">
      <alignment horizontal="right" vertical="center"/>
    </xf>
    <xf numFmtId="0" fontId="199" fillId="0" borderId="45" xfId="925" applyNumberFormat="1" applyFont="1" applyFill="1" applyBorder="1" applyAlignment="1">
      <alignment horizontal="center" vertical="center" wrapText="1"/>
    </xf>
    <xf numFmtId="0" fontId="163" fillId="84" borderId="56" xfId="2195" applyFont="1" applyFill="1" applyBorder="1" applyAlignment="1">
      <alignment horizontal="center" vertical="center"/>
    </xf>
    <xf numFmtId="0" fontId="174" fillId="0" borderId="49" xfId="2195" applyFont="1" applyFill="1" applyBorder="1" applyAlignment="1">
      <alignment horizontal="left" vertical="center"/>
    </xf>
    <xf numFmtId="41" fontId="154" fillId="0" borderId="36" xfId="740" applyFont="1" applyFill="1" applyBorder="1" applyAlignment="1">
      <alignment horizontal="center" vertical="center"/>
    </xf>
    <xf numFmtId="41" fontId="154" fillId="0" borderId="49" xfId="740" applyFont="1" applyFill="1" applyBorder="1" applyAlignment="1">
      <alignment horizontal="center" vertical="center"/>
    </xf>
    <xf numFmtId="209" fontId="163" fillId="82" borderId="36" xfId="2195" applyNumberFormat="1" applyFont="1" applyFill="1" applyBorder="1" applyAlignment="1">
      <alignment horizontal="left" vertical="center"/>
    </xf>
    <xf numFmtId="0" fontId="163" fillId="84" borderId="57" xfId="2195" applyFont="1" applyFill="1" applyBorder="1" applyAlignment="1">
      <alignment horizontal="center" vertical="center"/>
    </xf>
    <xf numFmtId="0" fontId="154" fillId="0" borderId="41" xfId="2195" applyFont="1" applyFill="1" applyBorder="1" applyAlignment="1">
      <alignment horizontal="left" vertical="center"/>
    </xf>
    <xf numFmtId="41" fontId="154" fillId="0" borderId="3" xfId="740" applyFont="1" applyFill="1" applyBorder="1" applyAlignment="1">
      <alignment horizontal="center" vertical="center"/>
    </xf>
    <xf numFmtId="0" fontId="163" fillId="84" borderId="109" xfId="2195" applyFont="1" applyFill="1" applyBorder="1" applyAlignment="1">
      <alignment horizontal="center" vertical="center"/>
    </xf>
    <xf numFmtId="0" fontId="154" fillId="0" borderId="110" xfId="2195" applyFont="1" applyFill="1" applyBorder="1" applyAlignment="1">
      <alignment horizontal="left" vertical="center"/>
    </xf>
    <xf numFmtId="41" fontId="154" fillId="0" borderId="35" xfId="740" applyFont="1" applyFill="1" applyBorder="1" applyAlignment="1">
      <alignment horizontal="center" vertical="center"/>
    </xf>
    <xf numFmtId="0" fontId="163" fillId="84" borderId="59" xfId="2195" applyFont="1" applyFill="1" applyBorder="1" applyAlignment="1">
      <alignment horizontal="center" vertical="center"/>
    </xf>
    <xf numFmtId="0" fontId="154" fillId="0" borderId="39" xfId="2195" applyFont="1" applyFill="1" applyBorder="1" applyAlignment="1">
      <alignment horizontal="left" vertical="center"/>
    </xf>
    <xf numFmtId="0" fontId="163" fillId="84" borderId="52" xfId="2195" applyFont="1" applyFill="1" applyBorder="1" applyAlignment="1">
      <alignment horizontal="center" vertical="center"/>
    </xf>
    <xf numFmtId="0" fontId="154" fillId="0" borderId="54" xfId="2195" applyFont="1" applyFill="1" applyBorder="1" applyAlignment="1">
      <alignment horizontal="left" vertical="center"/>
    </xf>
    <xf numFmtId="0" fontId="154" fillId="0" borderId="49" xfId="2195" applyFont="1" applyFill="1" applyBorder="1" applyAlignment="1">
      <alignment horizontal="left" vertical="center"/>
    </xf>
    <xf numFmtId="41" fontId="154" fillId="0" borderId="107" xfId="740" applyFont="1" applyFill="1" applyBorder="1" applyAlignment="1">
      <alignment horizontal="center" vertical="center"/>
    </xf>
    <xf numFmtId="41" fontId="154" fillId="0" borderId="34" xfId="740" applyFont="1" applyFill="1" applyBorder="1" applyAlignment="1">
      <alignment horizontal="center" vertical="center"/>
    </xf>
    <xf numFmtId="41" fontId="154" fillId="0" borderId="53" xfId="740" applyFont="1" applyFill="1" applyBorder="1" applyAlignment="1">
      <alignment horizontal="center" vertical="center"/>
    </xf>
    <xf numFmtId="0" fontId="163" fillId="84" borderId="57" xfId="926" applyFont="1" applyFill="1" applyBorder="1" applyAlignment="1">
      <alignment horizontal="center" vertical="center" wrapText="1"/>
    </xf>
    <xf numFmtId="0" fontId="154" fillId="0" borderId="41" xfId="926" applyFont="1" applyFill="1" applyBorder="1" applyAlignment="1">
      <alignment horizontal="left" vertical="center"/>
    </xf>
    <xf numFmtId="0" fontId="163" fillId="84" borderId="3" xfId="2195" applyFont="1" applyFill="1" applyBorder="1" applyAlignment="1">
      <alignment horizontal="center" vertical="center"/>
    </xf>
    <xf numFmtId="0" fontId="163" fillId="84" borderId="60" xfId="2195" applyFont="1" applyFill="1" applyBorder="1" applyAlignment="1">
      <alignment horizontal="center" vertical="center"/>
    </xf>
    <xf numFmtId="0" fontId="154" fillId="0" borderId="42" xfId="2195" applyFont="1" applyFill="1" applyBorder="1" applyAlignment="1">
      <alignment horizontal="left" vertical="center"/>
    </xf>
    <xf numFmtId="0" fontId="154" fillId="0" borderId="0" xfId="2195" applyFont="1" applyFill="1" applyAlignment="1">
      <alignment horizontal="center" vertical="center"/>
    </xf>
    <xf numFmtId="41" fontId="154" fillId="0" borderId="0" xfId="740" applyFont="1" applyFill="1">
      <alignment vertical="center"/>
    </xf>
    <xf numFmtId="0" fontId="163" fillId="0" borderId="0" xfId="2195" applyFont="1" applyFill="1" applyAlignment="1">
      <alignment vertical="center" wrapText="1"/>
    </xf>
    <xf numFmtId="0" fontId="163" fillId="0" borderId="48" xfId="2195" applyFont="1" applyFill="1" applyBorder="1" applyAlignment="1">
      <alignment vertical="center"/>
    </xf>
    <xf numFmtId="0" fontId="154" fillId="0" borderId="36" xfId="2195" applyFont="1" applyFill="1" applyBorder="1" applyAlignment="1">
      <alignment horizontal="center" vertical="center"/>
    </xf>
    <xf numFmtId="209" fontId="154" fillId="0" borderId="36" xfId="2195" applyNumberFormat="1" applyFont="1" applyFill="1" applyBorder="1" applyAlignment="1">
      <alignment horizontal="left" vertical="center"/>
    </xf>
    <xf numFmtId="209" fontId="154" fillId="0" borderId="49" xfId="2195" applyNumberFormat="1" applyFont="1" applyFill="1" applyBorder="1" applyAlignment="1">
      <alignment horizontal="left" vertical="center"/>
    </xf>
    <xf numFmtId="0" fontId="154" fillId="0" borderId="0" xfId="2195" applyFont="1" applyFill="1" applyAlignment="1">
      <alignment horizontal="left" vertical="center"/>
    </xf>
    <xf numFmtId="0" fontId="154" fillId="0" borderId="3" xfId="2195" applyFont="1" applyFill="1" applyBorder="1" applyAlignment="1">
      <alignment horizontal="center" vertical="center"/>
    </xf>
    <xf numFmtId="209" fontId="154" fillId="0" borderId="3" xfId="2195" applyNumberFormat="1" applyFont="1" applyFill="1" applyBorder="1" applyAlignment="1">
      <alignment horizontal="left" vertical="center"/>
    </xf>
    <xf numFmtId="209" fontId="154" fillId="0" borderId="41" xfId="2195" applyNumberFormat="1" applyFont="1" applyFill="1" applyBorder="1" applyAlignment="1">
      <alignment horizontal="left" vertical="center"/>
    </xf>
    <xf numFmtId="0" fontId="154" fillId="0" borderId="114" xfId="2195" applyFont="1" applyFill="1" applyBorder="1" applyAlignment="1">
      <alignment horizontal="center" vertical="center"/>
    </xf>
    <xf numFmtId="0" fontId="154" fillId="0" borderId="115" xfId="2195" applyFont="1" applyFill="1" applyBorder="1" applyAlignment="1">
      <alignment horizontal="left" vertical="center"/>
    </xf>
    <xf numFmtId="209" fontId="154" fillId="0" borderId="114" xfId="2195" applyNumberFormat="1" applyFont="1" applyFill="1" applyBorder="1" applyAlignment="1">
      <alignment horizontal="left" vertical="center"/>
    </xf>
    <xf numFmtId="209" fontId="154" fillId="0" borderId="115" xfId="2195" applyNumberFormat="1" applyFont="1" applyFill="1" applyBorder="1" applyAlignment="1">
      <alignment horizontal="left" vertical="center"/>
    </xf>
    <xf numFmtId="0" fontId="154" fillId="0" borderId="35" xfId="2195" applyFont="1" applyFill="1" applyBorder="1" applyAlignment="1">
      <alignment horizontal="center" vertical="center"/>
    </xf>
    <xf numFmtId="209" fontId="154" fillId="0" borderId="35" xfId="2195" applyNumberFormat="1" applyFont="1" applyFill="1" applyBorder="1" applyAlignment="1">
      <alignment horizontal="left" vertical="center"/>
    </xf>
    <xf numFmtId="209" fontId="154" fillId="0" borderId="42" xfId="2195" applyNumberFormat="1" applyFont="1" applyFill="1" applyBorder="1" applyAlignment="1">
      <alignment horizontal="left" vertical="center"/>
    </xf>
    <xf numFmtId="0" fontId="154" fillId="0" borderId="106" xfId="2195" applyFont="1" applyFill="1" applyBorder="1" applyAlignment="1">
      <alignment horizontal="center" vertical="center"/>
    </xf>
    <xf numFmtId="0" fontId="154" fillId="0" borderId="116" xfId="2195" applyFont="1" applyFill="1" applyBorder="1" applyAlignment="1">
      <alignment horizontal="left" vertical="center"/>
    </xf>
    <xf numFmtId="209" fontId="154" fillId="0" borderId="106" xfId="2195" applyNumberFormat="1" applyFont="1" applyFill="1" applyBorder="1" applyAlignment="1">
      <alignment horizontal="left" vertical="center"/>
    </xf>
    <xf numFmtId="209" fontId="154" fillId="0" borderId="116" xfId="2195" applyNumberFormat="1" applyFont="1" applyFill="1" applyBorder="1" applyAlignment="1">
      <alignment horizontal="left" vertical="center"/>
    </xf>
    <xf numFmtId="0" fontId="163" fillId="0" borderId="51" xfId="2195" applyFont="1" applyFill="1" applyBorder="1" applyAlignment="1">
      <alignment vertical="center"/>
    </xf>
    <xf numFmtId="0" fontId="154" fillId="0" borderId="34" xfId="2195" applyFont="1" applyFill="1" applyBorder="1" applyAlignment="1">
      <alignment horizontal="center" vertical="center"/>
    </xf>
    <xf numFmtId="209" fontId="154" fillId="0" borderId="34" xfId="2195" applyNumberFormat="1" applyFont="1" applyFill="1" applyBorder="1" applyAlignment="1">
      <alignment horizontal="left" vertical="center"/>
    </xf>
    <xf numFmtId="209" fontId="154" fillId="0" borderId="39" xfId="2195" applyNumberFormat="1" applyFont="1" applyFill="1" applyBorder="1" applyAlignment="1">
      <alignment horizontal="left" vertical="center"/>
    </xf>
    <xf numFmtId="0" fontId="163" fillId="0" borderId="52" xfId="2195" applyFont="1" applyFill="1" applyBorder="1" applyAlignment="1">
      <alignment vertical="center"/>
    </xf>
    <xf numFmtId="0" fontId="154" fillId="0" borderId="53" xfId="2195" applyFont="1" applyFill="1" applyBorder="1" applyAlignment="1">
      <alignment horizontal="center" vertical="center"/>
    </xf>
    <xf numFmtId="209" fontId="154" fillId="0" borderId="53" xfId="2195" applyNumberFormat="1" applyFont="1" applyFill="1" applyBorder="1" applyAlignment="1">
      <alignment horizontal="left" vertical="center"/>
    </xf>
    <xf numFmtId="209" fontId="154" fillId="0" borderId="54" xfId="2195" applyNumberFormat="1" applyFont="1" applyFill="1" applyBorder="1" applyAlignment="1">
      <alignment horizontal="left" vertical="center"/>
    </xf>
    <xf numFmtId="0" fontId="163" fillId="0" borderId="48" xfId="2195" applyFont="1" applyFill="1" applyBorder="1" applyAlignment="1">
      <alignment vertical="center" wrapText="1"/>
    </xf>
    <xf numFmtId="0" fontId="154" fillId="0" borderId="34" xfId="926" applyFont="1" applyFill="1" applyBorder="1" applyAlignment="1">
      <alignment horizontal="center" vertical="center" wrapText="1"/>
    </xf>
    <xf numFmtId="0" fontId="154" fillId="0" borderId="39" xfId="926" applyFont="1" applyFill="1" applyBorder="1" applyAlignment="1">
      <alignment horizontal="left" vertical="center"/>
    </xf>
    <xf numFmtId="0" fontId="163" fillId="0" borderId="0" xfId="2195" applyFont="1" applyFill="1" applyBorder="1" applyAlignment="1">
      <alignment vertical="center"/>
    </xf>
    <xf numFmtId="0" fontId="163" fillId="0" borderId="52" xfId="2195" applyFont="1" applyFill="1" applyBorder="1" applyAlignment="1">
      <alignment vertical="center" wrapText="1"/>
    </xf>
    <xf numFmtId="0" fontId="215" fillId="0" borderId="0" xfId="0" applyFont="1"/>
    <xf numFmtId="0" fontId="154" fillId="0" borderId="3" xfId="1846" applyFont="1" applyFill="1" applyBorder="1" applyAlignment="1">
      <alignment horizontal="center" vertical="center"/>
    </xf>
    <xf numFmtId="41" fontId="214" fillId="83" borderId="3" xfId="0" applyNumberFormat="1" applyFont="1" applyFill="1" applyBorder="1" applyAlignment="1">
      <alignment vertical="center"/>
    </xf>
    <xf numFmtId="41" fontId="0" fillId="0" borderId="0" xfId="1352" applyFont="1"/>
    <xf numFmtId="41" fontId="252" fillId="99" borderId="90" xfId="1352" applyNumberFormat="1" applyFont="1" applyFill="1" applyBorder="1" applyAlignment="1">
      <alignment vertical="center"/>
    </xf>
    <xf numFmtId="41" fontId="252" fillId="99" borderId="86" xfId="1352" applyNumberFormat="1" applyFont="1" applyFill="1" applyBorder="1" applyAlignment="1">
      <alignment vertical="center"/>
    </xf>
    <xf numFmtId="41" fontId="252" fillId="99" borderId="64" xfId="1352" applyNumberFormat="1" applyFont="1" applyFill="1" applyBorder="1" applyAlignment="1">
      <alignment vertical="center"/>
    </xf>
    <xf numFmtId="41" fontId="252" fillId="99" borderId="125" xfId="1352" applyNumberFormat="1" applyFont="1" applyFill="1" applyBorder="1" applyAlignment="1">
      <alignment horizontal="center" vertical="center"/>
    </xf>
    <xf numFmtId="41" fontId="252" fillId="99" borderId="137" xfId="1352" applyNumberFormat="1" applyFont="1" applyFill="1" applyBorder="1" applyAlignment="1">
      <alignment vertical="center"/>
    </xf>
    <xf numFmtId="41" fontId="252" fillId="99" borderId="127" xfId="1352" applyNumberFormat="1" applyFont="1" applyFill="1" applyBorder="1" applyAlignment="1">
      <alignment vertical="center"/>
    </xf>
    <xf numFmtId="41" fontId="252" fillId="99" borderId="124" xfId="1352" applyNumberFormat="1" applyFont="1" applyFill="1" applyBorder="1" applyAlignment="1">
      <alignment horizontal="center" vertical="center" wrapText="1"/>
    </xf>
    <xf numFmtId="41" fontId="253" fillId="99" borderId="147" xfId="0" applyNumberFormat="1" applyFont="1" applyFill="1" applyBorder="1" applyAlignment="1">
      <alignment horizontal="left" vertical="center"/>
    </xf>
    <xf numFmtId="41" fontId="253" fillId="99" borderId="147" xfId="0" applyNumberFormat="1" applyFont="1" applyFill="1" applyBorder="1" applyAlignment="1">
      <alignment horizontal="center" vertical="center"/>
    </xf>
    <xf numFmtId="41" fontId="254" fillId="99" borderId="145" xfId="0" applyNumberFormat="1" applyFont="1" applyFill="1" applyBorder="1" applyAlignment="1">
      <alignment horizontal="left" vertical="center"/>
    </xf>
    <xf numFmtId="41" fontId="233" fillId="99" borderId="145" xfId="0" applyNumberFormat="1" applyFont="1" applyFill="1" applyBorder="1" applyAlignment="1">
      <alignment horizontal="left" vertical="center"/>
    </xf>
    <xf numFmtId="41" fontId="253" fillId="99" borderId="146" xfId="0" applyNumberFormat="1" applyFont="1" applyFill="1" applyBorder="1" applyAlignment="1">
      <alignment horizontal="right" vertical="center"/>
    </xf>
    <xf numFmtId="41" fontId="253" fillId="99" borderId="147" xfId="1352" applyNumberFormat="1" applyFont="1" applyFill="1" applyBorder="1" applyAlignment="1">
      <alignment vertical="center"/>
    </xf>
    <xf numFmtId="0" fontId="0" fillId="0" borderId="0" xfId="0"/>
    <xf numFmtId="0" fontId="118" fillId="0" borderId="0" xfId="0" applyFont="1"/>
    <xf numFmtId="0" fontId="149" fillId="0" borderId="0" xfId="0" applyFont="1"/>
    <xf numFmtId="0" fontId="232" fillId="0" borderId="0" xfId="0" applyFont="1"/>
    <xf numFmtId="41" fontId="232" fillId="0" borderId="66" xfId="1352" applyFont="1" applyBorder="1" applyAlignment="1">
      <alignment vertical="center"/>
    </xf>
    <xf numFmtId="41" fontId="232" fillId="0" borderId="66" xfId="1352" applyFont="1" applyFill="1" applyBorder="1" applyAlignment="1">
      <alignment vertical="center"/>
    </xf>
    <xf numFmtId="41" fontId="232" fillId="0" borderId="87" xfId="1352" applyFont="1" applyFill="1" applyBorder="1" applyAlignment="1">
      <alignment vertical="center"/>
    </xf>
    <xf numFmtId="41" fontId="232" fillId="105" borderId="125" xfId="1352" applyFont="1" applyFill="1" applyBorder="1" applyAlignment="1">
      <alignment horizontal="center" vertical="center"/>
    </xf>
    <xf numFmtId="41" fontId="232" fillId="0" borderId="64" xfId="1352" applyFont="1" applyFill="1" applyBorder="1" applyAlignment="1">
      <alignment vertical="center"/>
    </xf>
    <xf numFmtId="41" fontId="232" fillId="0" borderId="126" xfId="1352" applyFont="1" applyFill="1" applyBorder="1" applyAlignment="1">
      <alignment vertical="center"/>
    </xf>
    <xf numFmtId="41" fontId="232" fillId="0" borderId="64" xfId="1352" applyFont="1" applyBorder="1" applyAlignment="1">
      <alignment vertical="center"/>
    </xf>
    <xf numFmtId="41" fontId="232" fillId="0" borderId="86" xfId="1352" applyFont="1" applyFill="1" applyBorder="1" applyAlignment="1">
      <alignment vertical="center"/>
    </xf>
    <xf numFmtId="41" fontId="232" fillId="0" borderId="127" xfId="1352" applyFont="1" applyFill="1" applyBorder="1" applyAlignment="1">
      <alignment vertical="center"/>
    </xf>
    <xf numFmtId="42" fontId="232" fillId="0" borderId="64" xfId="0" applyNumberFormat="1" applyFont="1" applyFill="1" applyBorder="1" applyAlignment="1">
      <alignment vertical="center"/>
    </xf>
    <xf numFmtId="41" fontId="232" fillId="105" borderId="128" xfId="1352" applyFont="1" applyFill="1" applyBorder="1" applyAlignment="1">
      <alignment horizontal="center" vertical="center"/>
    </xf>
    <xf numFmtId="41" fontId="232" fillId="0" borderId="129" xfId="1352" applyFont="1" applyBorder="1" applyAlignment="1">
      <alignment vertical="center"/>
    </xf>
    <xf numFmtId="41" fontId="232" fillId="0" borderId="129" xfId="1352" applyFont="1" applyFill="1" applyBorder="1" applyAlignment="1">
      <alignment vertical="center"/>
    </xf>
    <xf numFmtId="41" fontId="232" fillId="0" borderId="130" xfId="1352" applyFont="1" applyFill="1" applyBorder="1" applyAlignment="1">
      <alignment vertical="center"/>
    </xf>
    <xf numFmtId="41" fontId="232" fillId="0" borderId="132" xfId="1352" applyFont="1" applyBorder="1" applyAlignment="1">
      <alignment vertical="center"/>
    </xf>
    <xf numFmtId="41" fontId="232" fillId="0" borderId="132" xfId="1352" applyFont="1" applyFill="1" applyBorder="1" applyAlignment="1">
      <alignment vertical="center"/>
    </xf>
    <xf numFmtId="41" fontId="232" fillId="0" borderId="133" xfId="1352" applyFont="1" applyFill="1" applyBorder="1" applyAlignment="1">
      <alignment vertical="center"/>
    </xf>
    <xf numFmtId="42" fontId="232" fillId="0" borderId="129" xfId="0" applyNumberFormat="1" applyFont="1" applyFill="1" applyBorder="1" applyAlignment="1">
      <alignment vertical="center"/>
    </xf>
    <xf numFmtId="41" fontId="232" fillId="0" borderId="37" xfId="1352" applyFont="1" applyFill="1" applyBorder="1" applyAlignment="1">
      <alignment vertical="center"/>
    </xf>
    <xf numFmtId="41" fontId="232" fillId="0" borderId="134" xfId="1352" applyFont="1" applyFill="1" applyBorder="1" applyAlignment="1">
      <alignment vertical="center"/>
    </xf>
    <xf numFmtId="0" fontId="232" fillId="105" borderId="125" xfId="0" applyFont="1" applyFill="1" applyBorder="1" applyAlignment="1">
      <alignment horizontal="center" vertical="center"/>
    </xf>
    <xf numFmtId="42" fontId="232" fillId="0" borderId="127" xfId="0" applyNumberFormat="1" applyFont="1" applyFill="1" applyBorder="1" applyAlignment="1">
      <alignment vertical="center"/>
    </xf>
    <xf numFmtId="42" fontId="232" fillId="0" borderId="64" xfId="0" applyNumberFormat="1" applyFont="1" applyBorder="1" applyAlignment="1">
      <alignment horizontal="left" vertical="center"/>
    </xf>
    <xf numFmtId="41" fontId="232" fillId="0" borderId="137" xfId="1352" applyFont="1" applyFill="1" applyBorder="1" applyAlignment="1">
      <alignment vertical="center"/>
    </xf>
    <xf numFmtId="41" fontId="232" fillId="0" borderId="106" xfId="1352" applyFont="1" applyBorder="1" applyAlignment="1">
      <alignment vertical="center"/>
    </xf>
    <xf numFmtId="41" fontId="232" fillId="0" borderId="106" xfId="1352" applyFont="1" applyFill="1" applyBorder="1" applyAlignment="1">
      <alignment vertical="center"/>
    </xf>
    <xf numFmtId="41" fontId="232" fillId="0" borderId="138" xfId="1352" applyFont="1" applyFill="1" applyBorder="1" applyAlignment="1">
      <alignment vertical="center"/>
    </xf>
    <xf numFmtId="42" fontId="232" fillId="0" borderId="129" xfId="0" applyNumberFormat="1" applyFont="1" applyBorder="1" applyAlignment="1">
      <alignment horizontal="left" vertical="center"/>
    </xf>
    <xf numFmtId="41" fontId="232" fillId="51" borderId="129" xfId="1352" applyFont="1" applyFill="1" applyBorder="1" applyAlignment="1">
      <alignment vertical="center"/>
    </xf>
    <xf numFmtId="42" fontId="232" fillId="0" borderId="127" xfId="0" applyNumberFormat="1" applyFont="1" applyBorder="1" applyAlignment="1">
      <alignment horizontal="left" vertical="center"/>
    </xf>
    <xf numFmtId="41" fontId="232" fillId="105" borderId="36" xfId="1352" applyNumberFormat="1" applyFont="1" applyFill="1" applyBorder="1" applyAlignment="1">
      <alignment horizontal="center" vertical="center"/>
    </xf>
    <xf numFmtId="41" fontId="232" fillId="105" borderId="124" xfId="1352" applyNumberFormat="1" applyFont="1" applyFill="1" applyBorder="1" applyAlignment="1">
      <alignment horizontal="center" vertical="center"/>
    </xf>
    <xf numFmtId="41" fontId="232" fillId="0" borderId="127" xfId="1352" applyNumberFormat="1" applyFont="1" applyFill="1" applyBorder="1" applyAlignment="1">
      <alignment vertical="center"/>
    </xf>
    <xf numFmtId="41" fontId="232" fillId="105" borderId="128" xfId="1352" applyNumberFormat="1" applyFont="1" applyFill="1" applyBorder="1" applyAlignment="1">
      <alignment horizontal="center" vertical="center"/>
    </xf>
    <xf numFmtId="41" fontId="232" fillId="0" borderId="129" xfId="1352" applyNumberFormat="1" applyFont="1" applyFill="1" applyBorder="1" applyAlignment="1">
      <alignment vertical="center"/>
    </xf>
    <xf numFmtId="41" fontId="232" fillId="105" borderId="125" xfId="1352" applyNumberFormat="1" applyFont="1" applyFill="1" applyBorder="1" applyAlignment="1">
      <alignment horizontal="center" vertical="center"/>
    </xf>
    <xf numFmtId="41" fontId="232" fillId="0" borderId="66" xfId="1352" applyNumberFormat="1" applyFont="1" applyFill="1" applyBorder="1" applyAlignment="1">
      <alignment vertical="center"/>
    </xf>
    <xf numFmtId="41" fontId="232" fillId="0" borderId="64" xfId="1352" applyNumberFormat="1" applyFont="1" applyFill="1" applyBorder="1" applyAlignment="1">
      <alignment vertical="center"/>
    </xf>
    <xf numFmtId="41" fontId="232" fillId="0" borderId="64" xfId="1352" applyNumberFormat="1" applyFont="1" applyBorder="1" applyAlignment="1">
      <alignment vertical="center"/>
    </xf>
    <xf numFmtId="41" fontId="232" fillId="0" borderId="0" xfId="1352" applyFont="1" applyFill="1" applyBorder="1" applyAlignment="1">
      <alignment vertical="center"/>
    </xf>
    <xf numFmtId="41" fontId="232" fillId="0" borderId="0" xfId="1352" applyFont="1" applyBorder="1" applyAlignment="1">
      <alignment vertical="center"/>
    </xf>
    <xf numFmtId="41" fontId="232" fillId="0" borderId="129" xfId="1352" applyNumberFormat="1" applyFont="1" applyBorder="1" applyAlignment="1">
      <alignment vertical="center"/>
    </xf>
    <xf numFmtId="0" fontId="232" fillId="105" borderId="124" xfId="0" applyFont="1" applyFill="1" applyBorder="1" applyAlignment="1">
      <alignment horizontal="center" vertical="center"/>
    </xf>
    <xf numFmtId="41" fontId="232" fillId="105" borderId="125" xfId="0" applyNumberFormat="1" applyFont="1" applyFill="1" applyBorder="1" applyAlignment="1">
      <alignment horizontal="center" vertical="center"/>
    </xf>
    <xf numFmtId="41" fontId="232" fillId="105" borderId="128" xfId="0" applyNumberFormat="1" applyFont="1" applyFill="1" applyBorder="1" applyAlignment="1">
      <alignment horizontal="center" vertical="center"/>
    </xf>
    <xf numFmtId="41" fontId="232" fillId="0" borderId="127" xfId="1352" applyFont="1" applyBorder="1" applyAlignment="1">
      <alignment vertical="center"/>
    </xf>
    <xf numFmtId="41" fontId="232" fillId="0" borderId="127" xfId="0" applyNumberFormat="1" applyFont="1" applyFill="1" applyBorder="1" applyAlignment="1">
      <alignment horizontal="center" vertical="center"/>
    </xf>
    <xf numFmtId="41" fontId="232" fillId="0" borderId="136" xfId="0" applyNumberFormat="1" applyFont="1" applyFill="1" applyBorder="1" applyAlignment="1">
      <alignment horizontal="center" vertical="center"/>
    </xf>
    <xf numFmtId="41" fontId="232" fillId="0" borderId="64" xfId="0" applyNumberFormat="1" applyFont="1" applyFill="1" applyBorder="1" applyAlignment="1">
      <alignment horizontal="center" vertical="center"/>
    </xf>
    <xf numFmtId="41" fontId="232" fillId="0" borderId="126" xfId="0" applyNumberFormat="1" applyFont="1" applyFill="1" applyBorder="1" applyAlignment="1">
      <alignment horizontal="center" vertical="center"/>
    </xf>
    <xf numFmtId="42" fontId="232" fillId="0" borderId="64" xfId="0" applyNumberFormat="1" applyFont="1" applyBorder="1" applyAlignment="1">
      <alignment vertical="center"/>
    </xf>
    <xf numFmtId="41" fontId="232" fillId="105" borderId="131" xfId="0" applyNumberFormat="1" applyFont="1" applyFill="1" applyBorder="1" applyAlignment="1">
      <alignment horizontal="center" vertical="center"/>
    </xf>
    <xf numFmtId="41" fontId="232" fillId="0" borderId="127" xfId="1352" applyFont="1" applyFill="1" applyBorder="1" applyAlignment="1">
      <alignment horizontal="left" vertical="center"/>
    </xf>
    <xf numFmtId="41" fontId="232" fillId="0" borderId="64" xfId="1352" applyFont="1" applyFill="1" applyBorder="1" applyAlignment="1">
      <alignment horizontal="left" vertical="center"/>
    </xf>
    <xf numFmtId="41" fontId="232" fillId="0" borderId="36" xfId="1352" applyFont="1" applyFill="1" applyBorder="1" applyAlignment="1">
      <alignment vertical="center"/>
    </xf>
    <xf numFmtId="41" fontId="232" fillId="0" borderId="122" xfId="1352" applyFont="1" applyFill="1" applyBorder="1" applyAlignment="1">
      <alignment vertical="center"/>
    </xf>
    <xf numFmtId="41" fontId="232" fillId="0" borderId="137" xfId="1352" applyFont="1" applyBorder="1" applyAlignment="1">
      <alignment vertical="center"/>
    </xf>
    <xf numFmtId="41" fontId="232" fillId="0" borderId="90" xfId="1352" applyFont="1" applyFill="1" applyBorder="1" applyAlignment="1">
      <alignment vertical="center"/>
    </xf>
    <xf numFmtId="41" fontId="232" fillId="0" borderId="88" xfId="1352" applyFont="1" applyFill="1" applyBorder="1" applyAlignment="1">
      <alignment vertical="center"/>
    </xf>
    <xf numFmtId="41" fontId="232" fillId="0" borderId="142" xfId="1352" applyFont="1" applyFill="1" applyBorder="1" applyAlignment="1">
      <alignment vertical="center"/>
    </xf>
    <xf numFmtId="41" fontId="232" fillId="0" borderId="144" xfId="1352" applyFont="1" applyFill="1" applyBorder="1" applyAlignment="1">
      <alignment vertical="center"/>
    </xf>
    <xf numFmtId="42" fontId="232" fillId="0" borderId="64" xfId="0" applyNumberFormat="1" applyFont="1" applyFill="1" applyBorder="1" applyAlignment="1">
      <alignment horizontal="left" vertical="center"/>
    </xf>
    <xf numFmtId="41" fontId="232" fillId="0" borderId="86" xfId="1352" applyFont="1" applyFill="1" applyBorder="1" applyAlignment="1">
      <alignment horizontal="right" vertical="center"/>
    </xf>
    <xf numFmtId="41" fontId="232" fillId="0" borderId="86" xfId="1352" applyNumberFormat="1" applyFont="1" applyFill="1" applyBorder="1" applyAlignment="1">
      <alignment vertical="center"/>
    </xf>
    <xf numFmtId="41" fontId="232" fillId="0" borderId="130" xfId="1352" applyNumberFormat="1" applyFont="1" applyFill="1" applyBorder="1" applyAlignment="1">
      <alignment vertical="center"/>
    </xf>
    <xf numFmtId="41" fontId="232" fillId="0" borderId="127" xfId="1352" applyFont="1" applyBorder="1" applyAlignment="1">
      <alignment horizontal="left" vertical="center"/>
    </xf>
    <xf numFmtId="41" fontId="232" fillId="51" borderId="64" xfId="1352" applyFont="1" applyFill="1" applyBorder="1" applyAlignment="1">
      <alignment horizontal="left" vertical="center"/>
    </xf>
    <xf numFmtId="41" fontId="232" fillId="0" borderId="66" xfId="1352" applyFont="1" applyFill="1" applyBorder="1" applyAlignment="1">
      <alignment horizontal="left" vertical="center"/>
    </xf>
    <xf numFmtId="41" fontId="232" fillId="0" borderId="86" xfId="1352" applyFont="1" applyFill="1" applyBorder="1" applyAlignment="1">
      <alignment horizontal="left" vertical="center"/>
    </xf>
    <xf numFmtId="41" fontId="232" fillId="0" borderId="132" xfId="1352" applyFont="1" applyFill="1" applyBorder="1" applyAlignment="1">
      <alignment horizontal="left" vertical="center"/>
    </xf>
    <xf numFmtId="41" fontId="232" fillId="51" borderId="37" xfId="1352" applyFont="1" applyFill="1" applyBorder="1" applyAlignment="1">
      <alignment vertical="center"/>
    </xf>
    <xf numFmtId="41" fontId="232" fillId="51" borderId="127" xfId="1352" applyFont="1" applyFill="1" applyBorder="1" applyAlignment="1">
      <alignment vertical="center"/>
    </xf>
    <xf numFmtId="41" fontId="232" fillId="51" borderId="64" xfId="1352" applyFont="1" applyFill="1" applyBorder="1" applyAlignment="1">
      <alignment vertical="center"/>
    </xf>
    <xf numFmtId="41" fontId="232" fillId="0" borderId="64" xfId="0" applyNumberFormat="1" applyFont="1" applyFill="1" applyBorder="1" applyAlignment="1">
      <alignment vertical="center"/>
    </xf>
    <xf numFmtId="41" fontId="233" fillId="0" borderId="145" xfId="0" applyNumberFormat="1" applyFont="1" applyBorder="1" applyAlignment="1">
      <alignment horizontal="left" vertical="center"/>
    </xf>
    <xf numFmtId="41" fontId="232" fillId="0" borderId="14" xfId="1352" applyNumberFormat="1" applyFont="1" applyBorder="1" applyAlignment="1">
      <alignment vertical="center"/>
    </xf>
    <xf numFmtId="41" fontId="232" fillId="0" borderId="146" xfId="0" applyNumberFormat="1" applyFont="1" applyBorder="1" applyAlignment="1">
      <alignment horizontal="right" vertical="center"/>
    </xf>
    <xf numFmtId="41" fontId="232" fillId="105" borderId="36" xfId="0" applyNumberFormat="1" applyFont="1" applyFill="1" applyBorder="1" applyAlignment="1">
      <alignment horizontal="center" vertical="center"/>
    </xf>
    <xf numFmtId="41" fontId="232" fillId="105" borderId="122" xfId="0" applyNumberFormat="1" applyFont="1" applyFill="1" applyBorder="1" applyAlignment="1">
      <alignment horizontal="center" vertical="center"/>
    </xf>
    <xf numFmtId="41" fontId="232" fillId="0" borderId="137" xfId="1352" applyNumberFormat="1" applyFont="1" applyFill="1" applyBorder="1" applyAlignment="1">
      <alignment vertical="center"/>
    </xf>
    <xf numFmtId="41" fontId="232" fillId="0" borderId="87" xfId="1352" applyNumberFormat="1" applyFont="1" applyFill="1" applyBorder="1" applyAlignment="1">
      <alignment vertical="center"/>
    </xf>
    <xf numFmtId="41" fontId="232" fillId="0" borderId="129" xfId="1352" applyFont="1" applyFill="1" applyBorder="1" applyAlignment="1">
      <alignment horizontal="left" vertical="center"/>
    </xf>
    <xf numFmtId="41" fontId="232" fillId="0" borderId="106" xfId="1352" applyNumberFormat="1" applyFont="1" applyFill="1" applyBorder="1" applyAlignment="1">
      <alignment vertical="center"/>
    </xf>
    <xf numFmtId="41" fontId="232" fillId="0" borderId="138" xfId="1352" applyNumberFormat="1" applyFont="1" applyFill="1" applyBorder="1" applyAlignment="1">
      <alignment vertical="center"/>
    </xf>
    <xf numFmtId="41" fontId="232" fillId="0" borderId="86" xfId="0" applyNumberFormat="1" applyFont="1" applyFill="1" applyBorder="1" applyAlignment="1">
      <alignment vertical="center"/>
    </xf>
    <xf numFmtId="41" fontId="232" fillId="0" borderId="90" xfId="3708" applyNumberFormat="1" applyFont="1" applyFill="1" applyBorder="1" applyAlignment="1">
      <alignment vertical="center"/>
    </xf>
    <xf numFmtId="41" fontId="232" fillId="0" borderId="90" xfId="0" applyNumberFormat="1" applyFont="1" applyFill="1" applyBorder="1" applyAlignment="1">
      <alignment vertical="center"/>
    </xf>
    <xf numFmtId="41" fontId="232" fillId="0" borderId="88" xfId="0" applyNumberFormat="1" applyFont="1" applyFill="1" applyBorder="1" applyAlignment="1">
      <alignment vertical="center"/>
    </xf>
    <xf numFmtId="41" fontId="232" fillId="0" borderId="127" xfId="3708" applyNumberFormat="1" applyFont="1" applyFill="1" applyBorder="1" applyAlignment="1">
      <alignment horizontal="left" vertical="center"/>
    </xf>
    <xf numFmtId="41" fontId="232" fillId="0" borderId="127" xfId="0" applyNumberFormat="1" applyFont="1" applyFill="1" applyBorder="1" applyAlignment="1">
      <alignment vertical="center"/>
    </xf>
    <xf numFmtId="41" fontId="232" fillId="0" borderId="137" xfId="0" applyNumberFormat="1" applyFont="1" applyFill="1" applyBorder="1" applyAlignment="1">
      <alignment vertical="center"/>
    </xf>
    <xf numFmtId="41" fontId="232" fillId="0" borderId="66" xfId="1352" applyNumberFormat="1" applyFont="1" applyFill="1" applyBorder="1" applyAlignment="1">
      <alignment horizontal="left" vertical="center"/>
    </xf>
    <xf numFmtId="41" fontId="232" fillId="0" borderId="66" xfId="3708" applyNumberFormat="1" applyFont="1" applyFill="1" applyBorder="1" applyAlignment="1">
      <alignment horizontal="left" vertical="center"/>
    </xf>
    <xf numFmtId="41" fontId="232" fillId="0" borderId="66" xfId="0" applyNumberFormat="1" applyFont="1" applyFill="1" applyBorder="1" applyAlignment="1">
      <alignment vertical="center"/>
    </xf>
    <xf numFmtId="41" fontId="232" fillId="0" borderId="87" xfId="0" applyNumberFormat="1" applyFont="1" applyFill="1" applyBorder="1" applyAlignment="1">
      <alignment vertical="center"/>
    </xf>
    <xf numFmtId="41" fontId="232" fillId="0" borderId="64" xfId="1352" applyNumberFormat="1" applyFont="1" applyFill="1" applyBorder="1" applyAlignment="1">
      <alignment horizontal="left" vertical="center"/>
    </xf>
    <xf numFmtId="41" fontId="232" fillId="0" borderId="127" xfId="3708" applyNumberFormat="1" applyFont="1" applyFill="1" applyBorder="1" applyAlignment="1">
      <alignment vertical="center"/>
    </xf>
    <xf numFmtId="41" fontId="232" fillId="0" borderId="138" xfId="0" applyNumberFormat="1" applyFont="1" applyFill="1" applyBorder="1" applyAlignment="1">
      <alignment vertical="center"/>
    </xf>
    <xf numFmtId="41" fontId="232" fillId="0" borderId="66" xfId="3708" applyNumberFormat="1" applyFont="1" applyFill="1" applyBorder="1" applyAlignment="1">
      <alignment vertical="center"/>
    </xf>
    <xf numFmtId="41" fontId="232" fillId="0" borderId="140" xfId="1352" applyFont="1" applyFill="1" applyBorder="1" applyAlignment="1">
      <alignment vertical="center"/>
    </xf>
    <xf numFmtId="41" fontId="232" fillId="0" borderId="141" xfId="1352" applyFont="1" applyFill="1" applyBorder="1" applyAlignment="1">
      <alignment vertical="center"/>
    </xf>
    <xf numFmtId="41" fontId="232" fillId="0" borderId="147" xfId="1352" applyNumberFormat="1" applyFont="1" applyBorder="1" applyAlignment="1">
      <alignment vertical="center"/>
    </xf>
    <xf numFmtId="41" fontId="232" fillId="0" borderId="129" xfId="3708" applyNumberFormat="1" applyFont="1" applyFill="1" applyBorder="1" applyAlignment="1">
      <alignment vertical="center"/>
    </xf>
    <xf numFmtId="41" fontId="232" fillId="0" borderId="129" xfId="0" applyNumberFormat="1" applyFont="1" applyFill="1" applyBorder="1" applyAlignment="1">
      <alignment vertical="center"/>
    </xf>
    <xf numFmtId="41" fontId="232" fillId="0" borderId="130" xfId="0" applyNumberFormat="1" applyFont="1" applyFill="1" applyBorder="1" applyAlignment="1">
      <alignment vertical="center"/>
    </xf>
    <xf numFmtId="41" fontId="232" fillId="0" borderId="121" xfId="0" applyNumberFormat="1" applyFont="1" applyBorder="1" applyAlignment="1">
      <alignment horizontal="right" vertical="center"/>
    </xf>
    <xf numFmtId="41" fontId="232" fillId="0" borderId="37" xfId="1352" applyNumberFormat="1" applyFont="1" applyFill="1" applyBorder="1" applyAlignment="1">
      <alignment vertical="center"/>
    </xf>
    <xf numFmtId="41" fontId="232" fillId="0" borderId="134" xfId="1352" applyNumberFormat="1" applyFont="1" applyFill="1" applyBorder="1" applyAlignment="1">
      <alignment vertical="center"/>
    </xf>
    <xf numFmtId="41" fontId="232" fillId="105" borderId="124" xfId="0" applyNumberFormat="1" applyFont="1" applyFill="1" applyBorder="1" applyAlignment="1">
      <alignment horizontal="center" vertical="center"/>
    </xf>
    <xf numFmtId="41" fontId="232" fillId="105" borderId="131" xfId="1352" applyNumberFormat="1" applyFont="1" applyFill="1" applyBorder="1" applyAlignment="1">
      <alignment vertical="center"/>
    </xf>
    <xf numFmtId="41" fontId="232" fillId="0" borderId="129" xfId="3708" applyNumberFormat="1" applyFont="1" applyFill="1" applyBorder="1" applyAlignment="1">
      <alignment horizontal="left" vertical="center"/>
    </xf>
    <xf numFmtId="41" fontId="232" fillId="105" borderId="3" xfId="1352" applyNumberFormat="1" applyFont="1" applyFill="1" applyBorder="1" applyAlignment="1">
      <alignment horizontal="center" vertical="center"/>
    </xf>
    <xf numFmtId="41" fontId="232" fillId="105" borderId="123" xfId="1352" applyNumberFormat="1" applyFont="1" applyFill="1" applyBorder="1" applyAlignment="1">
      <alignment horizontal="center" vertical="center"/>
    </xf>
    <xf numFmtId="41" fontId="232" fillId="105" borderId="125" xfId="1352" applyNumberFormat="1" applyFont="1" applyFill="1" applyBorder="1" applyAlignment="1">
      <alignment vertical="center"/>
    </xf>
    <xf numFmtId="41" fontId="232" fillId="0" borderId="90" xfId="1352" applyNumberFormat="1" applyFont="1" applyBorder="1" applyAlignment="1">
      <alignment vertical="center"/>
    </xf>
    <xf numFmtId="41" fontId="232" fillId="0" borderId="147" xfId="0" applyNumberFormat="1" applyFont="1" applyBorder="1" applyAlignment="1">
      <alignment horizontal="center" vertical="center"/>
    </xf>
    <xf numFmtId="41" fontId="232" fillId="0" borderId="147" xfId="0" applyNumberFormat="1" applyFont="1" applyBorder="1" applyAlignment="1">
      <alignment horizontal="left" vertical="center"/>
    </xf>
    <xf numFmtId="41" fontId="232" fillId="105" borderId="122" xfId="1352" applyNumberFormat="1" applyFont="1" applyFill="1" applyBorder="1" applyAlignment="1">
      <alignment horizontal="center" vertical="center"/>
    </xf>
    <xf numFmtId="41" fontId="232" fillId="0" borderId="37" xfId="0" applyNumberFormat="1" applyFont="1" applyFill="1" applyBorder="1" applyAlignment="1">
      <alignment vertical="center"/>
    </xf>
    <xf numFmtId="41" fontId="232" fillId="105" borderId="125" xfId="0" applyNumberFormat="1" applyFont="1" applyFill="1" applyBorder="1" applyAlignment="1">
      <alignment vertical="center"/>
    </xf>
    <xf numFmtId="41" fontId="232" fillId="0" borderId="36" xfId="0" applyNumberFormat="1" applyFont="1" applyFill="1" applyBorder="1" applyAlignment="1">
      <alignment vertical="center"/>
    </xf>
    <xf numFmtId="41" fontId="232" fillId="0" borderId="122" xfId="0" applyNumberFormat="1" applyFont="1" applyFill="1" applyBorder="1" applyAlignment="1">
      <alignment vertical="center"/>
    </xf>
    <xf numFmtId="41" fontId="232" fillId="105" borderId="139" xfId="0" applyNumberFormat="1" applyFont="1" applyFill="1" applyBorder="1" applyAlignment="1">
      <alignment horizontal="center" vertical="center"/>
    </xf>
    <xf numFmtId="41" fontId="232" fillId="0" borderId="140" xfId="0" applyNumberFormat="1" applyFont="1" applyFill="1" applyBorder="1" applyAlignment="1">
      <alignment vertical="center"/>
    </xf>
    <xf numFmtId="41" fontId="232" fillId="0" borderId="148" xfId="0" applyNumberFormat="1" applyFont="1" applyFill="1" applyBorder="1" applyAlignment="1">
      <alignment vertical="center"/>
    </xf>
    <xf numFmtId="42" fontId="232" fillId="0" borderId="127" xfId="0" applyNumberFormat="1" applyFont="1" applyBorder="1" applyAlignment="1">
      <alignment vertical="center"/>
    </xf>
    <xf numFmtId="42" fontId="232" fillId="0" borderId="90" xfId="0" applyNumberFormat="1" applyFont="1" applyBorder="1" applyAlignment="1">
      <alignment vertical="center"/>
    </xf>
    <xf numFmtId="42" fontId="232" fillId="0" borderId="90" xfId="0" applyNumberFormat="1" applyFont="1" applyFill="1" applyBorder="1" applyAlignment="1">
      <alignment vertical="center"/>
    </xf>
    <xf numFmtId="41" fontId="232" fillId="0" borderId="90" xfId="0" applyNumberFormat="1" applyFont="1" applyFill="1" applyBorder="1" applyAlignment="1">
      <alignment horizontal="center" vertical="center"/>
    </xf>
    <xf numFmtId="41" fontId="232" fillId="0" borderId="148" xfId="0" applyNumberFormat="1" applyFont="1" applyFill="1" applyBorder="1" applyAlignment="1">
      <alignment horizontal="center" vertical="center"/>
    </xf>
    <xf numFmtId="41" fontId="232" fillId="0" borderId="144" xfId="1352" applyNumberFormat="1" applyFont="1" applyFill="1" applyBorder="1" applyAlignment="1">
      <alignment vertical="center"/>
    </xf>
    <xf numFmtId="41" fontId="232" fillId="0" borderId="14" xfId="0" applyNumberFormat="1" applyFont="1" applyBorder="1" applyAlignment="1">
      <alignment horizontal="left" vertical="center"/>
    </xf>
    <xf numFmtId="41" fontId="232" fillId="0" borderId="90" xfId="1352" applyNumberFormat="1" applyFont="1" applyFill="1" applyBorder="1" applyAlignment="1">
      <alignment vertical="center"/>
    </xf>
    <xf numFmtId="41" fontId="232" fillId="0" borderId="149" xfId="1352" applyNumberFormat="1" applyFont="1" applyFill="1" applyBorder="1" applyAlignment="1">
      <alignment vertical="center"/>
    </xf>
    <xf numFmtId="41" fontId="232" fillId="0" borderId="148" xfId="1352" applyFont="1" applyFill="1" applyBorder="1" applyAlignment="1">
      <alignment vertical="center"/>
    </xf>
    <xf numFmtId="41" fontId="232" fillId="0" borderId="127" xfId="1352" applyFont="1" applyBorder="1"/>
    <xf numFmtId="41" fontId="232" fillId="0" borderId="136" xfId="1352" applyFont="1" applyBorder="1"/>
    <xf numFmtId="41" fontId="232" fillId="0" borderId="66" xfId="1352" applyNumberFormat="1" applyFont="1" applyBorder="1" applyAlignment="1">
      <alignment vertical="center"/>
    </xf>
    <xf numFmtId="41" fontId="232" fillId="0" borderId="64" xfId="0" applyNumberFormat="1" applyFont="1" applyBorder="1" applyAlignment="1">
      <alignment vertical="center"/>
    </xf>
    <xf numFmtId="0" fontId="232" fillId="0" borderId="64" xfId="0" applyFont="1" applyBorder="1"/>
    <xf numFmtId="0" fontId="232" fillId="0" borderId="135" xfId="0" applyFont="1" applyBorder="1"/>
    <xf numFmtId="41" fontId="232" fillId="0" borderId="88" xfId="1352" applyNumberFormat="1" applyFont="1" applyFill="1" applyBorder="1" applyAlignment="1">
      <alignment vertical="center"/>
    </xf>
    <xf numFmtId="41" fontId="232" fillId="0" borderId="64" xfId="1352" applyFont="1" applyBorder="1" applyAlignment="1">
      <alignment horizontal="left" vertical="center"/>
    </xf>
    <xf numFmtId="41" fontId="232" fillId="0" borderId="90" xfId="1352" applyFont="1" applyBorder="1" applyAlignment="1">
      <alignment vertical="center"/>
    </xf>
    <xf numFmtId="41" fontId="232" fillId="0" borderId="149" xfId="1352" applyFont="1" applyFill="1" applyBorder="1" applyAlignment="1">
      <alignment vertical="center"/>
    </xf>
    <xf numFmtId="41" fontId="232" fillId="0" borderId="86" xfId="1352" applyNumberFormat="1" applyFont="1" applyFill="1" applyBorder="1" applyAlignment="1">
      <alignment horizontal="left" vertical="center"/>
    </xf>
    <xf numFmtId="0" fontId="232" fillId="105" borderId="125" xfId="0" applyFont="1" applyFill="1" applyBorder="1"/>
    <xf numFmtId="41" fontId="232" fillId="0" borderId="137" xfId="1352" applyFont="1" applyFill="1" applyBorder="1" applyAlignment="1">
      <alignment horizontal="left" vertical="center"/>
    </xf>
    <xf numFmtId="41" fontId="232" fillId="0" borderId="129" xfId="1352" applyFont="1" applyBorder="1" applyAlignment="1">
      <alignment horizontal="left" vertical="center"/>
    </xf>
    <xf numFmtId="41" fontId="232" fillId="0" borderId="130" xfId="1352" applyFont="1" applyFill="1" applyBorder="1" applyAlignment="1">
      <alignment horizontal="left" vertical="center"/>
    </xf>
    <xf numFmtId="41" fontId="232" fillId="0" borderId="87" xfId="1352" applyNumberFormat="1" applyFont="1" applyFill="1" applyBorder="1" applyAlignment="1">
      <alignment horizontal="left" vertical="center"/>
    </xf>
    <xf numFmtId="42" fontId="232" fillId="0" borderId="90" xfId="0" applyNumberFormat="1" applyFont="1" applyBorder="1" applyAlignment="1">
      <alignment horizontal="left" vertical="center"/>
    </xf>
    <xf numFmtId="41" fontId="232" fillId="0" borderId="0" xfId="1352" applyFont="1" applyFill="1" applyBorder="1" applyAlignment="1">
      <alignment horizontal="center" vertical="center"/>
    </xf>
    <xf numFmtId="41" fontId="232" fillId="0" borderId="90" xfId="3708" applyNumberFormat="1" applyFont="1" applyFill="1" applyBorder="1" applyAlignment="1">
      <alignment horizontal="left" vertical="center"/>
    </xf>
    <xf numFmtId="41" fontId="232" fillId="0" borderId="127" xfId="1352" applyNumberFormat="1" applyFont="1" applyBorder="1" applyAlignment="1">
      <alignment horizontal="left" vertical="center"/>
    </xf>
    <xf numFmtId="41" fontId="232" fillId="0" borderId="64" xfId="1352" applyNumberFormat="1" applyFont="1" applyBorder="1" applyAlignment="1">
      <alignment horizontal="left" vertical="center"/>
    </xf>
    <xf numFmtId="41" fontId="232" fillId="0" borderId="129" xfId="1352" applyNumberFormat="1" applyFont="1" applyBorder="1" applyAlignment="1">
      <alignment horizontal="left" vertical="center"/>
    </xf>
    <xf numFmtId="42" fontId="232" fillId="0" borderId="90" xfId="0" applyNumberFormat="1" applyFont="1" applyFill="1" applyBorder="1" applyAlignment="1">
      <alignment horizontal="left" vertical="center"/>
    </xf>
    <xf numFmtId="0" fontId="232" fillId="0" borderId="64" xfId="0" applyFont="1" applyBorder="1" applyAlignment="1">
      <alignment horizontal="left" vertical="center"/>
    </xf>
    <xf numFmtId="0" fontId="232" fillId="105" borderId="150" xfId="0" applyFont="1" applyFill="1" applyBorder="1"/>
    <xf numFmtId="41" fontId="232" fillId="0" borderId="127" xfId="0" applyNumberFormat="1" applyFont="1" applyBorder="1" applyAlignment="1">
      <alignment horizontal="left" vertical="center"/>
    </xf>
    <xf numFmtId="41" fontId="232" fillId="0" borderId="64" xfId="0" applyNumberFormat="1" applyFont="1" applyBorder="1" applyAlignment="1">
      <alignment horizontal="left" vertical="center"/>
    </xf>
    <xf numFmtId="41" fontId="232" fillId="0" borderId="151" xfId="1352" applyNumberFormat="1" applyFont="1" applyFill="1" applyBorder="1" applyAlignment="1">
      <alignment vertical="center"/>
    </xf>
    <xf numFmtId="41" fontId="232" fillId="0" borderId="152" xfId="1352" applyNumberFormat="1" applyFont="1" applyFill="1" applyBorder="1" applyAlignment="1">
      <alignment vertical="center"/>
    </xf>
    <xf numFmtId="41" fontId="232" fillId="0" borderId="134" xfId="0" applyNumberFormat="1" applyFont="1" applyFill="1" applyBorder="1" applyAlignment="1">
      <alignment vertical="center"/>
    </xf>
    <xf numFmtId="0" fontId="232" fillId="105" borderId="128" xfId="0" applyFont="1" applyFill="1" applyBorder="1"/>
    <xf numFmtId="41" fontId="232" fillId="0" borderId="106" xfId="1352" applyNumberFormat="1" applyFont="1" applyBorder="1" applyAlignment="1">
      <alignment vertical="center"/>
    </xf>
    <xf numFmtId="41" fontId="232" fillId="0" borderId="130" xfId="1352" applyNumberFormat="1" applyFont="1" applyBorder="1" applyAlignment="1">
      <alignment vertical="center"/>
    </xf>
    <xf numFmtId="41" fontId="252" fillId="105" borderId="125" xfId="1352" applyNumberFormat="1" applyFont="1" applyFill="1" applyBorder="1" applyAlignment="1">
      <alignment horizontal="center" vertical="center"/>
    </xf>
    <xf numFmtId="41" fontId="252" fillId="0" borderId="66" xfId="1352" applyNumberFormat="1" applyFont="1" applyFill="1" applyBorder="1" applyAlignment="1">
      <alignment vertical="center"/>
    </xf>
    <xf numFmtId="41" fontId="252" fillId="0" borderId="87" xfId="1352" applyNumberFormat="1" applyFont="1" applyFill="1" applyBorder="1" applyAlignment="1">
      <alignment vertical="center"/>
    </xf>
    <xf numFmtId="41" fontId="252" fillId="0" borderId="64" xfId="1352" applyNumberFormat="1" applyFont="1" applyFill="1" applyBorder="1" applyAlignment="1">
      <alignment vertical="center"/>
    </xf>
    <xf numFmtId="41" fontId="252" fillId="0" borderId="86" xfId="1352" applyNumberFormat="1" applyFont="1" applyFill="1" applyBorder="1" applyAlignment="1">
      <alignment vertical="center"/>
    </xf>
    <xf numFmtId="41" fontId="252" fillId="0" borderId="129" xfId="1352" applyFont="1" applyBorder="1" applyAlignment="1">
      <alignment vertical="center"/>
    </xf>
    <xf numFmtId="41" fontId="252" fillId="0" borderId="129" xfId="1352" applyFont="1" applyFill="1" applyBorder="1" applyAlignment="1">
      <alignment horizontal="left" vertical="center"/>
    </xf>
    <xf numFmtId="41" fontId="252" fillId="0" borderId="129" xfId="1352" applyFont="1" applyFill="1" applyBorder="1" applyAlignment="1">
      <alignment vertical="center"/>
    </xf>
    <xf numFmtId="41" fontId="252" fillId="0" borderId="130" xfId="1352" applyFont="1" applyFill="1" applyBorder="1" applyAlignment="1">
      <alignment vertical="center"/>
    </xf>
    <xf numFmtId="41" fontId="252" fillId="0" borderId="106" xfId="1352" applyNumberFormat="1" applyFont="1" applyFill="1" applyBorder="1" applyAlignment="1">
      <alignment vertical="center"/>
    </xf>
    <xf numFmtId="41" fontId="252" fillId="0" borderId="138" xfId="1352" applyNumberFormat="1" applyFont="1" applyFill="1" applyBorder="1" applyAlignment="1">
      <alignment vertical="center"/>
    </xf>
    <xf numFmtId="41" fontId="252" fillId="0" borderId="129" xfId="1352" applyNumberFormat="1" applyFont="1" applyFill="1" applyBorder="1" applyAlignment="1">
      <alignment vertical="center"/>
    </xf>
    <xf numFmtId="41" fontId="252" fillId="0" borderId="130" xfId="1352" applyNumberFormat="1" applyFont="1" applyFill="1" applyBorder="1" applyAlignment="1">
      <alignment vertical="center"/>
    </xf>
    <xf numFmtId="41" fontId="252" fillId="0" borderId="106" xfId="1352" applyFont="1" applyFill="1" applyBorder="1" applyAlignment="1">
      <alignment horizontal="left" vertical="center"/>
    </xf>
    <xf numFmtId="41" fontId="252" fillId="0" borderId="106" xfId="1352" applyFont="1" applyFill="1" applyBorder="1" applyAlignment="1">
      <alignment vertical="center"/>
    </xf>
    <xf numFmtId="41" fontId="252" fillId="0" borderId="138" xfId="1352" applyFont="1" applyFill="1" applyBorder="1" applyAlignment="1">
      <alignment vertical="center"/>
    </xf>
    <xf numFmtId="41" fontId="252" fillId="0" borderId="14" xfId="1352" applyNumberFormat="1" applyFont="1" applyFill="1" applyBorder="1" applyAlignment="1">
      <alignment vertical="center"/>
    </xf>
    <xf numFmtId="41" fontId="252" fillId="105" borderId="124" xfId="1352" applyNumberFormat="1" applyFont="1" applyFill="1" applyBorder="1" applyAlignment="1">
      <alignment horizontal="center" vertical="center"/>
    </xf>
    <xf numFmtId="41" fontId="252" fillId="0" borderId="127" xfId="1352" applyNumberFormat="1" applyFont="1" applyFill="1" applyBorder="1" applyAlignment="1">
      <alignment vertical="center"/>
    </xf>
    <xf numFmtId="41" fontId="252" fillId="0" borderId="137" xfId="1352" applyNumberFormat="1" applyFont="1" applyFill="1" applyBorder="1" applyAlignment="1">
      <alignment vertical="center"/>
    </xf>
    <xf numFmtId="41" fontId="252" fillId="105" borderId="125" xfId="1352" applyNumberFormat="1" applyFont="1" applyFill="1" applyBorder="1" applyAlignment="1">
      <alignment horizontal="center" vertical="top"/>
    </xf>
    <xf numFmtId="41" fontId="252" fillId="105" borderId="128" xfId="1352" applyNumberFormat="1" applyFont="1" applyFill="1" applyBorder="1" applyAlignment="1">
      <alignment horizontal="center" vertical="top"/>
    </xf>
    <xf numFmtId="41" fontId="252" fillId="0" borderId="37" xfId="1352" applyNumberFormat="1" applyFont="1" applyFill="1" applyBorder="1" applyAlignment="1">
      <alignment vertical="center"/>
    </xf>
    <xf numFmtId="41" fontId="252" fillId="0" borderId="134" xfId="1352" applyNumberFormat="1" applyFont="1" applyFill="1" applyBorder="1" applyAlignment="1">
      <alignment vertical="center"/>
    </xf>
    <xf numFmtId="41" fontId="252" fillId="105" borderId="131" xfId="1352" applyNumberFormat="1" applyFont="1" applyFill="1" applyBorder="1" applyAlignment="1">
      <alignment horizontal="center" vertical="top"/>
    </xf>
    <xf numFmtId="41" fontId="252" fillId="0" borderId="132" xfId="1352" applyNumberFormat="1" applyFont="1" applyFill="1" applyBorder="1" applyAlignment="1">
      <alignment vertical="center"/>
    </xf>
    <xf numFmtId="41" fontId="252" fillId="0" borderId="133" xfId="1352" applyNumberFormat="1" applyFont="1" applyFill="1" applyBorder="1" applyAlignment="1">
      <alignment vertical="center"/>
    </xf>
    <xf numFmtId="41" fontId="232" fillId="0" borderId="64" xfId="0" applyNumberFormat="1" applyFont="1" applyFill="1" applyBorder="1" applyAlignment="1">
      <alignment horizontal="left" vertical="center"/>
    </xf>
    <xf numFmtId="41" fontId="232" fillId="0" borderId="64" xfId="3708" applyNumberFormat="1" applyFont="1" applyFill="1" applyBorder="1" applyAlignment="1">
      <alignment vertical="center"/>
    </xf>
    <xf numFmtId="41" fontId="232" fillId="0" borderId="129" xfId="0" applyNumberFormat="1" applyFont="1" applyFill="1" applyBorder="1" applyAlignment="1">
      <alignment horizontal="left" vertical="center"/>
    </xf>
    <xf numFmtId="41" fontId="232" fillId="0" borderId="90" xfId="0" applyNumberFormat="1" applyFont="1" applyFill="1" applyBorder="1" applyAlignment="1">
      <alignment horizontal="left" vertical="center"/>
    </xf>
    <xf numFmtId="41" fontId="232" fillId="0" borderId="127" xfId="1352" applyNumberFormat="1" applyFont="1" applyFill="1" applyBorder="1" applyAlignment="1">
      <alignment horizontal="left" vertical="center"/>
    </xf>
    <xf numFmtId="41" fontId="232" fillId="0" borderId="137" xfId="1352" applyNumberFormat="1" applyFont="1" applyFill="1" applyBorder="1" applyAlignment="1">
      <alignment horizontal="left" vertical="center"/>
    </xf>
    <xf numFmtId="41" fontId="232" fillId="0" borderId="129" xfId="1352" applyNumberFormat="1" applyFont="1" applyFill="1" applyBorder="1" applyAlignment="1">
      <alignment horizontal="left" vertical="center"/>
    </xf>
    <xf numFmtId="41" fontId="232" fillId="0" borderId="130" xfId="1352" applyNumberFormat="1" applyFont="1" applyFill="1" applyBorder="1" applyAlignment="1">
      <alignment horizontal="left" vertical="center"/>
    </xf>
    <xf numFmtId="41" fontId="232" fillId="0" borderId="64" xfId="3708" applyNumberFormat="1" applyFont="1" applyFill="1" applyBorder="1" applyAlignment="1">
      <alignment horizontal="left" vertical="center"/>
    </xf>
    <xf numFmtId="41" fontId="232" fillId="0" borderId="127" xfId="1352" applyNumberFormat="1" applyFont="1" applyBorder="1" applyAlignment="1">
      <alignment vertical="center"/>
    </xf>
    <xf numFmtId="41" fontId="232" fillId="0" borderId="137" xfId="1352" applyNumberFormat="1" applyFont="1" applyBorder="1" applyAlignment="1">
      <alignment vertical="center"/>
    </xf>
    <xf numFmtId="41" fontId="232" fillId="0" borderId="86" xfId="1352" applyNumberFormat="1" applyFont="1" applyBorder="1" applyAlignment="1">
      <alignment vertical="center"/>
    </xf>
    <xf numFmtId="0" fontId="118" fillId="52" borderId="0" xfId="0" applyFont="1" applyFill="1"/>
    <xf numFmtId="41" fontId="232" fillId="0" borderId="86" xfId="1352" applyFont="1" applyBorder="1" applyAlignment="1">
      <alignment vertical="center"/>
    </xf>
    <xf numFmtId="0" fontId="232" fillId="0" borderId="129" xfId="0" applyFont="1" applyBorder="1" applyAlignment="1">
      <alignment horizontal="left" vertical="center"/>
    </xf>
    <xf numFmtId="41" fontId="232" fillId="0" borderId="130" xfId="1352" applyFont="1" applyBorder="1" applyAlignment="1">
      <alignment vertical="center"/>
    </xf>
    <xf numFmtId="0" fontId="232" fillId="0" borderId="127" xfId="0" applyFont="1" applyBorder="1" applyAlignment="1">
      <alignment horizontal="left" vertical="center"/>
    </xf>
    <xf numFmtId="0" fontId="232" fillId="0" borderId="90" xfId="0" applyFont="1" applyBorder="1" applyAlignment="1">
      <alignment horizontal="left" vertical="center"/>
    </xf>
    <xf numFmtId="41" fontId="232" fillId="0" borderId="88" xfId="1352" applyFont="1" applyBorder="1" applyAlignment="1">
      <alignment vertical="center"/>
    </xf>
    <xf numFmtId="0" fontId="232" fillId="0" borderId="132" xfId="0" applyFont="1" applyBorder="1" applyAlignment="1">
      <alignment horizontal="left" vertical="center"/>
    </xf>
    <xf numFmtId="41" fontId="232" fillId="0" borderId="133" xfId="1352" applyFont="1" applyBorder="1" applyAlignment="1">
      <alignment vertical="center"/>
    </xf>
    <xf numFmtId="41" fontId="252" fillId="105" borderId="124" xfId="1352" applyNumberFormat="1" applyFont="1" applyFill="1" applyBorder="1" applyAlignment="1">
      <alignment horizontal="center" vertical="top"/>
    </xf>
    <xf numFmtId="41" fontId="252" fillId="0" borderId="90" xfId="1352" applyNumberFormat="1" applyFont="1" applyFill="1" applyBorder="1" applyAlignment="1">
      <alignment vertical="center"/>
    </xf>
    <xf numFmtId="41" fontId="252" fillId="0" borderId="88" xfId="1352" applyNumberFormat="1" applyFont="1" applyFill="1" applyBorder="1" applyAlignment="1">
      <alignment vertical="center"/>
    </xf>
    <xf numFmtId="41" fontId="232" fillId="0" borderId="132" xfId="0" applyNumberFormat="1" applyFont="1" applyFill="1" applyBorder="1" applyAlignment="1">
      <alignment vertical="center"/>
    </xf>
    <xf numFmtId="41" fontId="232" fillId="0" borderId="133" xfId="0" applyNumberFormat="1" applyFont="1" applyFill="1" applyBorder="1" applyAlignment="1">
      <alignment vertical="center"/>
    </xf>
    <xf numFmtId="0" fontId="135" fillId="0" borderId="0" xfId="0" applyFont="1"/>
    <xf numFmtId="41" fontId="252" fillId="0" borderId="0" xfId="1352" applyNumberFormat="1" applyFont="1" applyFill="1" applyBorder="1" applyAlignment="1">
      <alignment vertical="center"/>
    </xf>
    <xf numFmtId="41" fontId="232" fillId="0" borderId="151" xfId="1352" applyNumberFormat="1" applyFont="1" applyBorder="1" applyAlignment="1">
      <alignment vertical="center"/>
    </xf>
    <xf numFmtId="0" fontId="232" fillId="0" borderId="66" xfId="0" applyFont="1" applyBorder="1" applyAlignment="1">
      <alignment horizontal="left" vertical="center"/>
    </xf>
    <xf numFmtId="41" fontId="232" fillId="0" borderId="87" xfId="1352" applyFont="1" applyBorder="1" applyAlignment="1">
      <alignment vertical="center"/>
    </xf>
    <xf numFmtId="41" fontId="232" fillId="0" borderId="90" xfId="1352" applyFont="1" applyFill="1" applyBorder="1" applyAlignment="1">
      <alignment horizontal="left" vertical="center"/>
    </xf>
    <xf numFmtId="42" fontId="232" fillId="0" borderId="36" xfId="0" applyNumberFormat="1" applyFont="1" applyBorder="1" applyAlignment="1">
      <alignment horizontal="left" vertical="center"/>
    </xf>
    <xf numFmtId="42" fontId="232" fillId="0" borderId="36" xfId="0" applyNumberFormat="1" applyFont="1" applyFill="1" applyBorder="1" applyAlignment="1">
      <alignment vertical="center"/>
    </xf>
    <xf numFmtId="41" fontId="232" fillId="51" borderId="90" xfId="1352" applyFont="1" applyFill="1" applyBorder="1" applyAlignment="1">
      <alignment vertical="center"/>
    </xf>
    <xf numFmtId="41" fontId="232" fillId="0" borderId="90" xfId="1352" applyNumberFormat="1" applyFont="1" applyFill="1" applyBorder="1" applyAlignment="1">
      <alignment horizontal="left" vertical="center"/>
    </xf>
    <xf numFmtId="41" fontId="232" fillId="0" borderId="88" xfId="1352" applyNumberFormat="1" applyFont="1" applyFill="1" applyBorder="1" applyAlignment="1">
      <alignment horizontal="left" vertical="center"/>
    </xf>
    <xf numFmtId="41" fontId="232" fillId="0" borderId="36" xfId="1352" applyNumberFormat="1" applyFont="1" applyFill="1" applyBorder="1" applyAlignment="1">
      <alignment horizontal="left" vertical="center"/>
    </xf>
    <xf numFmtId="41" fontId="232" fillId="0" borderId="122" xfId="1352" applyNumberFormat="1" applyFont="1" applyFill="1" applyBorder="1" applyAlignment="1">
      <alignment horizontal="left" vertical="center"/>
    </xf>
    <xf numFmtId="0" fontId="118" fillId="0" borderId="0" xfId="0" applyFont="1" applyBorder="1"/>
    <xf numFmtId="41" fontId="118" fillId="0" borderId="0" xfId="1352" applyFont="1" applyBorder="1"/>
    <xf numFmtId="41" fontId="232" fillId="0" borderId="0" xfId="0" applyNumberFormat="1" applyFont="1" applyBorder="1" applyAlignment="1">
      <alignment horizontal="left" vertical="center"/>
    </xf>
    <xf numFmtId="41" fontId="232" fillId="0" borderId="0" xfId="1352" applyNumberFormat="1" applyFont="1" applyFill="1" applyBorder="1" applyAlignment="1">
      <alignment vertical="center"/>
    </xf>
    <xf numFmtId="0" fontId="232" fillId="51" borderId="0" xfId="0" applyFont="1" applyFill="1" applyBorder="1"/>
    <xf numFmtId="41" fontId="232" fillId="105" borderId="153" xfId="1352" applyNumberFormat="1" applyFont="1" applyFill="1" applyBorder="1" applyAlignment="1">
      <alignment horizontal="center" vertical="center"/>
    </xf>
    <xf numFmtId="41" fontId="232" fillId="105" borderId="124" xfId="1352" applyFont="1" applyFill="1" applyBorder="1" applyAlignment="1">
      <alignment horizontal="center" vertical="center" wrapText="1"/>
    </xf>
    <xf numFmtId="41" fontId="232" fillId="105" borderId="153" xfId="1352" applyNumberFormat="1" applyFont="1" applyFill="1" applyBorder="1" applyAlignment="1">
      <alignment vertical="center"/>
    </xf>
    <xf numFmtId="0" fontId="232" fillId="0" borderId="64" xfId="3706" applyFont="1" applyFill="1" applyBorder="1" applyAlignment="1">
      <alignment horizontal="left" vertical="center" wrapText="1"/>
    </xf>
    <xf numFmtId="41" fontId="232" fillId="0" borderId="64" xfId="1352" applyFont="1" applyFill="1" applyBorder="1" applyAlignment="1">
      <alignment horizontal="center" vertical="center" wrapText="1"/>
    </xf>
    <xf numFmtId="0" fontId="252" fillId="0" borderId="64" xfId="1992" applyFont="1" applyFill="1" applyBorder="1" applyAlignment="1">
      <alignment horizontal="left" vertical="center"/>
    </xf>
    <xf numFmtId="41" fontId="252" fillId="0" borderId="64" xfId="1352" applyFont="1" applyFill="1" applyBorder="1" applyAlignment="1">
      <alignment horizontal="center" vertical="center"/>
    </xf>
    <xf numFmtId="0" fontId="252" fillId="0" borderId="64" xfId="3707" applyFont="1" applyFill="1" applyBorder="1" applyAlignment="1">
      <alignment horizontal="left" vertical="center"/>
    </xf>
    <xf numFmtId="41" fontId="232" fillId="52" borderId="64" xfId="1352" applyNumberFormat="1" applyFont="1" applyFill="1" applyBorder="1" applyAlignment="1">
      <alignment horizontal="left" vertical="center"/>
    </xf>
    <xf numFmtId="0" fontId="232" fillId="52" borderId="64" xfId="3706" applyFont="1" applyFill="1" applyBorder="1" applyAlignment="1">
      <alignment horizontal="left" vertical="center" wrapText="1"/>
    </xf>
    <xf numFmtId="0" fontId="252" fillId="52" borderId="64" xfId="1992" applyFont="1" applyFill="1" applyBorder="1" applyAlignment="1">
      <alignment horizontal="left" vertical="center"/>
    </xf>
    <xf numFmtId="0" fontId="252" fillId="52" borderId="64" xfId="3707" applyFont="1" applyFill="1" applyBorder="1" applyAlignment="1">
      <alignment horizontal="left" vertical="center"/>
    </xf>
    <xf numFmtId="0" fontId="232" fillId="0" borderId="155" xfId="0" applyFont="1" applyBorder="1"/>
    <xf numFmtId="0" fontId="232" fillId="0" borderId="156" xfId="0" applyFont="1" applyBorder="1"/>
    <xf numFmtId="0" fontId="232" fillId="0" borderId="157" xfId="0" applyFont="1" applyBorder="1"/>
    <xf numFmtId="0" fontId="232" fillId="0" borderId="132" xfId="0" applyFont="1" applyBorder="1"/>
    <xf numFmtId="41" fontId="232" fillId="0" borderId="132" xfId="1352" applyFont="1" applyBorder="1"/>
    <xf numFmtId="41" fontId="232" fillId="0" borderId="133" xfId="1352" applyFont="1" applyBorder="1"/>
    <xf numFmtId="41" fontId="252" fillId="51" borderId="156" xfId="1352" applyNumberFormat="1" applyFont="1" applyFill="1" applyBorder="1" applyAlignment="1">
      <alignment horizontal="center" vertical="top"/>
    </xf>
    <xf numFmtId="0" fontId="232" fillId="0" borderId="158" xfId="0" applyFont="1" applyBorder="1"/>
    <xf numFmtId="0" fontId="232" fillId="0" borderId="90" xfId="0" applyFont="1" applyBorder="1"/>
    <xf numFmtId="41" fontId="232" fillId="0" borderId="90" xfId="1352" applyFont="1" applyBorder="1"/>
    <xf numFmtId="41" fontId="232" fillId="0" borderId="88" xfId="1352" applyFont="1" applyBorder="1"/>
    <xf numFmtId="0" fontId="232" fillId="52" borderId="127" xfId="1352" applyNumberFormat="1" applyFont="1" applyFill="1" applyBorder="1" applyAlignment="1">
      <alignment horizontal="left" vertical="center"/>
    </xf>
    <xf numFmtId="41" fontId="232" fillId="0" borderId="159" xfId="1352" applyNumberFormat="1" applyFont="1" applyBorder="1" applyAlignment="1">
      <alignment horizontal="left" vertical="center"/>
    </xf>
    <xf numFmtId="41" fontId="232" fillId="0" borderId="157" xfId="1352" applyNumberFormat="1" applyFont="1" applyFill="1" applyBorder="1" applyAlignment="1">
      <alignment horizontal="left" vertical="center"/>
    </xf>
    <xf numFmtId="0" fontId="232" fillId="0" borderId="157" xfId="3706" applyFont="1" applyFill="1" applyBorder="1" applyAlignment="1">
      <alignment horizontal="left" vertical="center" wrapText="1"/>
    </xf>
    <xf numFmtId="41" fontId="232" fillId="0" borderId="86" xfId="1352" applyFont="1" applyFill="1" applyBorder="1" applyAlignment="1">
      <alignment horizontal="center" vertical="center" wrapText="1"/>
    </xf>
    <xf numFmtId="0" fontId="252" fillId="0" borderId="157" xfId="1992" applyFont="1" applyFill="1" applyBorder="1" applyAlignment="1">
      <alignment horizontal="left" vertical="center"/>
    </xf>
    <xf numFmtId="41" fontId="252" fillId="0" borderId="86" xfId="1352" applyFont="1" applyFill="1" applyBorder="1" applyAlignment="1">
      <alignment horizontal="center" vertical="center"/>
    </xf>
    <xf numFmtId="0" fontId="232" fillId="0" borderId="157" xfId="0" applyFont="1" applyBorder="1" applyAlignment="1">
      <alignment horizontal="left"/>
    </xf>
    <xf numFmtId="0" fontId="252" fillId="0" borderId="157" xfId="3707" applyFont="1" applyFill="1" applyBorder="1" applyAlignment="1">
      <alignment horizontal="left" vertical="center"/>
    </xf>
    <xf numFmtId="0" fontId="232" fillId="0" borderId="154" xfId="0" applyFont="1" applyBorder="1" applyAlignment="1">
      <alignment horizontal="left"/>
    </xf>
    <xf numFmtId="0" fontId="232" fillId="52" borderId="132" xfId="0" applyFont="1" applyFill="1" applyBorder="1" applyAlignment="1">
      <alignment horizontal="left"/>
    </xf>
    <xf numFmtId="41" fontId="232" fillId="0" borderId="90" xfId="0" applyNumberFormat="1" applyFont="1" applyBorder="1" applyAlignment="1">
      <alignment horizontal="left" vertical="center"/>
    </xf>
    <xf numFmtId="41" fontId="232" fillId="0" borderId="129" xfId="0" applyNumberFormat="1" applyFont="1" applyBorder="1" applyAlignment="1">
      <alignment horizontal="left" vertical="center"/>
    </xf>
    <xf numFmtId="41" fontId="232" fillId="105" borderId="124" xfId="0" applyNumberFormat="1" applyFont="1" applyFill="1" applyBorder="1" applyAlignment="1">
      <alignment vertical="center"/>
    </xf>
    <xf numFmtId="41" fontId="232" fillId="105" borderId="131" xfId="0" applyNumberFormat="1" applyFont="1" applyFill="1" applyBorder="1" applyAlignment="1">
      <alignment vertical="center"/>
    </xf>
    <xf numFmtId="41" fontId="232" fillId="0" borderId="127" xfId="1352" quotePrefix="1" applyNumberFormat="1" applyFont="1" applyFill="1" applyBorder="1" applyAlignment="1">
      <alignment horizontal="left" vertical="center"/>
    </xf>
    <xf numFmtId="41" fontId="232" fillId="0" borderId="64" xfId="1352" quotePrefix="1" applyNumberFormat="1" applyFont="1" applyFill="1" applyBorder="1" applyAlignment="1">
      <alignment horizontal="left" vertical="center"/>
    </xf>
    <xf numFmtId="0" fontId="252" fillId="0" borderId="64" xfId="1352" applyNumberFormat="1" applyFont="1" applyFill="1" applyBorder="1" applyAlignment="1">
      <alignment horizontal="left" vertical="center"/>
    </xf>
    <xf numFmtId="0" fontId="232" fillId="0" borderId="90" xfId="0" applyFont="1" applyBorder="1" applyAlignment="1">
      <alignment horizontal="left"/>
    </xf>
    <xf numFmtId="0" fontId="232" fillId="105" borderId="125" xfId="0" applyFont="1" applyFill="1" applyBorder="1" applyAlignment="1">
      <alignment horizontal="center"/>
    </xf>
    <xf numFmtId="41" fontId="232" fillId="105" borderId="158" xfId="0" applyNumberFormat="1" applyFont="1" applyFill="1" applyBorder="1" applyAlignment="1">
      <alignment horizontal="center" vertical="center"/>
    </xf>
    <xf numFmtId="41" fontId="232" fillId="105" borderId="160" xfId="0" applyNumberFormat="1" applyFont="1" applyFill="1" applyBorder="1" applyAlignment="1">
      <alignment horizontal="center" vertical="center"/>
    </xf>
    <xf numFmtId="41" fontId="232" fillId="0" borderId="37" xfId="0" applyNumberFormat="1" applyFont="1" applyFill="1" applyBorder="1" applyAlignment="1">
      <alignment horizontal="left" vertical="center"/>
    </xf>
    <xf numFmtId="41" fontId="232" fillId="0" borderId="37" xfId="3708" applyNumberFormat="1" applyFont="1" applyFill="1" applyBorder="1" applyAlignment="1">
      <alignment vertical="center"/>
    </xf>
    <xf numFmtId="41" fontId="232" fillId="105" borderId="160" xfId="1352" applyNumberFormat="1" applyFont="1" applyFill="1" applyBorder="1" applyAlignment="1">
      <alignment vertical="center"/>
    </xf>
    <xf numFmtId="41" fontId="232" fillId="0" borderId="143" xfId="1352" applyNumberFormat="1" applyFont="1" applyFill="1" applyBorder="1" applyAlignment="1">
      <alignment vertical="center"/>
    </xf>
    <xf numFmtId="41" fontId="232" fillId="0" borderId="132" xfId="1352" applyNumberFormat="1" applyFont="1" applyFill="1" applyBorder="1" applyAlignment="1">
      <alignment vertical="center"/>
    </xf>
    <xf numFmtId="41" fontId="232" fillId="0" borderId="133" xfId="1352" applyNumberFormat="1" applyFont="1" applyFill="1" applyBorder="1" applyAlignment="1">
      <alignment vertical="center"/>
    </xf>
    <xf numFmtId="41" fontId="232" fillId="105" borderId="158" xfId="1352" applyNumberFormat="1" applyFont="1" applyFill="1" applyBorder="1" applyAlignment="1">
      <alignment horizontal="center" vertical="center"/>
    </xf>
    <xf numFmtId="0" fontId="232" fillId="105" borderId="158" xfId="0" applyFont="1" applyFill="1" applyBorder="1" applyAlignment="1">
      <alignment horizontal="center"/>
    </xf>
    <xf numFmtId="0" fontId="232" fillId="105" borderId="124" xfId="0" applyFont="1" applyFill="1" applyBorder="1" applyAlignment="1">
      <alignment horizontal="center"/>
    </xf>
    <xf numFmtId="41" fontId="232" fillId="0" borderId="3" xfId="1352" applyFont="1" applyBorder="1" applyAlignment="1">
      <alignment horizontal="left" vertical="center"/>
    </xf>
    <xf numFmtId="41" fontId="232" fillId="0" borderId="3" xfId="1352" applyFont="1" applyFill="1" applyBorder="1" applyAlignment="1">
      <alignment horizontal="left" vertical="center"/>
    </xf>
    <xf numFmtId="41" fontId="232" fillId="0" borderId="123" xfId="1352" applyFont="1" applyFill="1" applyBorder="1" applyAlignment="1">
      <alignment horizontal="left" vertical="center"/>
    </xf>
    <xf numFmtId="41" fontId="232" fillId="0" borderId="3" xfId="1352" applyNumberFormat="1" applyFont="1" applyBorder="1" applyAlignment="1">
      <alignment horizontal="left" vertical="center"/>
    </xf>
    <xf numFmtId="41" fontId="232" fillId="0" borderId="3" xfId="1352" applyNumberFormat="1" applyFont="1" applyFill="1" applyBorder="1" applyAlignment="1">
      <alignment horizontal="left" vertical="center"/>
    </xf>
    <xf numFmtId="41" fontId="232" fillId="0" borderId="123" xfId="1352" applyNumberFormat="1" applyFont="1" applyFill="1" applyBorder="1" applyAlignment="1">
      <alignment horizontal="left" vertical="center"/>
    </xf>
    <xf numFmtId="41" fontId="252" fillId="51" borderId="14" xfId="1352" applyNumberFormat="1" applyFont="1" applyFill="1" applyBorder="1" applyAlignment="1">
      <alignment horizontal="center" vertical="top"/>
    </xf>
    <xf numFmtId="41" fontId="252" fillId="51" borderId="0" xfId="1352" applyNumberFormat="1" applyFont="1" applyFill="1" applyBorder="1" applyAlignment="1">
      <alignment horizontal="center" vertical="top"/>
    </xf>
    <xf numFmtId="41" fontId="252" fillId="99" borderId="88" xfId="1352" applyNumberFormat="1" applyFont="1" applyFill="1" applyBorder="1" applyAlignment="1">
      <alignment vertical="center"/>
    </xf>
    <xf numFmtId="41" fontId="252" fillId="99" borderId="127" xfId="1352" applyNumberFormat="1" applyFont="1" applyFill="1" applyBorder="1" applyAlignment="1">
      <alignment horizontal="left" vertical="center"/>
    </xf>
    <xf numFmtId="41" fontId="252" fillId="99" borderId="129" xfId="1352" applyNumberFormat="1" applyFont="1" applyFill="1" applyBorder="1" applyAlignment="1">
      <alignment vertical="center"/>
    </xf>
    <xf numFmtId="41" fontId="252" fillId="99" borderId="130" xfId="1352" applyNumberFormat="1" applyFont="1" applyFill="1" applyBorder="1" applyAlignment="1">
      <alignment vertical="center"/>
    </xf>
    <xf numFmtId="0" fontId="252" fillId="99" borderId="127" xfId="0" applyFont="1" applyFill="1" applyBorder="1"/>
    <xf numFmtId="41" fontId="252" fillId="99" borderId="127" xfId="1352" applyFont="1" applyFill="1" applyBorder="1"/>
    <xf numFmtId="41" fontId="252" fillId="99" borderId="137" xfId="1352" applyFont="1" applyFill="1" applyBorder="1"/>
    <xf numFmtId="0" fontId="252" fillId="99" borderId="64" xfId="0" applyFont="1" applyFill="1" applyBorder="1"/>
    <xf numFmtId="41" fontId="252" fillId="99" borderId="64" xfId="1352" applyFont="1" applyFill="1" applyBorder="1"/>
    <xf numFmtId="41" fontId="252" fillId="99" borderId="86" xfId="1352" applyFont="1" applyFill="1" applyBorder="1"/>
    <xf numFmtId="0" fontId="252" fillId="99" borderId="132" xfId="0" applyFont="1" applyFill="1" applyBorder="1"/>
    <xf numFmtId="41" fontId="252" fillId="99" borderId="132" xfId="1352" applyFont="1" applyFill="1" applyBorder="1"/>
    <xf numFmtId="41" fontId="252" fillId="99" borderId="133" xfId="1352" applyFont="1" applyFill="1" applyBorder="1"/>
    <xf numFmtId="0" fontId="178" fillId="84" borderId="3" xfId="0" applyFont="1" applyFill="1" applyBorder="1" applyAlignment="1">
      <alignment horizontal="center" vertical="center"/>
    </xf>
    <xf numFmtId="0" fontId="163" fillId="0" borderId="106" xfId="2195" applyFont="1" applyFill="1" applyBorder="1" applyAlignment="1">
      <alignment horizontal="center" vertical="center" wrapText="1"/>
    </xf>
    <xf numFmtId="0" fontId="163" fillId="0" borderId="36" xfId="2195" applyFont="1" applyFill="1" applyBorder="1" applyAlignment="1">
      <alignment horizontal="center" vertical="center" wrapText="1"/>
    </xf>
    <xf numFmtId="0" fontId="163" fillId="0" borderId="3" xfId="2195" applyFont="1" applyFill="1" applyBorder="1" applyAlignment="1">
      <alignment horizontal="center" vertical="center" wrapText="1"/>
    </xf>
    <xf numFmtId="0" fontId="163" fillId="0" borderId="107" xfId="2195" applyFont="1" applyFill="1" applyBorder="1" applyAlignment="1">
      <alignment horizontal="center" vertical="center" wrapText="1"/>
    </xf>
    <xf numFmtId="0" fontId="175" fillId="102" borderId="3" xfId="0" applyFont="1" applyFill="1" applyBorder="1" applyAlignment="1">
      <alignment horizontal="center" vertical="center"/>
    </xf>
    <xf numFmtId="0" fontId="175" fillId="51" borderId="3" xfId="0" applyFont="1" applyFill="1" applyBorder="1" applyAlignment="1">
      <alignment horizontal="center" vertical="center"/>
    </xf>
    <xf numFmtId="0" fontId="214" fillId="102" borderId="3" xfId="0" applyFont="1" applyFill="1" applyBorder="1" applyAlignment="1">
      <alignment horizontal="center" vertical="center"/>
    </xf>
    <xf numFmtId="0" fontId="214" fillId="99" borderId="3" xfId="0" applyFont="1" applyFill="1" applyBorder="1" applyAlignment="1">
      <alignment horizontal="center" vertical="center"/>
    </xf>
    <xf numFmtId="0" fontId="175" fillId="0" borderId="3" xfId="0" applyFont="1" applyFill="1" applyBorder="1" applyAlignment="1">
      <alignment horizontal="center" vertical="center"/>
    </xf>
    <xf numFmtId="0" fontId="175" fillId="99" borderId="3" xfId="0" applyFont="1" applyFill="1" applyBorder="1" applyAlignment="1">
      <alignment horizontal="center" vertical="center"/>
    </xf>
    <xf numFmtId="0" fontId="174" fillId="0" borderId="0" xfId="0" applyFont="1"/>
    <xf numFmtId="178" fontId="174" fillId="0" borderId="0" xfId="0" applyNumberFormat="1" applyFont="1" applyAlignment="1">
      <alignment vertical="center"/>
    </xf>
    <xf numFmtId="9" fontId="174" fillId="0" borderId="0" xfId="0" applyNumberFormat="1" applyFont="1" applyAlignment="1">
      <alignment horizontal="center" vertical="center"/>
    </xf>
    <xf numFmtId="178" fontId="228" fillId="0" borderId="0" xfId="0" applyNumberFormat="1" applyFont="1" applyAlignment="1">
      <alignment vertical="center"/>
    </xf>
    <xf numFmtId="178" fontId="197" fillId="0" borderId="0" xfId="0" applyNumberFormat="1" applyFont="1" applyAlignment="1">
      <alignment horizontal="right"/>
    </xf>
    <xf numFmtId="178" fontId="199" fillId="0" borderId="0" xfId="0" applyNumberFormat="1" applyFont="1" applyAlignment="1">
      <alignment vertical="center"/>
    </xf>
    <xf numFmtId="0" fontId="199" fillId="0" borderId="0" xfId="0" applyFont="1"/>
    <xf numFmtId="0" fontId="257" fillId="0" borderId="0" xfId="0" applyFont="1"/>
    <xf numFmtId="0" fontId="199" fillId="104" borderId="46" xfId="925" applyNumberFormat="1" applyFont="1" applyFill="1" applyBorder="1" applyAlignment="1">
      <alignment horizontal="center" vertical="center"/>
    </xf>
    <xf numFmtId="3" fontId="199" fillId="104" borderId="46" xfId="925" applyNumberFormat="1" applyFont="1" applyFill="1" applyBorder="1" applyAlignment="1">
      <alignment horizontal="center" vertical="center" wrapText="1"/>
    </xf>
    <xf numFmtId="41" fontId="199" fillId="104" borderId="47" xfId="740" applyFont="1" applyFill="1" applyBorder="1" applyAlignment="1">
      <alignment horizontal="center" vertical="center" wrapText="1"/>
    </xf>
    <xf numFmtId="41" fontId="199" fillId="104" borderId="46" xfId="740" applyFont="1" applyFill="1" applyBorder="1" applyAlignment="1">
      <alignment horizontal="center" vertical="center" wrapText="1"/>
    </xf>
    <xf numFmtId="0" fontId="256" fillId="0" borderId="0" xfId="2195" applyFont="1" applyFill="1" applyAlignment="1">
      <alignment horizontal="center" vertical="center"/>
    </xf>
    <xf numFmtId="0" fontId="258" fillId="104" borderId="46" xfId="925" applyNumberFormat="1" applyFont="1" applyFill="1" applyBorder="1" applyAlignment="1">
      <alignment horizontal="center" vertical="center"/>
    </xf>
    <xf numFmtId="0" fontId="256" fillId="0" borderId="114" xfId="2195" applyFont="1" applyFill="1" applyBorder="1" applyAlignment="1">
      <alignment horizontal="center" vertical="center" wrapText="1"/>
    </xf>
    <xf numFmtId="0" fontId="256" fillId="0" borderId="106" xfId="2195" applyFont="1" applyFill="1" applyBorder="1" applyAlignment="1">
      <alignment horizontal="center" vertical="center" wrapText="1"/>
    </xf>
    <xf numFmtId="0" fontId="256" fillId="0" borderId="53" xfId="2195" applyFont="1" applyFill="1" applyBorder="1" applyAlignment="1">
      <alignment horizontal="center" vertical="center" wrapText="1"/>
    </xf>
    <xf numFmtId="0" fontId="256" fillId="0" borderId="3" xfId="2195" applyFont="1" applyFill="1" applyBorder="1" applyAlignment="1">
      <alignment horizontal="center" vertical="center" wrapText="1"/>
    </xf>
    <xf numFmtId="0" fontId="256" fillId="0" borderId="55" xfId="2195" applyFont="1" applyFill="1" applyBorder="1" applyAlignment="1">
      <alignment horizontal="center" vertical="center"/>
    </xf>
    <xf numFmtId="0" fontId="256" fillId="0" borderId="106" xfId="2195" applyFont="1" applyFill="1" applyBorder="1" applyAlignment="1">
      <alignment horizontal="center" vertical="center"/>
    </xf>
    <xf numFmtId="0" fontId="256" fillId="0" borderId="106" xfId="2195" applyFont="1" applyFill="1" applyBorder="1" applyAlignment="1">
      <alignment horizontal="center" vertical="center" shrinkToFit="1"/>
    </xf>
    <xf numFmtId="0" fontId="256" fillId="0" borderId="114" xfId="2195" applyFont="1" applyFill="1" applyBorder="1" applyAlignment="1">
      <alignment horizontal="center" vertical="center" shrinkToFit="1"/>
    </xf>
    <xf numFmtId="0" fontId="256" fillId="0" borderId="53" xfId="2195" applyFont="1" applyFill="1" applyBorder="1" applyAlignment="1">
      <alignment horizontal="center" vertical="center" shrinkToFit="1"/>
    </xf>
    <xf numFmtId="0" fontId="194" fillId="104" borderId="0" xfId="2195" applyFont="1" applyFill="1"/>
    <xf numFmtId="0" fontId="154" fillId="104" borderId="0" xfId="2195" applyFont="1" applyFill="1"/>
    <xf numFmtId="0" fontId="163" fillId="104" borderId="0" xfId="2195" applyFont="1" applyFill="1"/>
    <xf numFmtId="0" fontId="154" fillId="104" borderId="0" xfId="2195" applyFont="1" applyFill="1" applyAlignment="1">
      <alignment vertical="center"/>
    </xf>
    <xf numFmtId="0" fontId="163" fillId="104" borderId="0" xfId="2195" applyFont="1" applyFill="1" applyAlignment="1">
      <alignment horizontal="right" vertical="center"/>
    </xf>
    <xf numFmtId="0" fontId="199" fillId="104" borderId="45" xfId="925" applyNumberFormat="1" applyFont="1" applyFill="1" applyBorder="1" applyAlignment="1">
      <alignment horizontal="center" vertical="center" wrapText="1"/>
    </xf>
    <xf numFmtId="3" fontId="199" fillId="104" borderId="45" xfId="925" applyNumberFormat="1" applyFont="1" applyFill="1" applyBorder="1" applyAlignment="1">
      <alignment horizontal="center" vertical="center" wrapText="1"/>
    </xf>
    <xf numFmtId="0" fontId="163" fillId="104" borderId="0" xfId="2195" applyFont="1" applyFill="1" applyAlignment="1">
      <alignment horizontal="right"/>
    </xf>
    <xf numFmtId="9" fontId="180" fillId="86" borderId="3" xfId="1228" applyFont="1" applyFill="1" applyBorder="1" applyAlignment="1">
      <alignment vertical="center"/>
    </xf>
    <xf numFmtId="41" fontId="180" fillId="87" borderId="3" xfId="0" applyNumberFormat="1" applyFont="1" applyFill="1" applyBorder="1" applyAlignment="1">
      <alignment vertical="center"/>
    </xf>
    <xf numFmtId="0" fontId="255" fillId="104" borderId="31" xfId="2030" applyFont="1" applyFill="1" applyBorder="1" applyAlignment="1">
      <alignment horizontal="center" vertical="center"/>
    </xf>
    <xf numFmtId="0" fontId="261" fillId="104" borderId="106" xfId="2030" applyFont="1" applyFill="1" applyBorder="1" applyAlignment="1">
      <alignment horizontal="center" vertical="center"/>
    </xf>
    <xf numFmtId="0" fontId="261" fillId="104" borderId="106" xfId="2030" applyFont="1" applyFill="1" applyBorder="1" applyAlignment="1">
      <alignment horizontal="left" vertical="center"/>
    </xf>
    <xf numFmtId="179" fontId="261" fillId="104" borderId="106" xfId="2030" applyNumberFormat="1" applyFont="1" applyFill="1" applyBorder="1" applyAlignment="1">
      <alignment horizontal="center" vertical="center"/>
    </xf>
    <xf numFmtId="179" fontId="261" fillId="104" borderId="106" xfId="1523" applyNumberFormat="1" applyFont="1" applyFill="1" applyBorder="1" applyAlignment="1">
      <alignment horizontal="center" vertical="center"/>
    </xf>
    <xf numFmtId="179" fontId="261" fillId="104" borderId="80" xfId="1523" applyNumberFormat="1" applyFont="1" applyFill="1" applyBorder="1" applyAlignment="1">
      <alignment horizontal="center" vertical="center"/>
    </xf>
    <xf numFmtId="0" fontId="260" fillId="0" borderId="40" xfId="2030" applyFont="1" applyBorder="1" applyAlignment="1">
      <alignment vertical="center" wrapText="1"/>
    </xf>
    <xf numFmtId="0" fontId="261" fillId="53" borderId="34" xfId="2030" applyFont="1" applyFill="1" applyBorder="1" applyAlignment="1">
      <alignment horizontal="left" vertical="center" wrapText="1"/>
    </xf>
    <xf numFmtId="3" fontId="260" fillId="0" borderId="34" xfId="2030" applyNumberFormat="1" applyFont="1" applyBorder="1" applyAlignment="1">
      <alignment horizontal="center" vertical="center" wrapText="1"/>
    </xf>
    <xf numFmtId="179" fontId="261" fillId="52" borderId="73" xfId="1523" applyNumberFormat="1" applyFont="1" applyFill="1" applyBorder="1" applyAlignment="1">
      <alignment horizontal="center" vertical="center"/>
    </xf>
    <xf numFmtId="0" fontId="260" fillId="0" borderId="32" xfId="2030" applyFont="1" applyBorder="1" applyAlignment="1">
      <alignment vertical="center" wrapText="1"/>
    </xf>
    <xf numFmtId="0" fontId="261" fillId="53" borderId="3" xfId="2030" applyFont="1" applyFill="1" applyBorder="1" applyAlignment="1">
      <alignment horizontal="left" vertical="center" wrapText="1"/>
    </xf>
    <xf numFmtId="3" fontId="260" fillId="0" borderId="3" xfId="2030" applyNumberFormat="1" applyFont="1" applyBorder="1" applyAlignment="1">
      <alignment horizontal="center" vertical="center" wrapText="1"/>
    </xf>
    <xf numFmtId="179" fontId="261" fillId="52" borderId="70" xfId="1523" applyNumberFormat="1" applyFont="1" applyFill="1" applyBorder="1" applyAlignment="1">
      <alignment horizontal="center" vertical="center"/>
    </xf>
    <xf numFmtId="0" fontId="260" fillId="51" borderId="32" xfId="2030" applyFont="1" applyFill="1" applyBorder="1" applyAlignment="1">
      <alignment horizontal="left" vertical="center"/>
    </xf>
    <xf numFmtId="0" fontId="261" fillId="52" borderId="3" xfId="2030" applyFont="1" applyFill="1" applyBorder="1" applyAlignment="1">
      <alignment horizontal="left" vertical="center"/>
    </xf>
    <xf numFmtId="179" fontId="261" fillId="52" borderId="3" xfId="1523" applyNumberFormat="1" applyFont="1" applyFill="1" applyBorder="1" applyAlignment="1">
      <alignment horizontal="center" vertical="center"/>
    </xf>
    <xf numFmtId="3" fontId="260" fillId="52" borderId="3" xfId="2030" applyNumberFormat="1" applyFont="1" applyFill="1" applyBorder="1" applyAlignment="1">
      <alignment horizontal="center" vertical="center" wrapText="1"/>
    </xf>
    <xf numFmtId="0" fontId="260" fillId="0" borderId="32" xfId="2030" applyFont="1" applyBorder="1" applyAlignment="1">
      <alignment horizontal="left" vertical="center" wrapText="1"/>
    </xf>
    <xf numFmtId="0" fontId="260" fillId="0" borderId="32" xfId="2030" applyFont="1" applyBorder="1" applyAlignment="1">
      <alignment horizontal="left" vertical="center"/>
    </xf>
    <xf numFmtId="0" fontId="261" fillId="51" borderId="3" xfId="2030" applyFont="1" applyFill="1" applyBorder="1" applyAlignment="1">
      <alignment horizontal="left" vertical="center"/>
    </xf>
    <xf numFmtId="179" fontId="261" fillId="51" borderId="3" xfId="2030" applyNumberFormat="1" applyFont="1" applyFill="1" applyBorder="1" applyAlignment="1">
      <alignment horizontal="center" vertical="center"/>
    </xf>
    <xf numFmtId="3" fontId="260" fillId="51" borderId="3" xfId="2030" applyNumberFormat="1" applyFont="1" applyFill="1" applyBorder="1" applyAlignment="1">
      <alignment horizontal="center" vertical="center" wrapText="1"/>
    </xf>
    <xf numFmtId="179" fontId="261" fillId="51" borderId="70" xfId="1523" applyNumberFormat="1" applyFont="1" applyFill="1" applyBorder="1" applyAlignment="1">
      <alignment horizontal="center" vertical="center"/>
    </xf>
    <xf numFmtId="0" fontId="260" fillId="51" borderId="33" xfId="2030" applyFont="1" applyFill="1" applyBorder="1" applyAlignment="1">
      <alignment horizontal="left" vertical="center"/>
    </xf>
    <xf numFmtId="0" fontId="261" fillId="52" borderId="35" xfId="2030" applyFont="1" applyFill="1" applyBorder="1" applyAlignment="1">
      <alignment horizontal="left" vertical="center"/>
    </xf>
    <xf numFmtId="179" fontId="261" fillId="52" borderId="35" xfId="1523" applyNumberFormat="1" applyFont="1" applyFill="1" applyBorder="1" applyAlignment="1">
      <alignment horizontal="center" vertical="center"/>
    </xf>
    <xf numFmtId="179" fontId="261" fillId="52" borderId="71" xfId="1523" applyNumberFormat="1" applyFont="1" applyFill="1" applyBorder="1" applyAlignment="1">
      <alignment horizontal="center" vertical="center"/>
    </xf>
    <xf numFmtId="0" fontId="260" fillId="51" borderId="34" xfId="2030" applyFont="1" applyFill="1" applyBorder="1" applyAlignment="1">
      <alignment horizontal="left" vertical="center"/>
    </xf>
    <xf numFmtId="0" fontId="261" fillId="51" borderId="39" xfId="2030" applyFont="1" applyFill="1" applyBorder="1" applyAlignment="1">
      <alignment horizontal="left" vertical="center"/>
    </xf>
    <xf numFmtId="179" fontId="261" fillId="51" borderId="34" xfId="2030" applyNumberFormat="1" applyFont="1" applyFill="1" applyBorder="1" applyAlignment="1">
      <alignment horizontal="center" vertical="center"/>
    </xf>
    <xf numFmtId="179" fontId="261" fillId="51" borderId="34" xfId="1523" applyNumberFormat="1" applyFont="1" applyFill="1" applyBorder="1" applyAlignment="1">
      <alignment horizontal="center" vertical="center"/>
    </xf>
    <xf numFmtId="179" fontId="261" fillId="51" borderId="73" xfId="1523" applyNumberFormat="1" applyFont="1" applyFill="1" applyBorder="1" applyAlignment="1">
      <alignment horizontal="center" vertical="center"/>
    </xf>
    <xf numFmtId="0" fontId="260" fillId="51" borderId="3" xfId="2030" applyFont="1" applyFill="1" applyBorder="1" applyAlignment="1">
      <alignment horizontal="left" vertical="center"/>
    </xf>
    <xf numFmtId="0" fontId="261" fillId="51" borderId="41" xfId="2030" applyFont="1" applyFill="1" applyBorder="1" applyAlignment="1">
      <alignment horizontal="left" vertical="center"/>
    </xf>
    <xf numFmtId="179" fontId="261" fillId="51" borderId="3" xfId="1523" applyNumberFormat="1" applyFont="1" applyFill="1" applyBorder="1" applyAlignment="1">
      <alignment horizontal="center" vertical="center"/>
    </xf>
    <xf numFmtId="0" fontId="260" fillId="0" borderId="3" xfId="2030" applyFont="1" applyBorder="1" applyAlignment="1">
      <alignment horizontal="left" vertical="center"/>
    </xf>
    <xf numFmtId="0" fontId="260" fillId="0" borderId="35" xfId="2030" applyFont="1" applyBorder="1" applyAlignment="1">
      <alignment horizontal="left" vertical="center"/>
    </xf>
    <xf numFmtId="0" fontId="261" fillId="51" borderId="35" xfId="2030" applyFont="1" applyFill="1" applyBorder="1" applyAlignment="1">
      <alignment horizontal="left" vertical="center"/>
    </xf>
    <xf numFmtId="179" fontId="261" fillId="51" borderId="35" xfId="2030" applyNumberFormat="1" applyFont="1" applyFill="1" applyBorder="1" applyAlignment="1">
      <alignment horizontal="center" vertical="center"/>
    </xf>
    <xf numFmtId="179" fontId="261" fillId="51" borderId="35" xfId="1523" applyNumberFormat="1" applyFont="1" applyFill="1" applyBorder="1" applyAlignment="1">
      <alignment horizontal="center" vertical="center"/>
    </xf>
    <xf numFmtId="179" fontId="261" fillId="51" borderId="71" xfId="1523" applyNumberFormat="1" applyFont="1" applyFill="1" applyBorder="1" applyAlignment="1">
      <alignment horizontal="center" vertical="center"/>
    </xf>
    <xf numFmtId="0" fontId="260" fillId="0" borderId="34" xfId="2030" applyFont="1" applyBorder="1" applyAlignment="1">
      <alignment horizontal="left" vertical="center"/>
    </xf>
    <xf numFmtId="0" fontId="261" fillId="51" borderId="34" xfId="2030" applyFont="1" applyFill="1" applyBorder="1" applyAlignment="1">
      <alignment horizontal="left" vertical="center"/>
    </xf>
    <xf numFmtId="179" fontId="261" fillId="51" borderId="34" xfId="2030" applyNumberFormat="1" applyFont="1" applyFill="1" applyBorder="1" applyAlignment="1">
      <alignment vertical="center"/>
    </xf>
    <xf numFmtId="179" fontId="261" fillId="51" borderId="3" xfId="2030" applyNumberFormat="1" applyFont="1" applyFill="1" applyBorder="1" applyAlignment="1">
      <alignment vertical="center"/>
    </xf>
    <xf numFmtId="179" fontId="261" fillId="51" borderId="35" xfId="2030" applyNumberFormat="1" applyFont="1" applyFill="1" applyBorder="1" applyAlignment="1">
      <alignment vertical="center"/>
    </xf>
    <xf numFmtId="0" fontId="196" fillId="51" borderId="0" xfId="0" applyFont="1" applyFill="1" applyBorder="1" applyAlignment="1">
      <alignment vertical="center"/>
    </xf>
    <xf numFmtId="9" fontId="23" fillId="52" borderId="3" xfId="1228" applyFont="1" applyFill="1" applyBorder="1" applyAlignment="1">
      <alignment vertical="center"/>
    </xf>
    <xf numFmtId="0" fontId="196" fillId="51" borderId="27" xfId="0" applyFont="1" applyFill="1" applyBorder="1" applyAlignment="1">
      <alignment vertical="center"/>
    </xf>
    <xf numFmtId="0" fontId="196" fillId="51" borderId="28" xfId="0" applyFont="1" applyFill="1" applyBorder="1" applyAlignment="1">
      <alignment vertical="center"/>
    </xf>
    <xf numFmtId="0" fontId="196" fillId="51" borderId="29" xfId="0" applyFont="1" applyFill="1" applyBorder="1" applyAlignment="1">
      <alignment vertical="center"/>
    </xf>
    <xf numFmtId="0" fontId="196" fillId="51" borderId="30" xfId="0" applyFont="1" applyFill="1" applyBorder="1" applyAlignment="1">
      <alignment vertical="center"/>
    </xf>
    <xf numFmtId="0" fontId="259" fillId="51" borderId="0" xfId="0" applyFont="1" applyFill="1" applyBorder="1" applyAlignment="1">
      <alignment vertical="top"/>
    </xf>
    <xf numFmtId="0" fontId="259" fillId="51" borderId="0" xfId="0" applyFont="1" applyFill="1" applyBorder="1" applyAlignment="1">
      <alignment vertical="center"/>
    </xf>
    <xf numFmtId="0" fontId="259" fillId="51" borderId="27" xfId="0" applyFont="1" applyFill="1" applyBorder="1" applyAlignment="1">
      <alignment vertical="center"/>
    </xf>
    <xf numFmtId="0" fontId="259" fillId="51" borderId="28" xfId="0" applyFont="1" applyFill="1" applyBorder="1" applyAlignment="1">
      <alignment vertical="center"/>
    </xf>
    <xf numFmtId="0" fontId="259" fillId="51" borderId="29" xfId="0" applyFont="1" applyFill="1" applyBorder="1" applyAlignment="1">
      <alignment vertical="center"/>
    </xf>
    <xf numFmtId="0" fontId="259" fillId="51" borderId="30" xfId="0" applyFont="1" applyFill="1" applyBorder="1" applyAlignment="1">
      <alignment vertical="center"/>
    </xf>
    <xf numFmtId="0" fontId="258" fillId="51" borderId="0" xfId="0" applyFont="1" applyFill="1" applyBorder="1" applyAlignment="1">
      <alignment vertical="center"/>
    </xf>
    <xf numFmtId="9" fontId="258" fillId="104" borderId="3" xfId="1228" applyFont="1" applyFill="1" applyBorder="1" applyAlignment="1">
      <alignment horizontal="center" vertical="center"/>
    </xf>
    <xf numFmtId="0" fontId="258" fillId="104" borderId="3" xfId="0" applyFont="1" applyFill="1" applyBorder="1" applyAlignment="1">
      <alignment horizontal="center" vertical="center"/>
    </xf>
    <xf numFmtId="210" fontId="258" fillId="104" borderId="3" xfId="0" applyNumberFormat="1" applyFont="1" applyFill="1" applyBorder="1" applyAlignment="1">
      <alignment horizontal="center" vertical="center"/>
    </xf>
    <xf numFmtId="0" fontId="258" fillId="51" borderId="3" xfId="0" applyFont="1" applyFill="1" applyBorder="1" applyAlignment="1">
      <alignment horizontal="left" vertical="center"/>
    </xf>
    <xf numFmtId="210" fontId="259" fillId="51" borderId="3" xfId="0" applyNumberFormat="1" applyFont="1" applyFill="1" applyBorder="1" applyAlignment="1">
      <alignment horizontal="right" vertical="center"/>
    </xf>
    <xf numFmtId="0" fontId="259" fillId="0" borderId="3" xfId="0" applyFont="1" applyFill="1" applyBorder="1" applyAlignment="1">
      <alignment horizontal="center" vertical="center"/>
    </xf>
    <xf numFmtId="0" fontId="258" fillId="51" borderId="3" xfId="0" applyFont="1" applyFill="1" applyBorder="1" applyAlignment="1">
      <alignment horizontal="left" vertical="center" wrapText="1"/>
    </xf>
    <xf numFmtId="9" fontId="258" fillId="0" borderId="3" xfId="1228" applyFont="1" applyFill="1" applyBorder="1" applyAlignment="1">
      <alignment vertical="center"/>
    </xf>
    <xf numFmtId="9" fontId="258" fillId="0" borderId="36" xfId="1228" applyFont="1" applyFill="1" applyBorder="1" applyAlignment="1">
      <alignment vertical="center"/>
    </xf>
    <xf numFmtId="0" fontId="258" fillId="0" borderId="36" xfId="0" applyFont="1" applyFill="1" applyBorder="1" applyAlignment="1">
      <alignment vertical="center"/>
    </xf>
    <xf numFmtId="0" fontId="258" fillId="0" borderId="3" xfId="0" applyFont="1" applyFill="1" applyBorder="1" applyAlignment="1">
      <alignment vertical="center"/>
    </xf>
    <xf numFmtId="41" fontId="258" fillId="108" borderId="3" xfId="1352" applyFont="1" applyFill="1" applyBorder="1" applyAlignment="1">
      <alignment vertical="center"/>
    </xf>
    <xf numFmtId="9" fontId="258" fillId="82" borderId="3" xfId="1228" applyFont="1" applyFill="1" applyBorder="1" applyAlignment="1">
      <alignment vertical="center"/>
    </xf>
    <xf numFmtId="9" fontId="242" fillId="52" borderId="3" xfId="1228" applyFont="1" applyFill="1" applyBorder="1" applyAlignment="1">
      <alignment horizontal="center" vertical="center" wrapText="1"/>
    </xf>
    <xf numFmtId="0" fontId="153" fillId="0" borderId="3" xfId="2015" applyFont="1" applyBorder="1" applyAlignment="1">
      <alignment horizontal="center" vertical="center" wrapText="1"/>
    </xf>
    <xf numFmtId="0" fontId="235" fillId="0" borderId="3" xfId="2015" applyFont="1" applyBorder="1" applyAlignment="1">
      <alignment horizontal="center" vertical="center" wrapText="1"/>
    </xf>
    <xf numFmtId="3" fontId="153" fillId="54" borderId="3" xfId="1509" applyNumberFormat="1" applyFont="1" applyFill="1" applyBorder="1" applyAlignment="1">
      <alignment horizontal="center" vertical="center" wrapText="1"/>
    </xf>
    <xf numFmtId="3" fontId="153" fillId="0" borderId="3" xfId="1509" applyNumberFormat="1" applyFont="1" applyBorder="1" applyAlignment="1">
      <alignment horizontal="center" vertical="center" wrapText="1"/>
    </xf>
    <xf numFmtId="3" fontId="153" fillId="0" borderId="3" xfId="1509" applyNumberFormat="1" applyFont="1" applyBorder="1" applyAlignment="1">
      <alignment horizontal="center" vertical="center"/>
    </xf>
    <xf numFmtId="3" fontId="235" fillId="0" borderId="3" xfId="2015" applyNumberFormat="1" applyFont="1" applyBorder="1" applyAlignment="1">
      <alignment horizontal="center" vertical="center" wrapText="1"/>
    </xf>
    <xf numFmtId="9" fontId="242" fillId="52" borderId="3" xfId="1228" applyFont="1" applyFill="1" applyBorder="1" applyAlignment="1">
      <alignment horizontal="center" vertical="center"/>
    </xf>
    <xf numFmtId="0" fontId="235" fillId="0" borderId="3" xfId="2015" applyFont="1" applyBorder="1" applyAlignment="1">
      <alignment horizontal="center" vertical="center"/>
    </xf>
    <xf numFmtId="3" fontId="153" fillId="54" borderId="3" xfId="1509" applyNumberFormat="1" applyFont="1" applyFill="1" applyBorder="1" applyAlignment="1">
      <alignment horizontal="center" vertical="center"/>
    </xf>
    <xf numFmtId="3" fontId="153" fillId="0" borderId="3" xfId="2015" applyNumberFormat="1" applyFont="1" applyBorder="1" applyAlignment="1">
      <alignment horizontal="center" vertical="center"/>
    </xf>
    <xf numFmtId="3" fontId="153" fillId="0" borderId="3" xfId="2015" applyNumberFormat="1" applyFont="1" applyBorder="1" applyAlignment="1">
      <alignment horizontal="center" vertical="center" wrapText="1"/>
    </xf>
    <xf numFmtId="9" fontId="23" fillId="52" borderId="36" xfId="1228" applyFont="1" applyFill="1" applyBorder="1" applyAlignment="1">
      <alignment vertical="center"/>
    </xf>
    <xf numFmtId="0" fontId="196" fillId="51" borderId="6" xfId="0" applyFont="1" applyFill="1" applyBorder="1" applyAlignment="1">
      <alignment vertical="center"/>
    </xf>
    <xf numFmtId="0" fontId="196" fillId="51" borderId="0" xfId="0" applyFont="1" applyFill="1" applyBorder="1" applyAlignment="1">
      <alignment vertical="center" wrapText="1"/>
    </xf>
    <xf numFmtId="0" fontId="18" fillId="51" borderId="0" xfId="0" applyFont="1" applyFill="1" applyBorder="1" applyAlignment="1">
      <alignment vertical="center"/>
    </xf>
    <xf numFmtId="41" fontId="18" fillId="51" borderId="0" xfId="1352" applyFont="1" applyFill="1" applyBorder="1" applyAlignment="1">
      <alignment vertical="center"/>
    </xf>
    <xf numFmtId="0" fontId="118" fillId="104" borderId="0" xfId="2103" applyFont="1" applyFill="1" applyAlignment="1">
      <alignment vertical="center"/>
    </xf>
    <xf numFmtId="0" fontId="118" fillId="104" borderId="0" xfId="2103" applyFont="1" applyFill="1" applyAlignment="1">
      <alignment horizontal="center" vertical="center"/>
    </xf>
    <xf numFmtId="0" fontId="31" fillId="104" borderId="0" xfId="2103" applyFont="1" applyFill="1" applyBorder="1" applyAlignment="1">
      <alignment vertical="center"/>
    </xf>
    <xf numFmtId="41" fontId="118" fillId="104" borderId="0" xfId="1355" applyFont="1" applyFill="1" applyAlignment="1">
      <alignment vertical="center"/>
    </xf>
    <xf numFmtId="0" fontId="118" fillId="104" borderId="0" xfId="1996" applyFont="1" applyFill="1">
      <alignment vertical="center"/>
    </xf>
    <xf numFmtId="0" fontId="118" fillId="104" borderId="0" xfId="1996" applyFont="1" applyFill="1" applyAlignment="1">
      <alignment horizontal="center" vertical="center"/>
    </xf>
    <xf numFmtId="9" fontId="135" fillId="104" borderId="37" xfId="1228" applyFont="1" applyFill="1" applyBorder="1" applyAlignment="1">
      <alignment horizontal="center" vertical="center"/>
    </xf>
    <xf numFmtId="41" fontId="242" fillId="104" borderId="3" xfId="1509" applyFont="1" applyFill="1" applyBorder="1" applyAlignment="1">
      <alignment horizontal="center" vertical="center" wrapText="1"/>
    </xf>
    <xf numFmtId="0" fontId="242" fillId="104" borderId="3" xfId="2015" applyFont="1" applyFill="1" applyBorder="1" applyAlignment="1">
      <alignment horizontal="center" vertical="center"/>
    </xf>
    <xf numFmtId="41" fontId="242" fillId="104" borderId="3" xfId="1509" applyFont="1" applyFill="1" applyBorder="1" applyAlignment="1">
      <alignment horizontal="center" vertical="center"/>
    </xf>
    <xf numFmtId="0" fontId="153" fillId="51" borderId="3" xfId="2015" applyFont="1" applyFill="1" applyBorder="1" applyAlignment="1">
      <alignment horizontal="left" vertical="center" wrapText="1"/>
    </xf>
    <xf numFmtId="0" fontId="153" fillId="51" borderId="3" xfId="2015" applyFont="1" applyFill="1" applyBorder="1" applyAlignment="1">
      <alignment horizontal="center" vertical="center" wrapText="1"/>
    </xf>
    <xf numFmtId="0" fontId="235" fillId="51" borderId="3" xfId="2015" applyFont="1" applyFill="1" applyBorder="1" applyAlignment="1">
      <alignment horizontal="center" vertical="center" wrapText="1"/>
    </xf>
    <xf numFmtId="3" fontId="153" fillId="51" borderId="3" xfId="1509" applyNumberFormat="1" applyFont="1" applyFill="1" applyBorder="1" applyAlignment="1">
      <alignment horizontal="center" vertical="center" wrapText="1"/>
    </xf>
    <xf numFmtId="3" fontId="153" fillId="51" borderId="3" xfId="1509" applyNumberFormat="1" applyFont="1" applyFill="1" applyBorder="1" applyAlignment="1">
      <alignment horizontal="center" vertical="center"/>
    </xf>
    <xf numFmtId="3" fontId="265" fillId="51" borderId="3" xfId="1509" applyNumberFormat="1" applyFont="1" applyFill="1" applyBorder="1" applyAlignment="1">
      <alignment horizontal="center" vertical="center"/>
    </xf>
    <xf numFmtId="0" fontId="265" fillId="53" borderId="3" xfId="2015" applyFont="1" applyFill="1" applyBorder="1" applyAlignment="1">
      <alignment horizontal="center" vertical="center" wrapText="1"/>
    </xf>
    <xf numFmtId="0" fontId="153" fillId="0" borderId="3" xfId="2015" applyFont="1" applyBorder="1" applyAlignment="1">
      <alignment horizontal="left" vertical="center"/>
    </xf>
    <xf numFmtId="3" fontId="153" fillId="0" borderId="3" xfId="1509" applyNumberFormat="1" applyFont="1" applyFill="1" applyBorder="1" applyAlignment="1">
      <alignment horizontal="center" vertical="center" wrapText="1"/>
    </xf>
    <xf numFmtId="3" fontId="235" fillId="0" borderId="3" xfId="2015" applyNumberFormat="1" applyFont="1" applyBorder="1" applyAlignment="1">
      <alignment horizontal="center" vertical="center"/>
    </xf>
    <xf numFmtId="0" fontId="153" fillId="0" borderId="3" xfId="2015" applyFont="1" applyBorder="1" applyAlignment="1">
      <alignment vertical="center" wrapText="1"/>
    </xf>
    <xf numFmtId="3" fontId="153" fillId="54" borderId="3" xfId="2015" applyNumberFormat="1" applyFont="1" applyFill="1" applyBorder="1" applyAlignment="1">
      <alignment horizontal="center" vertical="center" wrapText="1"/>
    </xf>
    <xf numFmtId="3" fontId="235" fillId="0" borderId="3" xfId="2015" applyNumberFormat="1" applyFont="1" applyBorder="1" applyAlignment="1">
      <alignment vertical="center" wrapText="1"/>
    </xf>
    <xf numFmtId="41" fontId="135" fillId="104" borderId="37" xfId="1352" applyFont="1" applyFill="1" applyBorder="1" applyAlignment="1">
      <alignment horizontal="center" vertical="center"/>
    </xf>
    <xf numFmtId="41" fontId="242" fillId="55" borderId="3" xfId="1352" applyFont="1" applyFill="1" applyBorder="1" applyAlignment="1">
      <alignment vertical="center"/>
    </xf>
    <xf numFmtId="41" fontId="23" fillId="55" borderId="36" xfId="1352" applyFont="1" applyFill="1" applyBorder="1" applyAlignment="1">
      <alignment vertical="center"/>
    </xf>
    <xf numFmtId="41" fontId="23" fillId="55" borderId="3" xfId="1352" applyFont="1" applyFill="1" applyBorder="1" applyAlignment="1">
      <alignment vertical="center"/>
    </xf>
    <xf numFmtId="41" fontId="175" fillId="51" borderId="3" xfId="1352" applyFont="1" applyFill="1" applyBorder="1" applyAlignment="1">
      <alignment horizontal="center" vertical="center"/>
    </xf>
    <xf numFmtId="0" fontId="175" fillId="108" borderId="3" xfId="0" applyFont="1" applyFill="1" applyBorder="1" applyAlignment="1">
      <alignment horizontal="center" vertical="center"/>
    </xf>
    <xf numFmtId="0" fontId="176" fillId="108" borderId="3" xfId="0" applyFont="1" applyFill="1" applyBorder="1" applyAlignment="1">
      <alignment horizontal="center" vertical="center"/>
    </xf>
    <xf numFmtId="0" fontId="262" fillId="0" borderId="0" xfId="0" applyFont="1" applyFill="1" applyBorder="1" applyAlignment="1">
      <alignment vertical="center"/>
    </xf>
    <xf numFmtId="0" fontId="218" fillId="0" borderId="0" xfId="2012" applyFont="1" applyFill="1" applyBorder="1">
      <alignment vertical="center"/>
    </xf>
    <xf numFmtId="41" fontId="218" fillId="0" borderId="0" xfId="1505" applyFont="1" applyFill="1" applyBorder="1">
      <alignment vertical="center"/>
    </xf>
    <xf numFmtId="9" fontId="263" fillId="0" borderId="0" xfId="1228" applyFont="1" applyFill="1" applyBorder="1" applyAlignment="1">
      <alignment vertical="center"/>
    </xf>
    <xf numFmtId="0" fontId="199" fillId="0" borderId="0" xfId="0" applyFont="1" applyFill="1" applyBorder="1" applyAlignment="1">
      <alignment vertical="center"/>
    </xf>
    <xf numFmtId="0" fontId="258" fillId="0" borderId="0" xfId="0" applyFont="1" applyFill="1" applyBorder="1" applyAlignment="1">
      <alignment vertical="center"/>
    </xf>
    <xf numFmtId="0" fontId="174" fillId="0" borderId="0" xfId="0" applyFont="1" applyFill="1" applyBorder="1" applyAlignment="1">
      <alignment vertical="center" wrapText="1"/>
    </xf>
    <xf numFmtId="0" fontId="174" fillId="0" borderId="0" xfId="0" applyFont="1" applyFill="1" applyBorder="1" applyAlignment="1">
      <alignment vertical="center"/>
    </xf>
    <xf numFmtId="0" fontId="199" fillId="84" borderId="3" xfId="0" applyFont="1" applyFill="1" applyBorder="1" applyAlignment="1">
      <alignment horizontal="center" vertical="center"/>
    </xf>
    <xf numFmtId="0" fontId="199" fillId="84" borderId="3" xfId="0" applyFont="1" applyFill="1" applyBorder="1" applyAlignment="1">
      <alignment horizontal="center" vertical="center" wrapText="1"/>
    </xf>
    <xf numFmtId="9" fontId="258" fillId="84" borderId="3" xfId="1228" applyFont="1" applyFill="1" applyBorder="1" applyAlignment="1">
      <alignment horizontal="center" vertical="center"/>
    </xf>
    <xf numFmtId="0" fontId="258" fillId="84" borderId="3" xfId="0" applyFont="1" applyFill="1" applyBorder="1" applyAlignment="1">
      <alignment horizontal="center" vertical="center"/>
    </xf>
    <xf numFmtId="41" fontId="258" fillId="100" borderId="3" xfId="0" applyNumberFormat="1" applyFont="1" applyFill="1" applyBorder="1" applyAlignment="1">
      <alignment vertical="center"/>
    </xf>
    <xf numFmtId="9" fontId="263" fillId="82" borderId="3" xfId="1228" applyFont="1" applyFill="1" applyBorder="1" applyAlignment="1">
      <alignment vertical="center"/>
    </xf>
    <xf numFmtId="0" fontId="218" fillId="103" borderId="3" xfId="2012" applyFont="1" applyFill="1" applyBorder="1">
      <alignment vertical="center"/>
    </xf>
    <xf numFmtId="41" fontId="218" fillId="103" borderId="3" xfId="1505" applyFont="1" applyFill="1" applyBorder="1">
      <alignment vertical="center"/>
    </xf>
    <xf numFmtId="0" fontId="222" fillId="103" borderId="3" xfId="2012" applyFont="1" applyFill="1" applyBorder="1">
      <alignment vertical="center"/>
    </xf>
    <xf numFmtId="0" fontId="178" fillId="84" borderId="50" xfId="0" applyFont="1" applyFill="1" applyBorder="1" applyAlignment="1">
      <alignment horizontal="center" vertical="center"/>
    </xf>
    <xf numFmtId="0" fontId="178" fillId="84" borderId="49" xfId="0" applyFont="1" applyFill="1" applyBorder="1" applyAlignment="1">
      <alignment horizontal="center" vertical="center"/>
    </xf>
    <xf numFmtId="0" fontId="178" fillId="84" borderId="3" xfId="0" applyFont="1" applyFill="1" applyBorder="1" applyAlignment="1">
      <alignment horizontal="center" vertical="center"/>
    </xf>
    <xf numFmtId="177" fontId="154" fillId="0" borderId="3" xfId="1381" applyFont="1" applyFill="1" applyBorder="1" applyAlignment="1">
      <alignment horizontal="center" vertical="center" wrapText="1"/>
    </xf>
    <xf numFmtId="9" fontId="175" fillId="108" borderId="3" xfId="1228" applyFont="1" applyFill="1" applyBorder="1" applyAlignment="1">
      <alignment horizontal="center" vertical="center"/>
    </xf>
    <xf numFmtId="9" fontId="177" fillId="51" borderId="3" xfId="1228" applyFont="1" applyFill="1" applyBorder="1" applyAlignment="1">
      <alignment horizontal="center" vertical="center"/>
    </xf>
    <xf numFmtId="9" fontId="0" fillId="0" borderId="0" xfId="1228" applyFont="1"/>
    <xf numFmtId="9" fontId="149" fillId="0" borderId="0" xfId="1228" applyFont="1"/>
    <xf numFmtId="9" fontId="253" fillId="99" borderId="147" xfId="1228" applyFont="1" applyFill="1" applyBorder="1" applyAlignment="1">
      <alignment horizontal="left" vertical="center"/>
    </xf>
    <xf numFmtId="9" fontId="232" fillId="105" borderId="36" xfId="1228" applyFont="1" applyFill="1" applyBorder="1" applyAlignment="1">
      <alignment horizontal="center" vertical="center"/>
    </xf>
    <xf numFmtId="9" fontId="232" fillId="0" borderId="127" xfId="1228" applyFont="1" applyFill="1" applyBorder="1" applyAlignment="1">
      <alignment vertical="center"/>
    </xf>
    <xf numFmtId="9" fontId="232" fillId="0" borderId="64" xfId="1228" applyFont="1" applyFill="1" applyBorder="1" applyAlignment="1">
      <alignment vertical="center"/>
    </xf>
    <xf numFmtId="9" fontId="232" fillId="0" borderId="129" xfId="1228" applyFont="1" applyFill="1" applyBorder="1" applyAlignment="1">
      <alignment vertical="center"/>
    </xf>
    <xf numFmtId="9" fontId="232" fillId="0" borderId="64" xfId="1228" applyFont="1" applyFill="1" applyBorder="1" applyAlignment="1">
      <alignment horizontal="left" vertical="center"/>
    </xf>
    <xf numFmtId="9" fontId="232" fillId="0" borderId="147" xfId="1228" applyFont="1" applyBorder="1" applyAlignment="1">
      <alignment horizontal="left" vertical="center"/>
    </xf>
    <xf numFmtId="9" fontId="232" fillId="0" borderId="127" xfId="1228" quotePrefix="1" applyFont="1" applyFill="1" applyBorder="1" applyAlignment="1">
      <alignment horizontal="left" vertical="center"/>
    </xf>
    <xf numFmtId="9" fontId="232" fillId="0" borderId="64" xfId="1228" quotePrefix="1" applyFont="1" applyFill="1" applyBorder="1" applyAlignment="1">
      <alignment horizontal="left" vertical="center"/>
    </xf>
    <xf numFmtId="9" fontId="252" fillId="0" borderId="64" xfId="1228" applyFont="1" applyFill="1" applyBorder="1" applyAlignment="1">
      <alignment horizontal="left" vertical="center"/>
    </xf>
    <xf numFmtId="9" fontId="232" fillId="0" borderId="90" xfId="1228" applyFont="1" applyBorder="1" applyAlignment="1">
      <alignment horizontal="left"/>
    </xf>
    <xf numFmtId="9" fontId="232" fillId="52" borderId="127" xfId="1228" applyFont="1" applyFill="1" applyBorder="1" applyAlignment="1">
      <alignment horizontal="left" vertical="center"/>
    </xf>
    <xf numFmtId="9" fontId="232" fillId="52" borderId="64" xfId="1228" applyFont="1" applyFill="1" applyBorder="1" applyAlignment="1">
      <alignment horizontal="left" vertical="center"/>
    </xf>
    <xf numFmtId="9" fontId="232" fillId="52" borderId="64" xfId="1228" applyFont="1" applyFill="1" applyBorder="1" applyAlignment="1">
      <alignment horizontal="left" vertical="center" wrapText="1"/>
    </xf>
    <xf numFmtId="9" fontId="252" fillId="52" borderId="64" xfId="1228" applyFont="1" applyFill="1" applyBorder="1" applyAlignment="1">
      <alignment horizontal="left" vertical="center"/>
    </xf>
    <xf numFmtId="9" fontId="232" fillId="52" borderId="132" xfId="1228" applyFont="1" applyFill="1" applyBorder="1" applyAlignment="1">
      <alignment horizontal="left"/>
    </xf>
    <xf numFmtId="9" fontId="118" fillId="0" borderId="0" xfId="1228" applyFont="1" applyBorder="1"/>
    <xf numFmtId="9" fontId="118" fillId="0" borderId="0" xfId="1228" applyFont="1"/>
    <xf numFmtId="9" fontId="174" fillId="0" borderId="0" xfId="1228" applyFont="1" applyFill="1" applyBorder="1" applyAlignment="1">
      <alignment horizontal="center" vertical="center"/>
    </xf>
    <xf numFmtId="9" fontId="174" fillId="0" borderId="0" xfId="1228" applyFont="1"/>
    <xf numFmtId="41" fontId="179" fillId="85" borderId="41" xfId="1526" applyFont="1" applyFill="1" applyBorder="1" applyAlignment="1">
      <alignment horizontal="center" vertical="center"/>
    </xf>
    <xf numFmtId="9" fontId="181" fillId="0" borderId="0" xfId="1228" applyFont="1" applyAlignment="1">
      <alignment horizontal="center" vertical="center"/>
    </xf>
    <xf numFmtId="9" fontId="183" fillId="57" borderId="73" xfId="1228" applyFont="1" applyFill="1" applyBorder="1" applyAlignment="1">
      <alignment horizontal="center" vertical="center"/>
    </xf>
    <xf numFmtId="9" fontId="179" fillId="85" borderId="41" xfId="1228" applyFont="1" applyFill="1" applyBorder="1" applyAlignment="1">
      <alignment horizontal="center" vertical="center"/>
    </xf>
    <xf numFmtId="9" fontId="178" fillId="0" borderId="0" xfId="1228" applyFont="1"/>
    <xf numFmtId="9" fontId="199" fillId="84" borderId="3" xfId="1228" applyFont="1" applyFill="1" applyBorder="1" applyAlignment="1">
      <alignment horizontal="center" vertical="center"/>
    </xf>
    <xf numFmtId="9" fontId="218" fillId="103" borderId="3" xfId="1228" applyFont="1" applyFill="1" applyBorder="1" applyAlignment="1">
      <alignment horizontal="center" vertical="center"/>
    </xf>
    <xf numFmtId="41" fontId="218" fillId="103" borderId="3" xfId="1505" applyFont="1" applyFill="1" applyBorder="1" applyAlignment="1">
      <alignment horizontal="center" vertical="center"/>
    </xf>
    <xf numFmtId="0" fontId="222" fillId="103" borderId="3" xfId="2012" applyFont="1" applyFill="1" applyBorder="1" applyAlignment="1">
      <alignment horizontal="center" vertical="center"/>
    </xf>
    <xf numFmtId="9" fontId="218" fillId="0" borderId="0" xfId="1228" applyFont="1" applyFill="1" applyBorder="1" applyAlignment="1">
      <alignment horizontal="center" vertical="center"/>
    </xf>
    <xf numFmtId="41" fontId="218" fillId="0" borderId="0" xfId="1505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9" fontId="257" fillId="0" borderId="0" xfId="1228" applyFont="1"/>
    <xf numFmtId="9" fontId="154" fillId="0" borderId="0" xfId="1228" applyFont="1" applyFill="1" applyAlignment="1">
      <alignment horizontal="center" vertical="center"/>
    </xf>
    <xf numFmtId="9" fontId="163" fillId="0" borderId="0" xfId="1228" applyFont="1" applyFill="1" applyAlignment="1">
      <alignment horizontal="center" vertical="center"/>
    </xf>
    <xf numFmtId="9" fontId="199" fillId="104" borderId="46" xfId="1228" applyFont="1" applyFill="1" applyBorder="1" applyAlignment="1">
      <alignment horizontal="center" vertical="center" wrapText="1"/>
    </xf>
    <xf numFmtId="9" fontId="163" fillId="82" borderId="36" xfId="1228" applyFont="1" applyFill="1" applyBorder="1" applyAlignment="1">
      <alignment horizontal="center" vertical="center"/>
    </xf>
    <xf numFmtId="0" fontId="154" fillId="104" borderId="0" xfId="2195" applyFont="1" applyFill="1" applyAlignment="1">
      <alignment horizontal="center" vertical="center"/>
    </xf>
    <xf numFmtId="0" fontId="163" fillId="104" borderId="0" xfId="2195" applyFont="1" applyFill="1" applyAlignment="1">
      <alignment horizontal="center" vertical="center"/>
    </xf>
    <xf numFmtId="209" fontId="163" fillId="109" borderId="36" xfId="2195" applyNumberFormat="1" applyFont="1" applyFill="1" applyBorder="1" applyAlignment="1">
      <alignment horizontal="center" vertical="center"/>
    </xf>
    <xf numFmtId="9" fontId="154" fillId="104" borderId="0" xfId="1228" applyFont="1" applyFill="1" applyAlignment="1">
      <alignment horizontal="center" vertical="center"/>
    </xf>
    <xf numFmtId="9" fontId="163" fillId="104" borderId="0" xfId="1228" applyFont="1" applyFill="1" applyAlignment="1">
      <alignment horizontal="center" vertical="center"/>
    </xf>
    <xf numFmtId="9" fontId="163" fillId="109" borderId="36" xfId="1228" applyFont="1" applyFill="1" applyBorder="1" applyAlignment="1">
      <alignment horizontal="center" vertical="center"/>
    </xf>
    <xf numFmtId="179" fontId="261" fillId="52" borderId="49" xfId="1523" applyNumberFormat="1" applyFont="1" applyFill="1" applyBorder="1" applyAlignment="1">
      <alignment horizontal="center" vertical="center"/>
    </xf>
    <xf numFmtId="179" fontId="261" fillId="52" borderId="41" xfId="1523" applyNumberFormat="1" applyFont="1" applyFill="1" applyBorder="1" applyAlignment="1">
      <alignment horizontal="center" vertical="center"/>
    </xf>
    <xf numFmtId="179" fontId="261" fillId="51" borderId="41" xfId="1523" applyNumberFormat="1" applyFont="1" applyFill="1" applyBorder="1" applyAlignment="1">
      <alignment horizontal="center" vertical="center"/>
    </xf>
    <xf numFmtId="179" fontId="261" fillId="52" borderId="50" xfId="1523" applyNumberFormat="1" applyFont="1" applyFill="1" applyBorder="1" applyAlignment="1">
      <alignment horizontal="center" vertical="center"/>
    </xf>
    <xf numFmtId="179" fontId="261" fillId="51" borderId="49" xfId="1523" applyNumberFormat="1" applyFont="1" applyFill="1" applyBorder="1" applyAlignment="1">
      <alignment horizontal="center" vertical="center"/>
    </xf>
    <xf numFmtId="179" fontId="261" fillId="51" borderId="50" xfId="1523" applyNumberFormat="1" applyFont="1" applyFill="1" applyBorder="1" applyAlignment="1">
      <alignment horizontal="center" vertical="center"/>
    </xf>
    <xf numFmtId="9" fontId="261" fillId="104" borderId="80" xfId="1228" applyFont="1" applyFill="1" applyBorder="1" applyAlignment="1">
      <alignment horizontal="center" vertical="center"/>
    </xf>
    <xf numFmtId="9" fontId="261" fillId="52" borderId="49" xfId="1228" applyFont="1" applyFill="1" applyBorder="1" applyAlignment="1">
      <alignment horizontal="center" vertical="center"/>
    </xf>
    <xf numFmtId="9" fontId="259" fillId="51" borderId="3" xfId="1228" applyFont="1" applyFill="1" applyBorder="1" applyAlignment="1">
      <alignment horizontal="right" vertical="center"/>
    </xf>
    <xf numFmtId="9" fontId="258" fillId="51" borderId="0" xfId="1228" applyFont="1" applyFill="1" applyBorder="1" applyAlignment="1">
      <alignment vertical="center"/>
    </xf>
    <xf numFmtId="9" fontId="259" fillId="51" borderId="0" xfId="1228" applyFont="1" applyFill="1" applyBorder="1" applyAlignment="1">
      <alignment vertical="center"/>
    </xf>
    <xf numFmtId="9" fontId="118" fillId="104" borderId="0" xfId="1228" applyFont="1" applyFill="1" applyAlignment="1">
      <alignment horizontal="center" vertical="center"/>
    </xf>
    <xf numFmtId="9" fontId="242" fillId="104" borderId="3" xfId="1228" applyFont="1" applyFill="1" applyBorder="1" applyAlignment="1">
      <alignment horizontal="center" vertical="center"/>
    </xf>
    <xf numFmtId="9" fontId="153" fillId="0" borderId="3" xfId="1228" applyFont="1" applyBorder="1" applyAlignment="1">
      <alignment horizontal="center" vertical="center"/>
    </xf>
    <xf numFmtId="9" fontId="153" fillId="0" borderId="3" xfId="1228" applyFont="1" applyBorder="1" applyAlignment="1">
      <alignment horizontal="center" vertical="center" wrapText="1"/>
    </xf>
    <xf numFmtId="9" fontId="196" fillId="51" borderId="0" xfId="1228" applyFont="1" applyFill="1" applyBorder="1" applyAlignment="1">
      <alignment vertical="center"/>
    </xf>
    <xf numFmtId="9" fontId="196" fillId="51" borderId="27" xfId="1228" applyFont="1" applyFill="1" applyBorder="1" applyAlignment="1">
      <alignment vertical="center"/>
    </xf>
    <xf numFmtId="9" fontId="196" fillId="51" borderId="28" xfId="1228" applyFont="1" applyFill="1" applyBorder="1" applyAlignment="1">
      <alignment vertical="center"/>
    </xf>
    <xf numFmtId="9" fontId="196" fillId="51" borderId="6" xfId="1228" applyFont="1" applyFill="1" applyBorder="1" applyAlignment="1">
      <alignment vertical="center"/>
    </xf>
    <xf numFmtId="0" fontId="261" fillId="82" borderId="3" xfId="2030" applyFont="1" applyFill="1" applyBorder="1" applyAlignment="1">
      <alignment horizontal="left" vertical="center"/>
    </xf>
    <xf numFmtId="179" fontId="261" fillId="82" borderId="3" xfId="1523" applyNumberFormat="1" applyFont="1" applyFill="1" applyBorder="1" applyAlignment="1">
      <alignment horizontal="center" vertical="center"/>
    </xf>
    <xf numFmtId="179" fontId="261" fillId="82" borderId="70" xfId="1523" applyNumberFormat="1" applyFont="1" applyFill="1" applyBorder="1" applyAlignment="1">
      <alignment horizontal="center" vertical="center"/>
    </xf>
    <xf numFmtId="179" fontId="261" fillId="82" borderId="41" xfId="1523" applyNumberFormat="1" applyFont="1" applyFill="1" applyBorder="1" applyAlignment="1">
      <alignment horizontal="center" vertical="center"/>
    </xf>
    <xf numFmtId="9" fontId="175" fillId="82" borderId="3" xfId="1228" applyFont="1" applyFill="1" applyBorder="1" applyAlignment="1">
      <alignment vertical="center"/>
    </xf>
    <xf numFmtId="41" fontId="175" fillId="82" borderId="3" xfId="0" applyNumberFormat="1" applyFont="1" applyFill="1" applyBorder="1" applyAlignment="1">
      <alignment vertical="center"/>
    </xf>
    <xf numFmtId="0" fontId="175" fillId="82" borderId="3" xfId="0" applyFont="1" applyFill="1" applyBorder="1" applyAlignment="1">
      <alignment horizontal="center" vertical="center"/>
    </xf>
    <xf numFmtId="0" fontId="177" fillId="82" borderId="3" xfId="0" applyFont="1" applyFill="1" applyBorder="1" applyAlignment="1">
      <alignment horizontal="center" vertical="center"/>
    </xf>
    <xf numFmtId="41" fontId="177" fillId="82" borderId="3" xfId="0" applyNumberFormat="1" applyFont="1" applyFill="1" applyBorder="1" applyAlignment="1">
      <alignment vertical="center"/>
    </xf>
    <xf numFmtId="41" fontId="189" fillId="82" borderId="3" xfId="0" applyNumberFormat="1" applyFont="1" applyFill="1" applyBorder="1" applyAlignment="1">
      <alignment vertical="center"/>
    </xf>
    <xf numFmtId="41" fontId="177" fillId="82" borderId="3" xfId="1352" applyFont="1" applyFill="1" applyBorder="1" applyAlignment="1">
      <alignment horizontal="center" vertical="center"/>
    </xf>
    <xf numFmtId="9" fontId="192" fillId="82" borderId="3" xfId="1228" applyFont="1" applyFill="1" applyBorder="1" applyAlignment="1">
      <alignment vertical="center"/>
    </xf>
    <xf numFmtId="0" fontId="267" fillId="99" borderId="3" xfId="1872" applyFont="1" applyFill="1" applyBorder="1" applyAlignment="1">
      <alignment horizontal="center" vertical="center"/>
    </xf>
    <xf numFmtId="41" fontId="268" fillId="99" borderId="3" xfId="2113" applyFont="1" applyFill="1" applyBorder="1" applyAlignment="1">
      <alignment vertical="center"/>
    </xf>
    <xf numFmtId="179" fontId="267" fillId="99" borderId="3" xfId="1872" applyNumberFormat="1" applyFont="1" applyFill="1" applyBorder="1" applyAlignment="1">
      <alignment horizontal="right" vertical="center"/>
    </xf>
    <xf numFmtId="41" fontId="269" fillId="102" borderId="3" xfId="1352" applyFont="1" applyFill="1" applyBorder="1" applyAlignment="1">
      <alignment horizontal="center" vertical="center"/>
    </xf>
    <xf numFmtId="9" fontId="269" fillId="102" borderId="3" xfId="1228" applyFont="1" applyFill="1" applyBorder="1" applyAlignment="1">
      <alignment vertical="center"/>
    </xf>
    <xf numFmtId="0" fontId="267" fillId="99" borderId="35" xfId="1872" applyFont="1" applyFill="1" applyBorder="1" applyAlignment="1">
      <alignment horizontal="center" vertical="center"/>
    </xf>
    <xf numFmtId="41" fontId="268" fillId="99" borderId="35" xfId="2113" applyFont="1" applyFill="1" applyBorder="1" applyAlignment="1">
      <alignment vertical="center"/>
    </xf>
    <xf numFmtId="179" fontId="267" fillId="99" borderId="35" xfId="1872" applyNumberFormat="1" applyFont="1" applyFill="1" applyBorder="1" applyAlignment="1">
      <alignment horizontal="right" vertical="center"/>
    </xf>
    <xf numFmtId="41" fontId="189" fillId="51" borderId="36" xfId="0" applyNumberFormat="1" applyFont="1" applyFill="1" applyBorder="1" applyAlignment="1">
      <alignment vertical="center"/>
    </xf>
    <xf numFmtId="41" fontId="177" fillId="51" borderId="36" xfId="1352" applyFont="1" applyFill="1" applyBorder="1" applyAlignment="1">
      <alignment horizontal="center" vertical="center"/>
    </xf>
    <xf numFmtId="9" fontId="177" fillId="82" borderId="36" xfId="1228" applyFont="1" applyFill="1" applyBorder="1" applyAlignment="1">
      <alignment vertical="center"/>
    </xf>
    <xf numFmtId="41" fontId="175" fillId="83" borderId="36" xfId="0" applyNumberFormat="1" applyFont="1" applyFill="1" applyBorder="1" applyAlignment="1">
      <alignment vertical="center"/>
    </xf>
    <xf numFmtId="41" fontId="269" fillId="102" borderId="35" xfId="1352" applyFont="1" applyFill="1" applyBorder="1" applyAlignment="1">
      <alignment horizontal="center" vertical="center"/>
    </xf>
    <xf numFmtId="9" fontId="269" fillId="102" borderId="35" xfId="1228" applyFont="1" applyFill="1" applyBorder="1" applyAlignment="1">
      <alignment vertical="center"/>
    </xf>
    <xf numFmtId="41" fontId="214" fillId="83" borderId="35" xfId="0" applyNumberFormat="1" applyFont="1" applyFill="1" applyBorder="1" applyAlignment="1">
      <alignment vertical="center"/>
    </xf>
    <xf numFmtId="41" fontId="174" fillId="110" borderId="3" xfId="1352" applyFont="1" applyFill="1" applyBorder="1" applyAlignment="1">
      <alignment horizontal="center" vertical="center"/>
    </xf>
    <xf numFmtId="0" fontId="163" fillId="110" borderId="3" xfId="1879" applyNumberFormat="1" applyFont="1" applyFill="1" applyBorder="1" applyAlignment="1">
      <alignment vertical="center"/>
    </xf>
    <xf numFmtId="0" fontId="163" fillId="110" borderId="3" xfId="1879" applyNumberFormat="1" applyFont="1" applyFill="1" applyBorder="1" applyAlignment="1">
      <alignment vertical="center" wrapText="1"/>
    </xf>
    <xf numFmtId="0" fontId="154" fillId="110" borderId="3" xfId="1879" applyNumberFormat="1" applyFont="1" applyFill="1" applyBorder="1" applyAlignment="1">
      <alignment vertical="center" wrapText="1"/>
    </xf>
    <xf numFmtId="0" fontId="154" fillId="110" borderId="3" xfId="1879" applyNumberFormat="1" applyFont="1" applyFill="1" applyBorder="1" applyAlignment="1">
      <alignment horizontal="center" vertical="center" wrapText="1"/>
    </xf>
    <xf numFmtId="41" fontId="154" fillId="110" borderId="3" xfId="1352" applyFont="1" applyFill="1" applyBorder="1" applyAlignment="1">
      <alignment vertical="center" wrapText="1"/>
    </xf>
    <xf numFmtId="0" fontId="154" fillId="110" borderId="3" xfId="0" applyFont="1" applyFill="1" applyBorder="1" applyAlignment="1">
      <alignment vertical="center"/>
    </xf>
    <xf numFmtId="0" fontId="199" fillId="110" borderId="3" xfId="1879" applyNumberFormat="1" applyFont="1" applyFill="1" applyBorder="1" applyAlignment="1">
      <alignment vertical="center"/>
    </xf>
    <xf numFmtId="0" fontId="199" fillId="110" borderId="3" xfId="1879" applyNumberFormat="1" applyFont="1" applyFill="1" applyBorder="1" applyAlignment="1">
      <alignment vertical="center" wrapText="1"/>
    </xf>
    <xf numFmtId="0" fontId="174" fillId="110" borderId="3" xfId="1879" applyNumberFormat="1" applyFont="1" applyFill="1" applyBorder="1" applyAlignment="1">
      <alignment vertical="center" wrapText="1"/>
    </xf>
    <xf numFmtId="0" fontId="174" fillId="110" borderId="3" xfId="1879" applyNumberFormat="1" applyFont="1" applyFill="1" applyBorder="1" applyAlignment="1">
      <alignment horizontal="center" vertical="center" wrapText="1"/>
    </xf>
    <xf numFmtId="41" fontId="174" fillId="110" borderId="3" xfId="1352" applyFont="1" applyFill="1" applyBorder="1" applyAlignment="1">
      <alignment vertical="center" wrapText="1"/>
    </xf>
    <xf numFmtId="0" fontId="174" fillId="110" borderId="3" xfId="1879" applyNumberFormat="1" applyFont="1" applyFill="1" applyBorder="1" applyAlignment="1">
      <alignment vertical="center"/>
    </xf>
    <xf numFmtId="41" fontId="174" fillId="110" borderId="3" xfId="1352" applyFont="1" applyFill="1" applyBorder="1" applyAlignment="1">
      <alignment vertical="center"/>
    </xf>
    <xf numFmtId="0" fontId="154" fillId="110" borderId="3" xfId="1879" applyNumberFormat="1" applyFont="1" applyFill="1" applyBorder="1" applyAlignment="1">
      <alignment vertical="center"/>
    </xf>
    <xf numFmtId="41" fontId="154" fillId="110" borderId="3" xfId="1352" applyFont="1" applyFill="1" applyBorder="1" applyAlignment="1">
      <alignment vertical="center"/>
    </xf>
    <xf numFmtId="0" fontId="199" fillId="110" borderId="3" xfId="1879" applyFont="1" applyFill="1" applyBorder="1" applyAlignment="1">
      <alignment vertical="center"/>
    </xf>
    <xf numFmtId="0" fontId="174" fillId="110" borderId="3" xfId="1879" applyFont="1" applyFill="1" applyBorder="1" applyAlignment="1">
      <alignment vertical="center" wrapText="1"/>
    </xf>
    <xf numFmtId="0" fontId="154" fillId="110" borderId="3" xfId="1879" applyFont="1" applyFill="1" applyBorder="1" applyAlignment="1">
      <alignment vertical="center" wrapText="1"/>
    </xf>
    <xf numFmtId="0" fontId="163" fillId="110" borderId="3" xfId="1879" applyFont="1" applyFill="1" applyBorder="1" applyAlignment="1">
      <alignment vertical="center"/>
    </xf>
    <xf numFmtId="9" fontId="193" fillId="110" borderId="3" xfId="1228" applyFont="1" applyFill="1" applyBorder="1" applyAlignment="1">
      <alignment vertical="center"/>
    </xf>
    <xf numFmtId="0" fontId="163" fillId="110" borderId="3" xfId="0" applyNumberFormat="1" applyFont="1" applyFill="1" applyBorder="1" applyAlignment="1">
      <alignment vertical="center" wrapText="1"/>
    </xf>
    <xf numFmtId="0" fontId="154" fillId="110" borderId="3" xfId="0" applyNumberFormat="1" applyFont="1" applyFill="1" applyBorder="1" applyAlignment="1">
      <alignment vertical="center" wrapText="1"/>
    </xf>
    <xf numFmtId="0" fontId="163" fillId="110" borderId="3" xfId="407" applyNumberFormat="1" applyFont="1" applyFill="1" applyBorder="1" applyAlignment="1">
      <alignment vertical="center"/>
    </xf>
    <xf numFmtId="0" fontId="163" fillId="110" borderId="3" xfId="407" applyNumberFormat="1" applyFont="1" applyFill="1" applyBorder="1" applyAlignment="1">
      <alignment vertical="center" wrapText="1"/>
    </xf>
    <xf numFmtId="0" fontId="154" fillId="110" borderId="3" xfId="407" applyNumberFormat="1" applyFont="1" applyFill="1" applyBorder="1" applyAlignment="1">
      <alignment vertical="center"/>
    </xf>
    <xf numFmtId="0" fontId="154" fillId="110" borderId="3" xfId="407" applyNumberFormat="1" applyFont="1" applyFill="1" applyBorder="1" applyAlignment="1">
      <alignment horizontal="center" vertical="center" wrapText="1"/>
    </xf>
    <xf numFmtId="0" fontId="163" fillId="110" borderId="3" xfId="1879" applyFont="1" applyFill="1" applyBorder="1" applyAlignment="1">
      <alignment vertical="center" wrapText="1"/>
    </xf>
    <xf numFmtId="41" fontId="154" fillId="110" borderId="3" xfId="1879" applyNumberFormat="1" applyFont="1" applyFill="1" applyBorder="1" applyAlignment="1">
      <alignment vertical="center"/>
    </xf>
    <xf numFmtId="41" fontId="154" fillId="110" borderId="3" xfId="1879" applyNumberFormat="1" applyFont="1" applyFill="1" applyBorder="1" applyAlignment="1">
      <alignment horizontal="center" vertical="center" wrapText="1"/>
    </xf>
    <xf numFmtId="0" fontId="163" fillId="110" borderId="3" xfId="0" applyFont="1" applyFill="1" applyBorder="1" applyAlignment="1">
      <alignment vertical="center" wrapText="1"/>
    </xf>
    <xf numFmtId="0" fontId="154" fillId="110" borderId="3" xfId="0" applyFont="1" applyFill="1" applyBorder="1" applyAlignment="1">
      <alignment vertical="center" wrapText="1"/>
    </xf>
    <xf numFmtId="0" fontId="154" fillId="110" borderId="3" xfId="1352" applyNumberFormat="1" applyFont="1" applyFill="1" applyBorder="1" applyAlignment="1">
      <alignment horizontal="center" vertical="center" wrapText="1"/>
    </xf>
    <xf numFmtId="0" fontId="154" fillId="110" borderId="3" xfId="1879" applyFont="1" applyFill="1" applyBorder="1" applyAlignment="1">
      <alignment vertical="center"/>
    </xf>
    <xf numFmtId="0" fontId="154" fillId="110" borderId="3" xfId="0" applyNumberFormat="1" applyFont="1" applyFill="1" applyBorder="1" applyAlignment="1">
      <alignment vertical="center"/>
    </xf>
    <xf numFmtId="0" fontId="199" fillId="110" borderId="3" xfId="0" applyFont="1" applyFill="1" applyBorder="1" applyAlignment="1">
      <alignment vertical="center"/>
    </xf>
    <xf numFmtId="0" fontId="222" fillId="110" borderId="3" xfId="0" applyNumberFormat="1" applyFont="1" applyFill="1" applyBorder="1" applyAlignment="1">
      <alignment vertical="center" wrapText="1"/>
    </xf>
    <xf numFmtId="0" fontId="272" fillId="110" borderId="3" xfId="0" applyFont="1" applyFill="1" applyBorder="1" applyAlignment="1">
      <alignment vertical="center" wrapText="1"/>
    </xf>
    <xf numFmtId="0" fontId="174" fillId="110" borderId="3" xfId="0" applyFont="1" applyFill="1" applyBorder="1" applyAlignment="1">
      <alignment horizontal="center" vertical="center"/>
    </xf>
    <xf numFmtId="41" fontId="219" fillId="110" borderId="3" xfId="1352" applyFont="1" applyFill="1" applyBorder="1" applyAlignment="1">
      <alignment horizontal="center" vertical="center"/>
    </xf>
    <xf numFmtId="41" fontId="219" fillId="110" borderId="3" xfId="1352" applyFont="1" applyFill="1" applyBorder="1" applyAlignment="1">
      <alignment horizontal="right" vertical="center"/>
    </xf>
    <xf numFmtId="0" fontId="222" fillId="110" borderId="3" xfId="1352" applyNumberFormat="1" applyFont="1" applyFill="1" applyBorder="1" applyAlignment="1">
      <alignment horizontal="center" vertical="center" wrapText="1"/>
    </xf>
    <xf numFmtId="0" fontId="276" fillId="110" borderId="3" xfId="0" applyFont="1" applyFill="1" applyBorder="1" applyAlignment="1">
      <alignment vertical="center" wrapText="1"/>
    </xf>
    <xf numFmtId="0" fontId="218" fillId="110" borderId="3" xfId="1352" applyNumberFormat="1" applyFont="1" applyFill="1" applyBorder="1" applyAlignment="1">
      <alignment horizontal="center" vertical="center" wrapText="1"/>
    </xf>
    <xf numFmtId="0" fontId="274" fillId="110" borderId="3" xfId="0" applyFont="1" applyFill="1" applyBorder="1" applyAlignment="1">
      <alignment vertical="center" wrapText="1"/>
    </xf>
    <xf numFmtId="41" fontId="222" fillId="110" borderId="3" xfId="1352" applyFont="1" applyFill="1" applyBorder="1" applyAlignment="1">
      <alignment horizontal="left" vertical="center" wrapText="1"/>
    </xf>
    <xf numFmtId="0" fontId="272" fillId="110" borderId="3" xfId="1879" applyNumberFormat="1" applyFont="1" applyFill="1" applyBorder="1" applyAlignment="1">
      <alignment vertical="center"/>
    </xf>
    <xf numFmtId="0" fontId="0" fillId="110" borderId="3" xfId="0" applyFont="1" applyFill="1" applyBorder="1" applyAlignment="1">
      <alignment horizontal="center"/>
    </xf>
    <xf numFmtId="0" fontId="0" fillId="0" borderId="0" xfId="0" applyFill="1"/>
    <xf numFmtId="0" fontId="163" fillId="0" borderId="3" xfId="1879" applyNumberFormat="1" applyFont="1" applyFill="1" applyBorder="1" applyAlignment="1">
      <alignment vertical="center"/>
    </xf>
    <xf numFmtId="0" fontId="163" fillId="0" borderId="3" xfId="1879" applyNumberFormat="1" applyFont="1" applyFill="1" applyBorder="1" applyAlignment="1">
      <alignment vertical="center" wrapText="1"/>
    </xf>
    <xf numFmtId="0" fontId="154" fillId="0" borderId="3" xfId="1879" applyNumberFormat="1" applyFont="1" applyFill="1" applyBorder="1" applyAlignment="1">
      <alignment vertical="center" wrapText="1"/>
    </xf>
    <xf numFmtId="0" fontId="154" fillId="0" borderId="3" xfId="1879" applyNumberFormat="1" applyFont="1" applyFill="1" applyBorder="1" applyAlignment="1">
      <alignment horizontal="center" vertical="center" wrapText="1"/>
    </xf>
    <xf numFmtId="41" fontId="154" fillId="0" borderId="3" xfId="1352" applyFont="1" applyFill="1" applyBorder="1" applyAlignment="1">
      <alignment vertical="center" wrapText="1"/>
    </xf>
    <xf numFmtId="0" fontId="154" fillId="0" borderId="3" xfId="0" applyFont="1" applyFill="1" applyBorder="1" applyAlignment="1">
      <alignment vertical="center"/>
    </xf>
    <xf numFmtId="0" fontId="199" fillId="0" borderId="3" xfId="1879" applyNumberFormat="1" applyFont="1" applyFill="1" applyBorder="1" applyAlignment="1">
      <alignment vertical="center"/>
    </xf>
    <xf numFmtId="0" fontId="199" fillId="0" borderId="3" xfId="1879" applyNumberFormat="1" applyFont="1" applyFill="1" applyBorder="1" applyAlignment="1">
      <alignment vertical="center" wrapText="1"/>
    </xf>
    <xf numFmtId="0" fontId="174" fillId="0" borderId="3" xfId="1879" applyNumberFormat="1" applyFont="1" applyFill="1" applyBorder="1" applyAlignment="1">
      <alignment horizontal="center" vertical="center" wrapText="1"/>
    </xf>
    <xf numFmtId="0" fontId="174" fillId="0" borderId="3" xfId="1879" applyNumberFormat="1" applyFont="1" applyFill="1" applyBorder="1" applyAlignment="1">
      <alignment vertical="center"/>
    </xf>
    <xf numFmtId="41" fontId="174" fillId="0" borderId="3" xfId="1352" applyFont="1" applyFill="1" applyBorder="1" applyAlignment="1">
      <alignment vertical="center"/>
    </xf>
    <xf numFmtId="0" fontId="199" fillId="0" borderId="3" xfId="407" applyNumberFormat="1" applyFont="1" applyFill="1" applyBorder="1" applyAlignment="1">
      <alignment vertical="center"/>
    </xf>
    <xf numFmtId="0" fontId="154" fillId="0" borderId="3" xfId="1879" applyNumberFormat="1" applyFont="1" applyFill="1" applyBorder="1" applyAlignment="1">
      <alignment vertical="center"/>
    </xf>
    <xf numFmtId="41" fontId="154" fillId="0" borderId="3" xfId="1352" applyFont="1" applyFill="1" applyBorder="1" applyAlignment="1">
      <alignment vertical="center"/>
    </xf>
    <xf numFmtId="0" fontId="199" fillId="0" borderId="3" xfId="1879" applyFont="1" applyFill="1" applyBorder="1" applyAlignment="1">
      <alignment vertical="center"/>
    </xf>
    <xf numFmtId="0" fontId="154" fillId="0" borderId="3" xfId="1879" applyFont="1" applyFill="1" applyBorder="1" applyAlignment="1">
      <alignment vertical="center" wrapText="1"/>
    </xf>
    <xf numFmtId="177" fontId="193" fillId="0" borderId="3" xfId="1381" applyFont="1" applyFill="1" applyBorder="1" applyAlignment="1">
      <alignment horizontal="center" vertical="center" wrapText="1"/>
    </xf>
    <xf numFmtId="0" fontId="163" fillId="0" borderId="3" xfId="407" applyNumberFormat="1" applyFont="1" applyFill="1" applyBorder="1" applyAlignment="1">
      <alignment vertical="center"/>
    </xf>
    <xf numFmtId="0" fontId="163" fillId="0" borderId="3" xfId="0" applyNumberFormat="1" applyFont="1" applyFill="1" applyBorder="1" applyAlignment="1">
      <alignment vertical="center" wrapText="1"/>
    </xf>
    <xf numFmtId="0" fontId="154" fillId="0" borderId="3" xfId="0" applyNumberFormat="1" applyFont="1" applyFill="1" applyBorder="1" applyAlignment="1">
      <alignment vertical="center" wrapText="1"/>
    </xf>
    <xf numFmtId="0" fontId="273" fillId="0" borderId="3" xfId="0" applyFont="1" applyFill="1" applyBorder="1"/>
    <xf numFmtId="0" fontId="174" fillId="0" borderId="3" xfId="0" applyFont="1" applyFill="1" applyBorder="1" applyAlignment="1">
      <alignment vertical="center"/>
    </xf>
    <xf numFmtId="219" fontId="154" fillId="0" borderId="3" xfId="0" applyNumberFormat="1" applyFont="1" applyFill="1" applyBorder="1" applyAlignment="1">
      <alignment horizontal="center" vertical="center"/>
    </xf>
    <xf numFmtId="41" fontId="154" fillId="0" borderId="3" xfId="1352" applyFont="1" applyFill="1" applyBorder="1" applyAlignment="1">
      <alignment horizontal="center" vertical="center"/>
    </xf>
    <xf numFmtId="0" fontId="163" fillId="0" borderId="3" xfId="0" applyFont="1" applyFill="1" applyBorder="1" applyAlignment="1">
      <alignment vertical="center" wrapText="1"/>
    </xf>
    <xf numFmtId="41" fontId="154" fillId="0" borderId="3" xfId="1352" applyFont="1" applyFill="1" applyBorder="1" applyAlignment="1">
      <alignment horizontal="center" vertical="center" wrapText="1"/>
    </xf>
    <xf numFmtId="41" fontId="199" fillId="0" borderId="3" xfId="1879" applyNumberFormat="1" applyFont="1" applyFill="1" applyBorder="1" applyAlignment="1">
      <alignment vertical="center" wrapText="1"/>
    </xf>
    <xf numFmtId="0" fontId="174" fillId="0" borderId="3" xfId="1879" applyFont="1" applyFill="1" applyBorder="1" applyAlignment="1">
      <alignment vertical="center"/>
    </xf>
    <xf numFmtId="0" fontId="154" fillId="0" borderId="3" xfId="0" applyFont="1" applyFill="1" applyBorder="1" applyAlignment="1">
      <alignment horizontal="center" vertical="center"/>
    </xf>
    <xf numFmtId="177" fontId="272" fillId="0" borderId="3" xfId="1381" applyFont="1" applyFill="1" applyBorder="1" applyAlignment="1">
      <alignment horizontal="center" vertical="center" wrapText="1"/>
    </xf>
    <xf numFmtId="0" fontId="199" fillId="0" borderId="3" xfId="1879" applyFont="1" applyFill="1" applyBorder="1" applyAlignment="1">
      <alignment vertical="center" wrapText="1"/>
    </xf>
    <xf numFmtId="41" fontId="272" fillId="0" borderId="3" xfId="1879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199" fillId="0" borderId="3" xfId="0" applyFont="1" applyFill="1" applyBorder="1" applyAlignment="1">
      <alignment vertical="center"/>
    </xf>
    <xf numFmtId="0" fontId="222" fillId="0" borderId="3" xfId="0" applyNumberFormat="1" applyFont="1" applyFill="1" applyBorder="1" applyAlignment="1">
      <alignment vertical="center" wrapText="1"/>
    </xf>
    <xf numFmtId="0" fontId="272" fillId="0" borderId="3" xfId="0" applyFont="1" applyFill="1" applyBorder="1" applyAlignment="1">
      <alignment vertical="center" wrapText="1"/>
    </xf>
    <xf numFmtId="0" fontId="174" fillId="0" borderId="3" xfId="0" applyFont="1" applyFill="1" applyBorder="1" applyAlignment="1">
      <alignment horizontal="center" vertical="center"/>
    </xf>
    <xf numFmtId="41" fontId="219" fillId="0" borderId="3" xfId="1352" applyFont="1" applyFill="1" applyBorder="1" applyAlignment="1">
      <alignment horizontal="center" vertical="center"/>
    </xf>
    <xf numFmtId="41" fontId="219" fillId="0" borderId="3" xfId="1352" applyFont="1" applyFill="1" applyBorder="1" applyAlignment="1">
      <alignment horizontal="right" vertical="center"/>
    </xf>
    <xf numFmtId="0" fontId="274" fillId="0" borderId="3" xfId="0" applyFont="1" applyFill="1" applyBorder="1" applyAlignment="1">
      <alignment vertical="center" wrapText="1"/>
    </xf>
    <xf numFmtId="0" fontId="222" fillId="0" borderId="3" xfId="1352" applyNumberFormat="1" applyFont="1" applyFill="1" applyBorder="1" applyAlignment="1">
      <alignment horizontal="center" vertical="center" wrapText="1"/>
    </xf>
    <xf numFmtId="41" fontId="174" fillId="0" borderId="3" xfId="1352" applyFont="1" applyFill="1" applyBorder="1" applyAlignment="1">
      <alignment horizontal="center" vertical="center"/>
    </xf>
    <xf numFmtId="41" fontId="174" fillId="0" borderId="3" xfId="1352" applyFont="1" applyFill="1" applyBorder="1" applyAlignment="1">
      <alignment horizontal="right" vertical="center"/>
    </xf>
    <xf numFmtId="41" fontId="222" fillId="0" borderId="3" xfId="1352" applyFont="1" applyFill="1" applyBorder="1" applyAlignment="1">
      <alignment horizontal="center" vertical="center" wrapText="1"/>
    </xf>
    <xf numFmtId="41" fontId="156" fillId="0" borderId="3" xfId="1352" applyFont="1" applyFill="1" applyBorder="1" applyAlignment="1">
      <alignment horizontal="center" vertical="center"/>
    </xf>
    <xf numFmtId="41" fontId="156" fillId="0" borderId="3" xfId="1352" applyFont="1" applyFill="1" applyBorder="1" applyAlignment="1">
      <alignment horizontal="right" vertical="center"/>
    </xf>
    <xf numFmtId="41" fontId="221" fillId="0" borderId="3" xfId="1352" applyFont="1" applyFill="1" applyBorder="1" applyAlignment="1">
      <alignment horizontal="center" vertical="center"/>
    </xf>
    <xf numFmtId="0" fontId="276" fillId="0" borderId="3" xfId="0" applyFont="1" applyFill="1" applyBorder="1" applyAlignment="1">
      <alignment vertical="center" wrapText="1"/>
    </xf>
    <xf numFmtId="0" fontId="277" fillId="0" borderId="3" xfId="0" applyFont="1" applyFill="1" applyBorder="1" applyAlignment="1">
      <alignment vertical="center" wrapText="1"/>
    </xf>
    <xf numFmtId="41" fontId="222" fillId="0" borderId="3" xfId="1352" applyFont="1" applyFill="1" applyBorder="1" applyAlignment="1">
      <alignment horizontal="center" vertical="center"/>
    </xf>
    <xf numFmtId="41" fontId="222" fillId="0" borderId="3" xfId="1352" applyFont="1" applyFill="1" applyBorder="1" applyAlignment="1">
      <alignment horizontal="right" vertical="center"/>
    </xf>
    <xf numFmtId="41" fontId="220" fillId="0" borderId="3" xfId="1352" applyFont="1" applyFill="1" applyBorder="1" applyAlignment="1">
      <alignment horizontal="center" vertical="center"/>
    </xf>
    <xf numFmtId="41" fontId="168" fillId="0" borderId="3" xfId="1352" applyFont="1" applyFill="1" applyBorder="1" applyAlignment="1">
      <alignment horizontal="center" vertical="center" wrapText="1"/>
    </xf>
    <xf numFmtId="41" fontId="219" fillId="0" borderId="3" xfId="1352" applyFont="1" applyFill="1" applyBorder="1" applyAlignment="1">
      <alignment horizontal="center" vertical="center" wrapText="1"/>
    </xf>
    <xf numFmtId="0" fontId="218" fillId="0" borderId="3" xfId="1352" applyNumberFormat="1" applyFont="1" applyFill="1" applyBorder="1" applyAlignment="1">
      <alignment horizontal="center" vertical="center" wrapText="1"/>
    </xf>
    <xf numFmtId="41" fontId="281" fillId="0" borderId="3" xfId="1352" applyFont="1" applyFill="1" applyBorder="1" applyAlignment="1">
      <alignment horizontal="center" vertical="center" wrapText="1"/>
    </xf>
    <xf numFmtId="41" fontId="199" fillId="0" borderId="3" xfId="135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/>
    <xf numFmtId="0" fontId="154" fillId="0" borderId="0" xfId="1846" applyFont="1" applyFill="1" applyAlignment="1">
      <alignment vertical="center"/>
    </xf>
    <xf numFmtId="0" fontId="154" fillId="0" borderId="0" xfId="1846" applyFont="1" applyFill="1" applyAlignment="1">
      <alignment horizontal="center" vertical="center"/>
    </xf>
    <xf numFmtId="0" fontId="154" fillId="0" borderId="0" xfId="1846" applyFont="1" applyFill="1">
      <alignment vertical="center"/>
    </xf>
    <xf numFmtId="41" fontId="154" fillId="0" borderId="0" xfId="2181" applyFont="1" applyFill="1">
      <alignment vertical="center"/>
    </xf>
    <xf numFmtId="9" fontId="154" fillId="0" borderId="0" xfId="1228" applyFont="1" applyFill="1" applyAlignment="1">
      <alignment vertical="center"/>
    </xf>
    <xf numFmtId="0" fontId="163" fillId="103" borderId="3" xfId="0" applyFont="1" applyFill="1" applyBorder="1" applyAlignment="1">
      <alignment horizontal="center" vertical="center"/>
    </xf>
    <xf numFmtId="0" fontId="23" fillId="103" borderId="3" xfId="0" applyFont="1" applyFill="1" applyBorder="1" applyAlignment="1">
      <alignment horizontal="center" vertical="center"/>
    </xf>
    <xf numFmtId="0" fontId="23" fillId="103" borderId="3" xfId="0" applyFont="1" applyFill="1" applyBorder="1" applyAlignment="1">
      <alignment horizontal="center" vertical="center" wrapText="1"/>
    </xf>
    <xf numFmtId="0" fontId="163" fillId="103" borderId="3" xfId="0" applyFont="1" applyFill="1" applyBorder="1" applyAlignment="1">
      <alignment horizontal="center" vertical="center" wrapText="1"/>
    </xf>
    <xf numFmtId="176" fontId="163" fillId="103" borderId="3" xfId="0" applyNumberFormat="1" applyFont="1" applyFill="1" applyBorder="1" applyAlignment="1">
      <alignment horizontal="center" vertical="center" wrapText="1"/>
    </xf>
    <xf numFmtId="41" fontId="163" fillId="103" borderId="3" xfId="1352" applyFont="1" applyFill="1" applyBorder="1" applyAlignment="1">
      <alignment horizontal="center" vertical="center"/>
    </xf>
    <xf numFmtId="0" fontId="273" fillId="103" borderId="3" xfId="0" applyFont="1" applyFill="1" applyBorder="1" applyAlignment="1">
      <alignment horizontal="center" vertical="center"/>
    </xf>
    <xf numFmtId="0" fontId="199" fillId="108" borderId="3" xfId="0" applyFont="1" applyFill="1" applyBorder="1" applyAlignment="1">
      <alignment vertical="center"/>
    </xf>
    <xf numFmtId="0" fontId="222" fillId="108" borderId="3" xfId="0" applyNumberFormat="1" applyFont="1" applyFill="1" applyBorder="1" applyAlignment="1">
      <alignment vertical="center" wrapText="1"/>
    </xf>
    <xf numFmtId="0" fontId="272" fillId="108" borderId="3" xfId="0" applyFont="1" applyFill="1" applyBorder="1" applyAlignment="1">
      <alignment vertical="center" wrapText="1"/>
    </xf>
    <xf numFmtId="0" fontId="0" fillId="108" borderId="3" xfId="0" applyFont="1" applyFill="1" applyBorder="1" applyAlignment="1">
      <alignment horizontal="center"/>
    </xf>
    <xf numFmtId="41" fontId="174" fillId="108" borderId="3" xfId="1352" applyFont="1" applyFill="1" applyBorder="1" applyAlignment="1">
      <alignment horizontal="center" vertical="center"/>
    </xf>
    <xf numFmtId="41" fontId="174" fillId="108" borderId="3" xfId="1352" applyFont="1" applyFill="1" applyBorder="1" applyAlignment="1">
      <alignment horizontal="right" vertical="center"/>
    </xf>
    <xf numFmtId="41" fontId="221" fillId="108" borderId="3" xfId="1352" applyFont="1" applyFill="1" applyBorder="1" applyAlignment="1">
      <alignment horizontal="center" vertical="center"/>
    </xf>
    <xf numFmtId="41" fontId="163" fillId="0" borderId="0" xfId="2181" applyFont="1" applyFill="1">
      <alignment vertical="center"/>
    </xf>
    <xf numFmtId="41" fontId="175" fillId="82" borderId="3" xfId="2004" applyNumberFormat="1" applyFont="1" applyFill="1" applyBorder="1" applyAlignment="1">
      <alignment vertical="center"/>
    </xf>
    <xf numFmtId="9" fontId="178" fillId="83" borderId="3" xfId="1266" applyFont="1" applyFill="1" applyBorder="1" applyAlignment="1">
      <alignment vertical="center"/>
    </xf>
    <xf numFmtId="41" fontId="273" fillId="111" borderId="3" xfId="1352" applyFont="1" applyFill="1" applyBorder="1" applyAlignment="1">
      <alignment horizontal="center" vertical="center"/>
    </xf>
    <xf numFmtId="9" fontId="273" fillId="111" borderId="3" xfId="1352" applyNumberFormat="1" applyFont="1" applyFill="1" applyBorder="1" applyAlignment="1">
      <alignment horizontal="center" vertical="center"/>
    </xf>
    <xf numFmtId="9" fontId="154" fillId="0" borderId="0" xfId="1846" applyNumberFormat="1" applyFont="1" applyFill="1" applyAlignment="1">
      <alignment horizontal="left" vertical="center"/>
    </xf>
    <xf numFmtId="9" fontId="273" fillId="103" borderId="3" xfId="0" applyNumberFormat="1" applyFont="1" applyFill="1" applyBorder="1" applyAlignment="1">
      <alignment horizontal="center" vertical="center"/>
    </xf>
    <xf numFmtId="41" fontId="174" fillId="110" borderId="3" xfId="1352" applyFont="1" applyFill="1" applyBorder="1" applyAlignment="1">
      <alignment horizontal="right" vertical="center"/>
    </xf>
    <xf numFmtId="0" fontId="0" fillId="110" borderId="3" xfId="0" applyFont="1" applyFill="1" applyBorder="1"/>
    <xf numFmtId="41" fontId="163" fillId="83" borderId="3" xfId="1352" applyFont="1" applyFill="1" applyBorder="1" applyAlignment="1">
      <alignment vertical="center" wrapText="1"/>
    </xf>
    <xf numFmtId="41" fontId="199" fillId="83" borderId="3" xfId="1352" applyFont="1" applyFill="1" applyBorder="1" applyAlignment="1">
      <alignment vertical="center" wrapText="1"/>
    </xf>
    <xf numFmtId="41" fontId="199" fillId="83" borderId="3" xfId="1352" applyFont="1" applyFill="1" applyBorder="1" applyAlignment="1">
      <alignment vertical="center"/>
    </xf>
    <xf numFmtId="41" fontId="163" fillId="83" borderId="3" xfId="1352" applyFont="1" applyFill="1" applyBorder="1" applyAlignment="1">
      <alignment vertical="center"/>
    </xf>
    <xf numFmtId="41" fontId="219" fillId="83" borderId="3" xfId="1352" applyFont="1" applyFill="1" applyBorder="1" applyAlignment="1">
      <alignment horizontal="center" vertical="center"/>
    </xf>
    <xf numFmtId="41" fontId="199" fillId="83" borderId="3" xfId="1352" applyFont="1" applyFill="1" applyBorder="1" applyAlignment="1">
      <alignment horizontal="center" vertical="center"/>
    </xf>
    <xf numFmtId="41" fontId="222" fillId="83" borderId="3" xfId="1352" applyFont="1" applyFill="1" applyBorder="1" applyAlignment="1">
      <alignment horizontal="center" vertical="center"/>
    </xf>
    <xf numFmtId="41" fontId="290" fillId="101" borderId="41" xfId="2113" applyFont="1" applyFill="1" applyBorder="1" applyAlignment="1">
      <alignment vertical="center"/>
    </xf>
    <xf numFmtId="41" fontId="290" fillId="101" borderId="49" xfId="2113" applyFont="1" applyFill="1" applyBorder="1" applyAlignment="1">
      <alignment vertical="center"/>
    </xf>
    <xf numFmtId="41" fontId="290" fillId="101" borderId="41" xfId="2113" applyFont="1" applyFill="1" applyBorder="1" applyAlignment="1">
      <alignment horizontal="center" vertical="center"/>
    </xf>
    <xf numFmtId="178" fontId="287" fillId="0" borderId="47" xfId="2114" applyNumberFormat="1" applyFont="1" applyBorder="1" applyAlignment="1">
      <alignment horizontal="center" vertical="center"/>
    </xf>
    <xf numFmtId="178" fontId="290" fillId="101" borderId="41" xfId="2114" applyNumberFormat="1" applyFont="1" applyFill="1" applyBorder="1" applyAlignment="1">
      <alignment vertical="center"/>
    </xf>
    <xf numFmtId="41" fontId="290" fillId="101" borderId="41" xfId="2113" applyFont="1" applyFill="1" applyBorder="1" applyAlignment="1">
      <alignment horizontal="right" vertical="center"/>
    </xf>
    <xf numFmtId="41" fontId="290" fillId="101" borderId="3" xfId="2113" applyFont="1" applyFill="1" applyBorder="1" applyAlignment="1">
      <alignment horizontal="center" vertical="center"/>
    </xf>
    <xf numFmtId="41" fontId="290" fillId="101" borderId="3" xfId="2113" applyFont="1" applyFill="1" applyBorder="1" applyAlignment="1">
      <alignment vertical="center"/>
    </xf>
    <xf numFmtId="41" fontId="290" fillId="101" borderId="3" xfId="2113" applyFont="1" applyFill="1" applyBorder="1" applyAlignment="1">
      <alignment horizontal="right" vertical="center"/>
    </xf>
    <xf numFmtId="41" fontId="290" fillId="101" borderId="35" xfId="2113" applyFont="1" applyFill="1" applyBorder="1" applyAlignment="1">
      <alignment vertical="center"/>
    </xf>
    <xf numFmtId="41" fontId="290" fillId="101" borderId="36" xfId="2113" applyFont="1" applyFill="1" applyBorder="1" applyAlignment="1">
      <alignment vertical="center"/>
    </xf>
    <xf numFmtId="178" fontId="290" fillId="82" borderId="41" xfId="2114" applyNumberFormat="1" applyFont="1" applyFill="1" applyBorder="1" applyAlignment="1">
      <alignment vertical="center"/>
    </xf>
    <xf numFmtId="178" fontId="290" fillId="88" borderId="41" xfId="2114" applyNumberFormat="1" applyFont="1" applyFill="1" applyBorder="1" applyAlignment="1">
      <alignment vertical="center"/>
    </xf>
    <xf numFmtId="41" fontId="298" fillId="82" borderId="41" xfId="2113" applyFont="1" applyFill="1" applyBorder="1" applyAlignment="1">
      <alignment horizontal="right" vertical="center"/>
    </xf>
    <xf numFmtId="41" fontId="298" fillId="101" borderId="41" xfId="2113" applyFont="1" applyFill="1" applyBorder="1" applyAlignment="1">
      <alignment horizontal="right" vertical="center"/>
    </xf>
    <xf numFmtId="178" fontId="290" fillId="101" borderId="42" xfId="2114" applyNumberFormat="1" applyFont="1" applyFill="1" applyBorder="1" applyAlignment="1">
      <alignment vertical="center"/>
    </xf>
    <xf numFmtId="9" fontId="290" fillId="101" borderId="49" xfId="2113" applyNumberFormat="1" applyFont="1" applyFill="1" applyBorder="1" applyAlignment="1">
      <alignment vertical="center"/>
    </xf>
    <xf numFmtId="9" fontId="287" fillId="0" borderId="47" xfId="2114" applyNumberFormat="1" applyFont="1" applyBorder="1" applyAlignment="1">
      <alignment horizontal="center" vertical="center"/>
    </xf>
    <xf numFmtId="9" fontId="290" fillId="102" borderId="49" xfId="2113" applyNumberFormat="1" applyFont="1" applyFill="1" applyBorder="1" applyAlignment="1">
      <alignment vertical="center"/>
    </xf>
    <xf numFmtId="41" fontId="298" fillId="101" borderId="3" xfId="2113" applyFont="1" applyFill="1" applyBorder="1" applyAlignment="1">
      <alignment horizontal="right" vertical="center"/>
    </xf>
    <xf numFmtId="41" fontId="291" fillId="101" borderId="70" xfId="2113" applyFont="1" applyFill="1" applyBorder="1" applyAlignment="1">
      <alignment horizontal="center" vertical="center" wrapText="1"/>
    </xf>
    <xf numFmtId="41" fontId="293" fillId="101" borderId="70" xfId="2113" applyFont="1" applyFill="1" applyBorder="1" applyAlignment="1">
      <alignment horizontal="center" vertical="center" wrapText="1"/>
    </xf>
    <xf numFmtId="41" fontId="298" fillId="101" borderId="35" xfId="2113" applyFont="1" applyFill="1" applyBorder="1" applyAlignment="1">
      <alignment horizontal="right" vertical="center"/>
    </xf>
    <xf numFmtId="41" fontId="298" fillId="101" borderId="36" xfId="2113" applyFont="1" applyFill="1" applyBorder="1" applyAlignment="1">
      <alignment horizontal="right" vertical="center"/>
    </xf>
    <xf numFmtId="41" fontId="298" fillId="82" borderId="3" xfId="2113" applyFont="1" applyFill="1" applyBorder="1" applyAlignment="1">
      <alignment horizontal="right" vertical="center"/>
    </xf>
    <xf numFmtId="41" fontId="298" fillId="101" borderId="114" xfId="2113" applyFont="1" applyFill="1" applyBorder="1" applyAlignment="1">
      <alignment horizontal="right" vertical="center"/>
    </xf>
    <xf numFmtId="41" fontId="298" fillId="101" borderId="55" xfId="2113" applyFont="1" applyFill="1" applyBorder="1" applyAlignment="1">
      <alignment horizontal="right" vertical="center"/>
    </xf>
    <xf numFmtId="41" fontId="298" fillId="88" borderId="41" xfId="2113" applyFont="1" applyFill="1" applyBorder="1" applyAlignment="1">
      <alignment horizontal="right" vertical="center"/>
    </xf>
    <xf numFmtId="41" fontId="298" fillId="101" borderId="42" xfId="2113" applyFont="1" applyFill="1" applyBorder="1" applyAlignment="1">
      <alignment horizontal="right" vertical="center"/>
    </xf>
    <xf numFmtId="178" fontId="310" fillId="0" borderId="0" xfId="0" applyNumberFormat="1" applyFont="1" applyAlignment="1">
      <alignment vertical="center"/>
    </xf>
    <xf numFmtId="178" fontId="311" fillId="0" borderId="0" xfId="0" applyNumberFormat="1" applyFont="1" applyAlignment="1">
      <alignment vertical="center"/>
    </xf>
    <xf numFmtId="178" fontId="311" fillId="0" borderId="0" xfId="0" applyNumberFormat="1" applyFont="1" applyFill="1" applyAlignment="1">
      <alignment vertical="center"/>
    </xf>
    <xf numFmtId="178" fontId="174" fillId="0" borderId="0" xfId="0" applyNumberFormat="1" applyFont="1" applyFill="1" applyAlignment="1">
      <alignment vertical="center"/>
    </xf>
    <xf numFmtId="178" fontId="197" fillId="0" borderId="0" xfId="0" applyNumberFormat="1" applyFont="1" applyAlignment="1">
      <alignment horizontal="center" vertical="center"/>
    </xf>
    <xf numFmtId="178" fontId="197" fillId="0" borderId="0" xfId="0" applyNumberFormat="1" applyFont="1" applyFill="1" applyAlignment="1">
      <alignment horizontal="right"/>
    </xf>
    <xf numFmtId="178" fontId="224" fillId="102" borderId="170" xfId="0" applyNumberFormat="1" applyFont="1" applyFill="1" applyBorder="1" applyAlignment="1">
      <alignment horizontal="center" vertical="center" wrapText="1"/>
    </xf>
    <xf numFmtId="178" fontId="224" fillId="0" borderId="0" xfId="0" applyNumberFormat="1" applyFont="1" applyFill="1" applyBorder="1" applyAlignment="1">
      <alignment horizontal="center" vertical="center" wrapText="1"/>
    </xf>
    <xf numFmtId="178" fontId="224" fillId="102" borderId="175" xfId="0" applyNumberFormat="1" applyFont="1" applyFill="1" applyBorder="1" applyAlignment="1">
      <alignment horizontal="center" vertical="center" wrapText="1"/>
    </xf>
    <xf numFmtId="178" fontId="224" fillId="0" borderId="0" xfId="0" applyNumberFormat="1" applyFont="1" applyFill="1" applyBorder="1" applyAlignment="1">
      <alignment vertical="center" wrapText="1"/>
    </xf>
    <xf numFmtId="0" fontId="197" fillId="0" borderId="84" xfId="0" applyFont="1" applyFill="1" applyBorder="1" applyAlignment="1">
      <alignment horizontal="left" vertical="center" indent="1"/>
    </xf>
    <xf numFmtId="41" fontId="197" fillId="0" borderId="61" xfId="1355" applyFont="1" applyFill="1" applyBorder="1">
      <alignment vertical="center"/>
    </xf>
    <xf numFmtId="41" fontId="197" fillId="0" borderId="62" xfId="1355" applyFont="1" applyFill="1" applyBorder="1" applyAlignment="1">
      <alignment horizontal="right" vertical="center"/>
    </xf>
    <xf numFmtId="41" fontId="197" fillId="0" borderId="61" xfId="1355" applyFont="1" applyFill="1" applyBorder="1" applyAlignment="1">
      <alignment horizontal="right" vertical="center"/>
    </xf>
    <xf numFmtId="41" fontId="197" fillId="0" borderId="0" xfId="1355" applyFont="1" applyFill="1" applyBorder="1">
      <alignment vertical="center"/>
    </xf>
    <xf numFmtId="178" fontId="199" fillId="0" borderId="0" xfId="0" applyNumberFormat="1" applyFont="1" applyFill="1" applyBorder="1" applyAlignment="1">
      <alignment vertical="center"/>
    </xf>
    <xf numFmtId="178" fontId="199" fillId="0" borderId="0" xfId="0" applyNumberFormat="1" applyFont="1" applyFill="1" applyAlignment="1">
      <alignment vertical="center"/>
    </xf>
    <xf numFmtId="0" fontId="197" fillId="0" borderId="86" xfId="0" applyFont="1" applyFill="1" applyBorder="1" applyAlignment="1">
      <alignment horizontal="left" vertical="center" indent="1"/>
    </xf>
    <xf numFmtId="41" fontId="197" fillId="0" borderId="63" xfId="1355" applyFont="1" applyFill="1" applyBorder="1">
      <alignment vertical="center"/>
    </xf>
    <xf numFmtId="41" fontId="197" fillId="0" borderId="64" xfId="1355" applyFont="1" applyFill="1" applyBorder="1" applyAlignment="1">
      <alignment horizontal="right" vertical="center"/>
    </xf>
    <xf numFmtId="41" fontId="197" fillId="0" borderId="63" xfId="1355" applyFont="1" applyFill="1" applyBorder="1" applyAlignment="1">
      <alignment horizontal="right" vertical="center"/>
    </xf>
    <xf numFmtId="178" fontId="199" fillId="0" borderId="0" xfId="0" applyNumberFormat="1" applyFont="1" applyBorder="1" applyAlignment="1">
      <alignment vertical="center"/>
    </xf>
    <xf numFmtId="178" fontId="197" fillId="0" borderId="64" xfId="1230" applyNumberFormat="1" applyFont="1" applyFill="1" applyBorder="1" applyAlignment="1">
      <alignment horizontal="right" vertical="center"/>
    </xf>
    <xf numFmtId="178" fontId="197" fillId="0" borderId="63" xfId="1230" applyNumberFormat="1" applyFont="1" applyFill="1" applyBorder="1" applyAlignment="1">
      <alignment horizontal="right" vertical="center"/>
    </xf>
    <xf numFmtId="41" fontId="197" fillId="87" borderId="0" xfId="1355" applyFont="1" applyFill="1" applyBorder="1">
      <alignment vertical="center"/>
    </xf>
    <xf numFmtId="178" fontId="174" fillId="87" borderId="0" xfId="0" applyNumberFormat="1" applyFont="1" applyFill="1" applyBorder="1" applyAlignment="1">
      <alignment horizontal="center" vertical="center"/>
    </xf>
    <xf numFmtId="178" fontId="174" fillId="87" borderId="0" xfId="0" applyNumberFormat="1" applyFont="1" applyFill="1" applyAlignment="1">
      <alignment vertical="center"/>
    </xf>
    <xf numFmtId="178" fontId="199" fillId="87" borderId="0" xfId="0" applyNumberFormat="1" applyFont="1" applyFill="1" applyBorder="1" applyAlignment="1">
      <alignment horizontal="center" vertical="center"/>
    </xf>
    <xf numFmtId="178" fontId="199" fillId="87" borderId="0" xfId="0" applyNumberFormat="1" applyFont="1" applyFill="1" applyAlignment="1">
      <alignment vertical="center"/>
    </xf>
    <xf numFmtId="178" fontId="199" fillId="0" borderId="0" xfId="0" applyNumberFormat="1" applyFont="1" applyFill="1" applyBorder="1" applyAlignment="1">
      <alignment horizontal="center" vertical="center"/>
    </xf>
    <xf numFmtId="0" fontId="197" fillId="0" borderId="87" xfId="0" applyFont="1" applyFill="1" applyBorder="1" applyAlignment="1">
      <alignment horizontal="left" vertical="center" wrapText="1" indent="1"/>
    </xf>
    <xf numFmtId="41" fontId="197" fillId="0" borderId="65" xfId="1355" applyFont="1" applyFill="1" applyBorder="1">
      <alignment vertical="center"/>
    </xf>
    <xf numFmtId="41" fontId="197" fillId="0" borderId="66" xfId="1355" applyFont="1" applyFill="1" applyBorder="1" applyAlignment="1">
      <alignment horizontal="right" vertical="center"/>
    </xf>
    <xf numFmtId="41" fontId="197" fillId="0" borderId="65" xfId="1355" applyFont="1" applyFill="1" applyBorder="1" applyAlignment="1">
      <alignment horizontal="right" vertical="center"/>
    </xf>
    <xf numFmtId="0" fontId="197" fillId="0" borderId="86" xfId="0" applyFont="1" applyFill="1" applyBorder="1" applyAlignment="1">
      <alignment horizontal="left" vertical="center" wrapText="1" indent="1"/>
    </xf>
    <xf numFmtId="0" fontId="197" fillId="0" borderId="88" xfId="0" applyFont="1" applyFill="1" applyBorder="1" applyAlignment="1">
      <alignment horizontal="left" vertical="center" indent="1"/>
    </xf>
    <xf numFmtId="41" fontId="197" fillId="0" borderId="89" xfId="1355" applyFont="1" applyFill="1" applyBorder="1">
      <alignment vertical="center"/>
    </xf>
    <xf numFmtId="41" fontId="197" fillId="0" borderId="90" xfId="1355" applyFont="1" applyFill="1" applyBorder="1" applyAlignment="1">
      <alignment horizontal="right" vertical="center"/>
    </xf>
    <xf numFmtId="41" fontId="197" fillId="0" borderId="89" xfId="1355" applyFont="1" applyFill="1" applyBorder="1" applyAlignment="1">
      <alignment horizontal="right" vertical="center"/>
    </xf>
    <xf numFmtId="0" fontId="197" fillId="0" borderId="92" xfId="0" applyFont="1" applyFill="1" applyBorder="1" applyAlignment="1">
      <alignment horizontal="left" vertical="center" indent="1"/>
    </xf>
    <xf numFmtId="41" fontId="197" fillId="0" borderId="67" xfId="1355" applyFont="1" applyFill="1" applyBorder="1">
      <alignment vertical="center"/>
    </xf>
    <xf numFmtId="41" fontId="197" fillId="0" borderId="68" xfId="1355" applyFont="1" applyFill="1" applyBorder="1" applyAlignment="1">
      <alignment horizontal="right" vertical="center"/>
    </xf>
    <xf numFmtId="41" fontId="197" fillId="0" borderId="67" xfId="1355" applyFont="1" applyFill="1" applyBorder="1" applyAlignment="1">
      <alignment horizontal="right" vertical="center"/>
    </xf>
    <xf numFmtId="41" fontId="197" fillId="87" borderId="180" xfId="1355" applyFont="1" applyFill="1" applyBorder="1">
      <alignment vertical="center"/>
    </xf>
    <xf numFmtId="178" fontId="199" fillId="87" borderId="0" xfId="0" applyNumberFormat="1" applyFont="1" applyFill="1" applyAlignment="1">
      <alignment horizontal="center" vertical="center"/>
    </xf>
    <xf numFmtId="178" fontId="174" fillId="87" borderId="0" xfId="0" applyNumberFormat="1" applyFont="1" applyFill="1" applyAlignment="1">
      <alignment horizontal="center" vertical="center"/>
    </xf>
    <xf numFmtId="41" fontId="197" fillId="82" borderId="178" xfId="1355" applyFont="1" applyFill="1" applyBorder="1">
      <alignment vertical="center"/>
    </xf>
    <xf numFmtId="41" fontId="197" fillId="82" borderId="179" xfId="1355" applyFont="1" applyFill="1" applyBorder="1">
      <alignment vertical="center"/>
    </xf>
    <xf numFmtId="41" fontId="197" fillId="83" borderId="62" xfId="1355" applyFont="1" applyFill="1" applyBorder="1" applyAlignment="1">
      <alignment horizontal="right" vertical="center"/>
    </xf>
    <xf numFmtId="41" fontId="197" fillId="83" borderId="64" xfId="1355" applyFont="1" applyFill="1" applyBorder="1" applyAlignment="1">
      <alignment horizontal="right" vertical="center"/>
    </xf>
    <xf numFmtId="9" fontId="197" fillId="83" borderId="64" xfId="1228" applyFont="1" applyFill="1" applyBorder="1" applyAlignment="1">
      <alignment horizontal="right" vertical="center"/>
    </xf>
    <xf numFmtId="41" fontId="197" fillId="112" borderId="61" xfId="1355" applyFont="1" applyFill="1" applyBorder="1" applyAlignment="1">
      <alignment horizontal="right" vertical="center"/>
    </xf>
    <xf numFmtId="41" fontId="197" fillId="112" borderId="63" xfId="1355" applyFont="1" applyFill="1" applyBorder="1" applyAlignment="1">
      <alignment horizontal="right" vertical="center"/>
    </xf>
    <xf numFmtId="178" fontId="197" fillId="112" borderId="63" xfId="1230" applyNumberFormat="1" applyFont="1" applyFill="1" applyBorder="1" applyAlignment="1">
      <alignment horizontal="right" vertical="center"/>
    </xf>
    <xf numFmtId="41" fontId="197" fillId="112" borderId="65" xfId="1355" applyFont="1" applyFill="1" applyBorder="1" applyAlignment="1">
      <alignment horizontal="right" vertical="center"/>
    </xf>
    <xf numFmtId="41" fontId="197" fillId="112" borderId="89" xfId="1355" applyFont="1" applyFill="1" applyBorder="1" applyAlignment="1">
      <alignment horizontal="right" vertical="center"/>
    </xf>
    <xf numFmtId="41" fontId="197" fillId="112" borderId="67" xfId="1355" applyFont="1" applyFill="1" applyBorder="1" applyAlignment="1">
      <alignment horizontal="right" vertical="center"/>
    </xf>
    <xf numFmtId="41" fontId="197" fillId="112" borderId="62" xfId="1355" applyFont="1" applyFill="1" applyBorder="1" applyAlignment="1">
      <alignment horizontal="right" vertical="center"/>
    </xf>
    <xf numFmtId="41" fontId="197" fillId="112" borderId="64" xfId="1355" applyFont="1" applyFill="1" applyBorder="1" applyAlignment="1">
      <alignment horizontal="right" vertical="center"/>
    </xf>
    <xf numFmtId="41" fontId="197" fillId="112" borderId="68" xfId="1355" applyFont="1" applyFill="1" applyBorder="1" applyAlignment="1">
      <alignment horizontal="right" vertical="center"/>
    </xf>
    <xf numFmtId="41" fontId="197" fillId="113" borderId="61" xfId="1355" applyFont="1" applyFill="1" applyBorder="1" applyAlignment="1">
      <alignment horizontal="right" vertical="center"/>
    </xf>
    <xf numFmtId="41" fontId="197" fillId="113" borderId="63" xfId="1355" applyFont="1" applyFill="1" applyBorder="1" applyAlignment="1">
      <alignment horizontal="right" vertical="center"/>
    </xf>
    <xf numFmtId="9" fontId="197" fillId="113" borderId="63" xfId="1228" applyFont="1" applyFill="1" applyBorder="1" applyAlignment="1">
      <alignment horizontal="right" vertical="center"/>
    </xf>
    <xf numFmtId="0" fontId="302" fillId="0" borderId="0" xfId="0" applyFont="1"/>
    <xf numFmtId="0" fontId="313" fillId="0" borderId="0" xfId="0" applyFont="1"/>
    <xf numFmtId="41" fontId="303" fillId="51" borderId="167" xfId="1352" applyFont="1" applyFill="1" applyBorder="1" applyAlignment="1">
      <alignment horizontal="center"/>
    </xf>
    <xf numFmtId="0" fontId="303" fillId="0" borderId="45" xfId="0" applyFont="1" applyBorder="1" applyAlignment="1">
      <alignment horizontal="center"/>
    </xf>
    <xf numFmtId="41" fontId="303" fillId="51" borderId="46" xfId="1352" applyFont="1" applyFill="1" applyBorder="1" applyAlignment="1">
      <alignment horizontal="center"/>
    </xf>
    <xf numFmtId="41" fontId="314" fillId="51" borderId="46" xfId="1352" applyFont="1" applyFill="1" applyBorder="1" applyAlignment="1">
      <alignment horizontal="center" vertical="center"/>
    </xf>
    <xf numFmtId="41" fontId="303" fillId="51" borderId="108" xfId="1352" applyFont="1" applyFill="1" applyBorder="1" applyAlignment="1">
      <alignment horizontal="center"/>
    </xf>
    <xf numFmtId="0" fontId="303" fillId="0" borderId="40" xfId="0" applyFont="1" applyBorder="1" applyAlignment="1">
      <alignment horizontal="left"/>
    </xf>
    <xf numFmtId="41" fontId="303" fillId="51" borderId="34" xfId="1352" applyFont="1" applyFill="1" applyBorder="1" applyAlignment="1">
      <alignment horizontal="center"/>
    </xf>
    <xf numFmtId="41" fontId="303" fillId="51" borderId="55" xfId="1352" applyFont="1" applyFill="1" applyBorder="1" applyAlignment="1">
      <alignment horizontal="center"/>
    </xf>
    <xf numFmtId="41" fontId="303" fillId="51" borderId="73" xfId="1352" applyFont="1" applyFill="1" applyBorder="1" applyAlignment="1">
      <alignment horizontal="center" vertical="center"/>
    </xf>
    <xf numFmtId="0" fontId="303" fillId="0" borderId="32" xfId="0" applyFont="1" applyBorder="1"/>
    <xf numFmtId="41" fontId="303" fillId="51" borderId="3" xfId="1352" applyFont="1" applyFill="1" applyBorder="1" applyAlignment="1">
      <alignment horizontal="right"/>
    </xf>
    <xf numFmtId="41" fontId="303" fillId="0" borderId="3" xfId="1352" applyFont="1" applyBorder="1" applyAlignment="1">
      <alignment horizontal="right"/>
    </xf>
    <xf numFmtId="0" fontId="287" fillId="0" borderId="70" xfId="0" applyFont="1" applyBorder="1" applyAlignment="1">
      <alignment horizontal="center" vertical="center"/>
    </xf>
    <xf numFmtId="0" fontId="303" fillId="51" borderId="32" xfId="0" applyFont="1" applyFill="1" applyBorder="1"/>
    <xf numFmtId="43" fontId="313" fillId="0" borderId="0" xfId="0" applyNumberFormat="1" applyFont="1"/>
    <xf numFmtId="0" fontId="303" fillId="0" borderId="32" xfId="0" applyFont="1" applyFill="1" applyBorder="1"/>
    <xf numFmtId="41" fontId="303" fillId="0" borderId="3" xfId="1352" applyFont="1" applyFill="1" applyBorder="1" applyAlignment="1">
      <alignment horizontal="right"/>
    </xf>
    <xf numFmtId="0" fontId="287" fillId="0" borderId="70" xfId="0" applyFont="1" applyFill="1" applyBorder="1" applyAlignment="1">
      <alignment horizontal="center" vertical="center"/>
    </xf>
    <xf numFmtId="0" fontId="303" fillId="51" borderId="32" xfId="0" applyFont="1" applyFill="1" applyBorder="1" applyAlignment="1">
      <alignment horizontal="left"/>
    </xf>
    <xf numFmtId="0" fontId="303" fillId="0" borderId="70" xfId="0" applyFont="1" applyBorder="1" applyAlignment="1">
      <alignment horizontal="center" vertical="center"/>
    </xf>
    <xf numFmtId="178" fontId="303" fillId="0" borderId="3" xfId="0" applyNumberFormat="1" applyFont="1" applyBorder="1" applyAlignment="1">
      <alignment horizontal="right"/>
    </xf>
    <xf numFmtId="0" fontId="287" fillId="0" borderId="70" xfId="0" applyFont="1" applyBorder="1" applyAlignment="1">
      <alignment horizontal="center"/>
    </xf>
    <xf numFmtId="0" fontId="303" fillId="0" borderId="70" xfId="0" applyFont="1" applyBorder="1" applyAlignment="1">
      <alignment horizontal="center"/>
    </xf>
    <xf numFmtId="0" fontId="287" fillId="0" borderId="74" xfId="0" applyFont="1" applyFill="1" applyBorder="1" applyAlignment="1">
      <alignment horizontal="center" vertical="center"/>
    </xf>
    <xf numFmtId="0" fontId="303" fillId="0" borderId="31" xfId="0" applyFont="1" applyFill="1" applyBorder="1" applyAlignment="1">
      <alignment horizontal="left"/>
    </xf>
    <xf numFmtId="41" fontId="303" fillId="0" borderId="36" xfId="1352" applyFont="1" applyFill="1" applyBorder="1" applyAlignment="1">
      <alignment horizontal="right"/>
    </xf>
    <xf numFmtId="0" fontId="303" fillId="0" borderId="32" xfId="0" applyFont="1" applyFill="1" applyBorder="1" applyAlignment="1">
      <alignment horizontal="left"/>
    </xf>
    <xf numFmtId="0" fontId="287" fillId="0" borderId="75" xfId="0" applyFont="1" applyFill="1" applyBorder="1" applyAlignment="1">
      <alignment horizontal="center" vertical="center"/>
    </xf>
    <xf numFmtId="0" fontId="303" fillId="0" borderId="77" xfId="0" applyFont="1" applyFill="1" applyBorder="1" applyAlignment="1">
      <alignment horizontal="left"/>
    </xf>
    <xf numFmtId="41" fontId="303" fillId="0" borderId="106" xfId="1352" applyFont="1" applyFill="1" applyBorder="1" applyAlignment="1">
      <alignment horizontal="right"/>
    </xf>
    <xf numFmtId="0" fontId="287" fillId="0" borderId="80" xfId="0" applyFont="1" applyBorder="1" applyAlignment="1">
      <alignment horizontal="center"/>
    </xf>
    <xf numFmtId="0" fontId="303" fillId="0" borderId="69" xfId="0" applyFont="1" applyFill="1" applyBorder="1"/>
    <xf numFmtId="41" fontId="303" fillId="0" borderId="114" xfId="1352" applyFont="1" applyFill="1" applyBorder="1" applyAlignment="1">
      <alignment horizontal="right"/>
    </xf>
    <xf numFmtId="0" fontId="303" fillId="0" borderId="59" xfId="0" applyFont="1" applyFill="1" applyBorder="1"/>
    <xf numFmtId="41" fontId="303" fillId="0" borderId="34" xfId="1352" applyFont="1" applyFill="1" applyBorder="1" applyAlignment="1">
      <alignment horizontal="right"/>
    </xf>
    <xf numFmtId="0" fontId="287" fillId="0" borderId="73" xfId="0" applyFont="1" applyFill="1" applyBorder="1" applyAlignment="1">
      <alignment horizontal="center" vertical="center"/>
    </xf>
    <xf numFmtId="0" fontId="303" fillId="0" borderId="57" xfId="0" applyFont="1" applyFill="1" applyBorder="1"/>
    <xf numFmtId="0" fontId="313" fillId="0" borderId="0" xfId="0" applyFont="1" applyBorder="1"/>
    <xf numFmtId="0" fontId="303" fillId="0" borderId="69" xfId="0" applyFont="1" applyBorder="1"/>
    <xf numFmtId="41" fontId="303" fillId="51" borderId="114" xfId="1352" applyFont="1" applyFill="1" applyBorder="1" applyAlignment="1">
      <alignment horizontal="right"/>
    </xf>
    <xf numFmtId="41" fontId="303" fillId="0" borderId="114" xfId="1352" applyFont="1" applyBorder="1" applyAlignment="1">
      <alignment horizontal="right"/>
    </xf>
    <xf numFmtId="0" fontId="287" fillId="0" borderId="75" xfId="0" applyFont="1" applyBorder="1" applyAlignment="1">
      <alignment horizontal="center"/>
    </xf>
    <xf numFmtId="0" fontId="303" fillId="0" borderId="59" xfId="0" applyFont="1" applyBorder="1"/>
    <xf numFmtId="41" fontId="303" fillId="51" borderId="34" xfId="1352" applyFont="1" applyFill="1" applyBorder="1" applyAlignment="1">
      <alignment horizontal="right"/>
    </xf>
    <xf numFmtId="41" fontId="303" fillId="0" borderId="34" xfId="1352" applyFont="1" applyBorder="1" applyAlignment="1">
      <alignment horizontal="right"/>
    </xf>
    <xf numFmtId="0" fontId="287" fillId="0" borderId="72" xfId="0" applyFont="1" applyBorder="1" applyAlignment="1">
      <alignment horizontal="center"/>
    </xf>
    <xf numFmtId="0" fontId="287" fillId="0" borderId="71" xfId="0" applyFont="1" applyBorder="1" applyAlignment="1">
      <alignment horizontal="center"/>
    </xf>
    <xf numFmtId="178" fontId="303" fillId="0" borderId="3" xfId="0" applyNumberFormat="1" applyFont="1" applyBorder="1"/>
    <xf numFmtId="0" fontId="303" fillId="0" borderId="56" xfId="0" applyFont="1" applyBorder="1"/>
    <xf numFmtId="41" fontId="303" fillId="51" borderId="36" xfId="1352" applyFont="1" applyFill="1" applyBorder="1" applyAlignment="1">
      <alignment horizontal="right"/>
    </xf>
    <xf numFmtId="41" fontId="303" fillId="0" borderId="36" xfId="1352" applyFont="1" applyBorder="1" applyAlignment="1">
      <alignment horizontal="right"/>
    </xf>
    <xf numFmtId="0" fontId="303" fillId="0" borderId="57" xfId="0" applyFont="1" applyBorder="1"/>
    <xf numFmtId="0" fontId="287" fillId="0" borderId="80" xfId="0" applyFont="1" applyBorder="1" applyAlignment="1">
      <alignment horizontal="center" vertical="center"/>
    </xf>
    <xf numFmtId="0" fontId="287" fillId="0" borderId="71" xfId="0" applyFont="1" applyBorder="1" applyAlignment="1">
      <alignment horizontal="center" vertical="center"/>
    </xf>
    <xf numFmtId="0" fontId="303" fillId="0" borderId="40" xfId="0" applyFont="1" applyBorder="1"/>
    <xf numFmtId="0" fontId="287" fillId="0" borderId="73" xfId="0" applyFont="1" applyBorder="1" applyAlignment="1">
      <alignment horizontal="center" vertical="center"/>
    </xf>
    <xf numFmtId="0" fontId="303" fillId="0" borderId="32" xfId="0" applyFont="1" applyBorder="1" applyAlignment="1">
      <alignment horizontal="left"/>
    </xf>
    <xf numFmtId="0" fontId="287" fillId="0" borderId="74" xfId="0" applyFont="1" applyBorder="1" applyAlignment="1">
      <alignment horizontal="center" vertical="center"/>
    </xf>
    <xf numFmtId="0" fontId="287" fillId="0" borderId="70" xfId="0" applyFont="1" applyFill="1" applyBorder="1" applyAlignment="1">
      <alignment horizontal="center"/>
    </xf>
    <xf numFmtId="0" fontId="303" fillId="0" borderId="44" xfId="0" applyFont="1" applyBorder="1"/>
    <xf numFmtId="41" fontId="303" fillId="51" borderId="35" xfId="1352" applyFont="1" applyFill="1" applyBorder="1" applyAlignment="1">
      <alignment horizontal="right"/>
    </xf>
    <xf numFmtId="41" fontId="303" fillId="0" borderId="35" xfId="1352" applyFont="1" applyBorder="1" applyAlignment="1">
      <alignment horizontal="right"/>
    </xf>
    <xf numFmtId="0" fontId="287" fillId="0" borderId="102" xfId="0" applyFont="1" applyBorder="1" applyAlignment="1">
      <alignment horizontal="center"/>
    </xf>
    <xf numFmtId="0" fontId="287" fillId="0" borderId="74" xfId="0" applyFont="1" applyBorder="1" applyAlignment="1">
      <alignment horizontal="center"/>
    </xf>
    <xf numFmtId="0" fontId="303" fillId="0" borderId="33" xfId="0" applyFont="1" applyBorder="1"/>
    <xf numFmtId="178" fontId="303" fillId="0" borderId="35" xfId="0" applyNumberFormat="1" applyFont="1" applyBorder="1" applyAlignment="1">
      <alignment horizontal="right"/>
    </xf>
    <xf numFmtId="0" fontId="303" fillId="0" borderId="60" xfId="0" applyFont="1" applyBorder="1"/>
    <xf numFmtId="178" fontId="303" fillId="0" borderId="35" xfId="0" applyNumberFormat="1" applyFont="1" applyBorder="1"/>
    <xf numFmtId="41" fontId="303" fillId="0" borderId="36" xfId="0" applyNumberFormat="1" applyFont="1" applyBorder="1" applyAlignment="1">
      <alignment horizontal="right"/>
    </xf>
    <xf numFmtId="41" fontId="303" fillId="0" borderId="3" xfId="0" applyNumberFormat="1" applyFont="1" applyBorder="1" applyAlignment="1">
      <alignment horizontal="right"/>
    </xf>
    <xf numFmtId="0" fontId="303" fillId="0" borderId="71" xfId="0" applyFont="1" applyBorder="1" applyAlignment="1">
      <alignment horizontal="center"/>
    </xf>
    <xf numFmtId="0" fontId="303" fillId="0" borderId="0" xfId="0" applyFont="1"/>
    <xf numFmtId="0" fontId="314" fillId="0" borderId="0" xfId="0" applyFont="1"/>
    <xf numFmtId="0" fontId="314" fillId="0" borderId="0" xfId="0" applyFont="1" applyAlignment="1">
      <alignment horizontal="center" vertical="center"/>
    </xf>
    <xf numFmtId="0" fontId="314" fillId="0" borderId="0" xfId="0" applyFont="1" applyAlignment="1">
      <alignment horizontal="center"/>
    </xf>
    <xf numFmtId="41" fontId="314" fillId="0" borderId="0" xfId="1352" applyFont="1"/>
    <xf numFmtId="0" fontId="179" fillId="0" borderId="3" xfId="1259" applyNumberFormat="1" applyFont="1" applyBorder="1">
      <alignment vertical="center"/>
    </xf>
    <xf numFmtId="0" fontId="179" fillId="98" borderId="3" xfId="1259" applyNumberFormat="1" applyFont="1" applyFill="1" applyBorder="1">
      <alignment vertical="center"/>
    </xf>
    <xf numFmtId="0" fontId="179" fillId="99" borderId="3" xfId="1259" applyNumberFormat="1" applyFont="1" applyFill="1" applyBorder="1">
      <alignment vertical="center"/>
    </xf>
    <xf numFmtId="0" fontId="183" fillId="98" borderId="3" xfId="1259" applyNumberFormat="1" applyFont="1" applyFill="1" applyBorder="1">
      <alignment vertical="center"/>
    </xf>
    <xf numFmtId="0" fontId="178" fillId="0" borderId="0" xfId="0" applyNumberFormat="1" applyFont="1"/>
    <xf numFmtId="0" fontId="163" fillId="82" borderId="36" xfId="1228" applyNumberFormat="1" applyFont="1" applyFill="1" applyBorder="1" applyAlignment="1">
      <alignment horizontal="center" vertical="center"/>
    </xf>
    <xf numFmtId="0" fontId="154" fillId="0" borderId="0" xfId="1228" applyNumberFormat="1" applyFont="1" applyFill="1" applyAlignment="1">
      <alignment horizontal="center" vertical="center"/>
    </xf>
    <xf numFmtId="3" fontId="163" fillId="82" borderId="36" xfId="1228" applyNumberFormat="1" applyFont="1" applyFill="1" applyBorder="1" applyAlignment="1">
      <alignment horizontal="center" vertical="center"/>
    </xf>
    <xf numFmtId="0" fontId="154" fillId="83" borderId="3" xfId="0" applyFont="1" applyFill="1" applyBorder="1" applyAlignment="1">
      <alignment vertical="center"/>
    </xf>
    <xf numFmtId="9" fontId="154" fillId="83" borderId="3" xfId="1228" applyFont="1" applyFill="1" applyBorder="1" applyAlignment="1">
      <alignment vertical="center"/>
    </xf>
    <xf numFmtId="177" fontId="193" fillId="83" borderId="3" xfId="1381" applyFont="1" applyFill="1" applyBorder="1" applyAlignment="1">
      <alignment horizontal="center" vertical="center" wrapText="1"/>
    </xf>
    <xf numFmtId="9" fontId="193" fillId="83" borderId="3" xfId="1228" applyFont="1" applyFill="1" applyBorder="1" applyAlignment="1">
      <alignment vertical="center"/>
    </xf>
    <xf numFmtId="41" fontId="154" fillId="83" borderId="3" xfId="1352" applyFont="1" applyFill="1" applyBorder="1" applyAlignment="1">
      <alignment horizontal="center" vertical="center"/>
    </xf>
    <xf numFmtId="177" fontId="154" fillId="83" borderId="3" xfId="1381" applyFont="1" applyFill="1" applyBorder="1" applyAlignment="1">
      <alignment horizontal="center" vertical="center" wrapText="1"/>
    </xf>
    <xf numFmtId="177" fontId="272" fillId="83" borderId="3" xfId="1381" applyFont="1" applyFill="1" applyBorder="1" applyAlignment="1">
      <alignment horizontal="center" vertical="center" wrapText="1"/>
    </xf>
    <xf numFmtId="41" fontId="222" fillId="83" borderId="3" xfId="1352" applyFont="1" applyFill="1" applyBorder="1" applyAlignment="1">
      <alignment horizontal="center" vertical="center" wrapText="1"/>
    </xf>
    <xf numFmtId="41" fontId="221" fillId="83" borderId="3" xfId="1352" applyFont="1" applyFill="1" applyBorder="1" applyAlignment="1">
      <alignment horizontal="center" vertical="center"/>
    </xf>
    <xf numFmtId="41" fontId="220" fillId="83" borderId="3" xfId="1352" applyFont="1" applyFill="1" applyBorder="1" applyAlignment="1">
      <alignment horizontal="center" vertical="center"/>
    </xf>
    <xf numFmtId="41" fontId="168" fillId="83" borderId="3" xfId="1352" applyFont="1" applyFill="1" applyBorder="1" applyAlignment="1">
      <alignment horizontal="center" vertical="center" wrapText="1"/>
    </xf>
    <xf numFmtId="41" fontId="219" fillId="83" borderId="3" xfId="1352" applyFont="1" applyFill="1" applyBorder="1" applyAlignment="1">
      <alignment horizontal="center" vertical="center" wrapText="1"/>
    </xf>
    <xf numFmtId="41" fontId="281" fillId="83" borderId="3" xfId="1352" applyFont="1" applyFill="1" applyBorder="1" applyAlignment="1">
      <alignment horizontal="center" vertical="center" wrapText="1"/>
    </xf>
    <xf numFmtId="41" fontId="222" fillId="83" borderId="3" xfId="1352" applyFont="1" applyFill="1" applyBorder="1" applyAlignment="1">
      <alignment horizontal="left" vertical="center" wrapText="1"/>
    </xf>
    <xf numFmtId="41" fontId="156" fillId="83" borderId="3" xfId="1352" applyFont="1" applyFill="1" applyBorder="1" applyAlignment="1">
      <alignment horizontal="center" vertical="center"/>
    </xf>
    <xf numFmtId="41" fontId="174" fillId="83" borderId="3" xfId="1352" applyFont="1" applyFill="1" applyBorder="1" applyAlignment="1">
      <alignment horizontal="center" vertical="center"/>
    </xf>
    <xf numFmtId="0" fontId="0" fillId="83" borderId="3" xfId="0" applyFont="1" applyFill="1" applyBorder="1"/>
    <xf numFmtId="9" fontId="154" fillId="83" borderId="0" xfId="1228" applyFont="1" applyFill="1" applyAlignment="1">
      <alignment vertical="center"/>
    </xf>
    <xf numFmtId="41" fontId="0" fillId="83" borderId="3" xfId="1352" applyFont="1" applyFill="1" applyBorder="1"/>
    <xf numFmtId="0" fontId="0" fillId="0" borderId="0" xfId="0" applyAlignment="1">
      <alignment vertical="center"/>
    </xf>
    <xf numFmtId="0" fontId="287" fillId="0" borderId="76" xfId="0" applyFont="1" applyBorder="1" applyAlignment="1">
      <alignment horizontal="center" vertical="center"/>
    </xf>
    <xf numFmtId="0" fontId="287" fillId="0" borderId="46" xfId="0" applyFont="1" applyBorder="1" applyAlignment="1">
      <alignment horizontal="center" vertical="center"/>
    </xf>
    <xf numFmtId="178" fontId="287" fillId="0" borderId="46" xfId="0" applyNumberFormat="1" applyFont="1" applyBorder="1" applyAlignment="1">
      <alignment horizontal="center" vertical="center" wrapText="1"/>
    </xf>
    <xf numFmtId="178" fontId="287" fillId="0" borderId="46" xfId="0" applyNumberFormat="1" applyFont="1" applyBorder="1" applyAlignment="1">
      <alignment horizontal="center" vertical="center"/>
    </xf>
    <xf numFmtId="0" fontId="288" fillId="101" borderId="31" xfId="0" applyFont="1" applyFill="1" applyBorder="1" applyAlignment="1">
      <alignment vertical="center"/>
    </xf>
    <xf numFmtId="0" fontId="288" fillId="101" borderId="36" xfId="0" applyFont="1" applyFill="1" applyBorder="1" applyAlignment="1">
      <alignment horizontal="center" vertical="center"/>
    </xf>
    <xf numFmtId="178" fontId="289" fillId="101" borderId="36" xfId="0" applyNumberFormat="1" applyFont="1" applyFill="1" applyBorder="1" applyAlignment="1">
      <alignment horizontal="center" vertical="center"/>
    </xf>
    <xf numFmtId="0" fontId="288" fillId="101" borderId="32" xfId="0" applyFont="1" applyFill="1" applyBorder="1" applyAlignment="1">
      <alignment vertical="center"/>
    </xf>
    <xf numFmtId="178" fontId="289" fillId="101" borderId="3" xfId="0" applyNumberFormat="1" applyFont="1" applyFill="1" applyBorder="1" applyAlignment="1">
      <alignment horizontal="center" vertical="center"/>
    </xf>
    <xf numFmtId="0" fontId="292" fillId="101" borderId="32" xfId="0" applyFont="1" applyFill="1" applyBorder="1" applyAlignment="1">
      <alignment vertical="center"/>
    </xf>
    <xf numFmtId="0" fontId="292" fillId="101" borderId="3" xfId="0" applyFont="1" applyFill="1" applyBorder="1" applyAlignment="1">
      <alignment horizontal="center" vertical="center"/>
    </xf>
    <xf numFmtId="178" fontId="293" fillId="101" borderId="3" xfId="0" applyNumberFormat="1" applyFont="1" applyFill="1" applyBorder="1" applyAlignment="1">
      <alignment horizontal="center" vertical="center"/>
    </xf>
    <xf numFmtId="0" fontId="317" fillId="0" borderId="0" xfId="0" applyFont="1" applyAlignment="1">
      <alignment vertical="center"/>
    </xf>
    <xf numFmtId="178" fontId="290" fillId="101" borderId="3" xfId="0" applyNumberFormat="1" applyFont="1" applyFill="1" applyBorder="1" applyAlignment="1">
      <alignment vertical="center"/>
    </xf>
    <xf numFmtId="178" fontId="305" fillId="101" borderId="3" xfId="0" applyNumberFormat="1" applyFont="1" applyFill="1" applyBorder="1" applyAlignment="1">
      <alignment horizontal="center" vertical="center"/>
    </xf>
    <xf numFmtId="0" fontId="292" fillId="114" borderId="32" xfId="0" applyFont="1" applyFill="1" applyBorder="1" applyAlignment="1">
      <alignment vertical="center"/>
    </xf>
    <xf numFmtId="178" fontId="293" fillId="114" borderId="3" xfId="0" applyNumberFormat="1" applyFont="1" applyFill="1" applyBorder="1" applyAlignment="1">
      <alignment horizontal="center" vertical="center"/>
    </xf>
    <xf numFmtId="41" fontId="290" fillId="114" borderId="3" xfId="2113" applyFont="1" applyFill="1" applyBorder="1" applyAlignment="1">
      <alignment horizontal="right" vertical="center"/>
    </xf>
    <xf numFmtId="41" fontId="290" fillId="114" borderId="3" xfId="2113" applyFont="1" applyFill="1" applyBorder="1" applyAlignment="1">
      <alignment vertical="center"/>
    </xf>
    <xf numFmtId="0" fontId="288" fillId="114" borderId="32" xfId="0" applyFont="1" applyFill="1" applyBorder="1" applyAlignment="1">
      <alignment vertical="center"/>
    </xf>
    <xf numFmtId="178" fontId="289" fillId="114" borderId="3" xfId="0" applyNumberFormat="1" applyFont="1" applyFill="1" applyBorder="1" applyAlignment="1">
      <alignment horizontal="center" vertical="center"/>
    </xf>
    <xf numFmtId="178" fontId="290" fillId="114" borderId="3" xfId="0" applyNumberFormat="1" applyFont="1" applyFill="1" applyBorder="1" applyAlignment="1">
      <alignment vertical="center"/>
    </xf>
    <xf numFmtId="178" fontId="308" fillId="101" borderId="3" xfId="0" applyNumberFormat="1" applyFont="1" applyFill="1" applyBorder="1" applyAlignment="1">
      <alignment horizontal="center" vertical="center"/>
    </xf>
    <xf numFmtId="0" fontId="298" fillId="101" borderId="32" xfId="0" applyFont="1" applyFill="1" applyBorder="1" applyAlignment="1">
      <alignment vertical="center"/>
    </xf>
    <xf numFmtId="0" fontId="298" fillId="101" borderId="3" xfId="0" applyFont="1" applyFill="1" applyBorder="1" applyAlignment="1">
      <alignment horizontal="center" vertical="center"/>
    </xf>
    <xf numFmtId="178" fontId="296" fillId="101" borderId="3" xfId="0" applyNumberFormat="1" applyFont="1" applyFill="1" applyBorder="1" applyAlignment="1">
      <alignment horizontal="center" vertical="center"/>
    </xf>
    <xf numFmtId="0" fontId="300" fillId="0" borderId="0" xfId="0" applyFont="1" applyAlignment="1">
      <alignment vertical="center"/>
    </xf>
    <xf numFmtId="178" fontId="294" fillId="101" borderId="3" xfId="0" applyNumberFormat="1" applyFont="1" applyFill="1" applyBorder="1" applyAlignment="1">
      <alignment horizontal="center" vertical="center"/>
    </xf>
    <xf numFmtId="0" fontId="288" fillId="101" borderId="33" xfId="0" applyFont="1" applyFill="1" applyBorder="1" applyAlignment="1">
      <alignment vertical="center"/>
    </xf>
    <xf numFmtId="0" fontId="288" fillId="101" borderId="35" xfId="0" applyFont="1" applyFill="1" applyBorder="1" applyAlignment="1">
      <alignment horizontal="center" vertical="center"/>
    </xf>
    <xf numFmtId="178" fontId="289" fillId="101" borderId="35" xfId="0" applyNumberFormat="1" applyFont="1" applyFill="1" applyBorder="1" applyAlignment="1">
      <alignment horizontal="center" vertical="center"/>
    </xf>
    <xf numFmtId="178" fontId="290" fillId="101" borderId="35" xfId="0" applyNumberFormat="1" applyFont="1" applyFill="1" applyBorder="1" applyAlignment="1">
      <alignment vertical="center"/>
    </xf>
    <xf numFmtId="179" fontId="261" fillId="106" borderId="34" xfId="2030" applyNumberFormat="1" applyFont="1" applyFill="1" applyBorder="1" applyAlignment="1">
      <alignment horizontal="center" vertical="center"/>
    </xf>
    <xf numFmtId="179" fontId="261" fillId="106" borderId="3" xfId="2030" applyNumberFormat="1" applyFont="1" applyFill="1" applyBorder="1" applyAlignment="1">
      <alignment horizontal="center" vertical="center"/>
    </xf>
    <xf numFmtId="179" fontId="261" fillId="106" borderId="35" xfId="2030" applyNumberFormat="1" applyFont="1" applyFill="1" applyBorder="1" applyAlignment="1">
      <alignment horizontal="center" vertical="center"/>
    </xf>
    <xf numFmtId="178" fontId="197" fillId="112" borderId="63" xfId="1230" applyNumberFormat="1" applyFont="1" applyFill="1" applyBorder="1" applyAlignment="1">
      <alignment horizontal="right" vertical="center" wrapText="1"/>
    </xf>
    <xf numFmtId="0" fontId="154" fillId="0" borderId="3" xfId="1846" applyFont="1" applyFill="1" applyBorder="1">
      <alignment vertical="center"/>
    </xf>
    <xf numFmtId="41" fontId="163" fillId="0" borderId="3" xfId="2181" applyFont="1" applyFill="1" applyBorder="1">
      <alignment vertical="center"/>
    </xf>
    <xf numFmtId="41" fontId="154" fillId="0" borderId="3" xfId="2181" applyFont="1" applyFill="1" applyBorder="1">
      <alignment vertical="center"/>
    </xf>
    <xf numFmtId="9" fontId="154" fillId="0" borderId="3" xfId="1228" applyFont="1" applyFill="1" applyBorder="1" applyAlignment="1">
      <alignment vertical="center"/>
    </xf>
    <xf numFmtId="9" fontId="154" fillId="0" borderId="3" xfId="1846" applyNumberFormat="1" applyFont="1" applyFill="1" applyBorder="1" applyAlignment="1">
      <alignment horizontal="left" vertical="center"/>
    </xf>
    <xf numFmtId="0" fontId="163" fillId="0" borderId="3" xfId="1846" applyFont="1" applyFill="1" applyBorder="1" applyAlignment="1">
      <alignment vertical="center"/>
    </xf>
    <xf numFmtId="0" fontId="154" fillId="0" borderId="3" xfId="2015" applyFont="1" applyBorder="1">
      <alignment vertical="center"/>
    </xf>
    <xf numFmtId="41" fontId="174" fillId="0" borderId="0" xfId="1352" applyFont="1"/>
    <xf numFmtId="0" fontId="18" fillId="0" borderId="0" xfId="2077">
      <alignment vertical="center"/>
    </xf>
    <xf numFmtId="0" fontId="154" fillId="0" borderId="0" xfId="2077" applyFont="1">
      <alignment vertical="center"/>
    </xf>
    <xf numFmtId="0" fontId="197" fillId="0" borderId="0" xfId="2077" applyFont="1">
      <alignment vertical="center"/>
    </xf>
    <xf numFmtId="0" fontId="334" fillId="0" borderId="0" xfId="2077" applyFont="1">
      <alignment vertical="center"/>
    </xf>
    <xf numFmtId="0" fontId="219" fillId="82" borderId="41" xfId="1872" applyFont="1" applyFill="1" applyBorder="1" applyAlignment="1">
      <alignment horizontal="center" vertical="center" wrapText="1"/>
    </xf>
    <xf numFmtId="0" fontId="224" fillId="82" borderId="41" xfId="1872" applyFont="1" applyFill="1" applyBorder="1" applyAlignment="1">
      <alignment horizontal="center" vertical="center" wrapText="1"/>
    </xf>
    <xf numFmtId="0" fontId="337" fillId="82" borderId="41" xfId="1872" applyFont="1" applyFill="1" applyBorder="1" applyAlignment="1">
      <alignment horizontal="center" vertical="center" wrapText="1"/>
    </xf>
    <xf numFmtId="0" fontId="335" fillId="82" borderId="3" xfId="1872" applyFont="1" applyFill="1" applyBorder="1" applyAlignment="1">
      <alignment horizontal="center" vertical="center"/>
    </xf>
    <xf numFmtId="0" fontId="335" fillId="82" borderId="41" xfId="1872" applyFont="1" applyFill="1" applyBorder="1" applyAlignment="1">
      <alignment horizontal="center" vertical="center" wrapText="1"/>
    </xf>
    <xf numFmtId="180" fontId="197" fillId="82" borderId="3" xfId="1881" applyNumberFormat="1" applyFont="1" applyFill="1" applyBorder="1" applyAlignment="1">
      <alignment horizontal="center" vertical="center" wrapText="1"/>
    </xf>
    <xf numFmtId="180" fontId="334" fillId="82" borderId="3" xfId="1881" applyNumberFormat="1" applyFont="1" applyFill="1" applyBorder="1" applyAlignment="1">
      <alignment horizontal="center" vertical="center" wrapText="1"/>
    </xf>
    <xf numFmtId="180" fontId="224" fillId="82" borderId="3" xfId="1881" applyNumberFormat="1" applyFont="1" applyFill="1" applyBorder="1" applyAlignment="1">
      <alignment horizontal="center" vertical="center" wrapText="1"/>
    </xf>
    <xf numFmtId="0" fontId="154" fillId="0" borderId="3" xfId="1872" applyFont="1" applyBorder="1">
      <alignment vertical="center"/>
    </xf>
    <xf numFmtId="0" fontId="173" fillId="0" borderId="3" xfId="1872" applyFont="1" applyFill="1" applyBorder="1" applyAlignment="1">
      <alignment vertical="center"/>
    </xf>
    <xf numFmtId="0" fontId="193" fillId="0" borderId="3" xfId="1872" applyFont="1" applyFill="1" applyBorder="1" applyAlignment="1">
      <alignment vertical="center"/>
    </xf>
    <xf numFmtId="41" fontId="219" fillId="0" borderId="3" xfId="2181" applyFont="1" applyFill="1" applyBorder="1" applyAlignment="1">
      <alignment vertical="center"/>
    </xf>
    <xf numFmtId="177" fontId="197" fillId="0" borderId="3" xfId="1381" applyFont="1" applyFill="1" applyBorder="1" applyAlignment="1">
      <alignment vertical="center"/>
    </xf>
    <xf numFmtId="177" fontId="334" fillId="0" borderId="3" xfId="1381" applyFont="1" applyFill="1" applyBorder="1" applyAlignment="1">
      <alignment vertical="center"/>
    </xf>
    <xf numFmtId="177" fontId="173" fillId="0" borderId="3" xfId="1381" applyFont="1" applyFill="1" applyBorder="1" applyAlignment="1">
      <alignment vertical="center"/>
    </xf>
    <xf numFmtId="41" fontId="173" fillId="0" borderId="3" xfId="1872" applyNumberFormat="1" applyFont="1" applyFill="1" applyBorder="1" applyAlignment="1">
      <alignment horizontal="center" vertical="center"/>
    </xf>
    <xf numFmtId="220" fontId="18" fillId="0" borderId="0" xfId="2077" applyNumberFormat="1">
      <alignment vertical="center"/>
    </xf>
    <xf numFmtId="0" fontId="154" fillId="0" borderId="3" xfId="1997" applyFont="1" applyBorder="1">
      <alignment vertical="center"/>
    </xf>
    <xf numFmtId="0" fontId="154" fillId="0" borderId="3" xfId="2018" applyFont="1" applyBorder="1">
      <alignment vertical="center"/>
    </xf>
    <xf numFmtId="41" fontId="197" fillId="0" borderId="3" xfId="1872" applyNumberFormat="1" applyFont="1" applyFill="1" applyBorder="1" applyAlignment="1">
      <alignment horizontal="center" vertical="center"/>
    </xf>
    <xf numFmtId="0" fontId="154" fillId="0" borderId="3" xfId="2175" applyFont="1" applyBorder="1">
      <alignment vertical="center"/>
    </xf>
    <xf numFmtId="0" fontId="154" fillId="0" borderId="3" xfId="2068" applyFont="1" applyBorder="1">
      <alignment vertical="center"/>
    </xf>
    <xf numFmtId="0" fontId="154" fillId="0" borderId="3" xfId="2077" applyFont="1" applyBorder="1">
      <alignment vertical="center"/>
    </xf>
    <xf numFmtId="0" fontId="154" fillId="0" borderId="3" xfId="2096" applyFont="1" applyBorder="1">
      <alignment vertical="center"/>
    </xf>
    <xf numFmtId="0" fontId="338" fillId="0" borderId="3" xfId="1872" applyFont="1" applyFill="1" applyBorder="1" applyAlignment="1">
      <alignment vertical="center"/>
    </xf>
    <xf numFmtId="0" fontId="339" fillId="0" borderId="3" xfId="1872" applyFont="1" applyFill="1" applyBorder="1" applyAlignment="1">
      <alignment vertical="center"/>
    </xf>
    <xf numFmtId="41" fontId="197" fillId="0" borderId="3" xfId="1872" applyNumberFormat="1" applyFont="1" applyFill="1" applyBorder="1" applyAlignment="1">
      <alignment vertical="center"/>
    </xf>
    <xf numFmtId="0" fontId="154" fillId="0" borderId="3" xfId="2097" applyFont="1" applyBorder="1">
      <alignment vertical="center"/>
    </xf>
    <xf numFmtId="0" fontId="154" fillId="0" borderId="3" xfId="1846" applyFont="1" applyBorder="1">
      <alignment vertical="center"/>
    </xf>
    <xf numFmtId="0" fontId="154" fillId="0" borderId="3" xfId="1848" applyFont="1" applyBorder="1" applyAlignment="1">
      <alignment vertical="center"/>
    </xf>
    <xf numFmtId="0" fontId="154" fillId="0" borderId="3" xfId="3702" applyFont="1" applyBorder="1">
      <alignment vertical="center"/>
    </xf>
    <xf numFmtId="0" fontId="154" fillId="0" borderId="3" xfId="1852" applyFont="1" applyBorder="1">
      <alignment vertical="center"/>
    </xf>
    <xf numFmtId="0" fontId="154" fillId="0" borderId="3" xfId="1854" applyFont="1" applyBorder="1">
      <alignment vertical="center"/>
    </xf>
    <xf numFmtId="0" fontId="154" fillId="0" borderId="3" xfId="2114" applyFont="1" applyBorder="1" applyAlignment="1">
      <alignment vertical="center"/>
    </xf>
    <xf numFmtId="0" fontId="154" fillId="0" borderId="3" xfId="1856" applyFont="1" applyBorder="1">
      <alignment vertical="center"/>
    </xf>
    <xf numFmtId="0" fontId="154" fillId="0" borderId="3" xfId="3777" applyFont="1" applyBorder="1">
      <alignment vertical="center"/>
    </xf>
    <xf numFmtId="0" fontId="154" fillId="0" borderId="3" xfId="3778" applyFont="1" applyBorder="1">
      <alignment vertical="center"/>
    </xf>
    <xf numFmtId="0" fontId="154" fillId="0" borderId="3" xfId="1857" applyFont="1" applyBorder="1" applyAlignment="1">
      <alignment vertical="center"/>
    </xf>
    <xf numFmtId="0" fontId="154" fillId="0" borderId="3" xfId="2169" applyFont="1" applyBorder="1">
      <alignment vertical="center"/>
    </xf>
    <xf numFmtId="0" fontId="154" fillId="0" borderId="3" xfId="1993" applyFont="1" applyBorder="1" applyAlignment="1">
      <alignment vertical="center"/>
    </xf>
    <xf numFmtId="0" fontId="154" fillId="0" borderId="3" xfId="1994" applyFont="1" applyBorder="1" applyAlignment="1">
      <alignment vertical="center"/>
    </xf>
    <xf numFmtId="0" fontId="197" fillId="0" borderId="3" xfId="1872" applyFont="1" applyFill="1" applyBorder="1" applyAlignment="1">
      <alignment vertical="center"/>
    </xf>
    <xf numFmtId="0" fontId="272" fillId="0" borderId="3" xfId="1872" applyFont="1" applyFill="1" applyBorder="1" applyAlignment="1">
      <alignment vertical="center"/>
    </xf>
    <xf numFmtId="0" fontId="154" fillId="0" borderId="3" xfId="2195" applyFont="1" applyBorder="1" applyAlignment="1">
      <alignment vertical="center"/>
    </xf>
    <xf numFmtId="0" fontId="154" fillId="0" borderId="3" xfId="2477" applyFont="1" applyBorder="1">
      <alignment vertical="center"/>
    </xf>
    <xf numFmtId="0" fontId="154" fillId="0" borderId="3" xfId="2115" applyFont="1" applyBorder="1">
      <alignment vertical="center"/>
    </xf>
    <xf numFmtId="0" fontId="154" fillId="0" borderId="3" xfId="1995" applyFont="1" applyBorder="1">
      <alignment vertical="center"/>
    </xf>
    <xf numFmtId="0" fontId="154" fillId="0" borderId="3" xfId="2479" applyFont="1" applyBorder="1">
      <alignment vertical="center"/>
    </xf>
    <xf numFmtId="0" fontId="154" fillId="0" borderId="3" xfId="2031" applyFont="1" applyBorder="1" applyAlignment="1">
      <alignment vertical="center"/>
    </xf>
    <xf numFmtId="0" fontId="154" fillId="0" borderId="3" xfId="2032" applyFont="1" applyBorder="1" applyAlignment="1">
      <alignment vertical="center"/>
    </xf>
    <xf numFmtId="0" fontId="154" fillId="0" borderId="3" xfId="1996" applyFont="1" applyBorder="1">
      <alignment vertical="center"/>
    </xf>
    <xf numFmtId="0" fontId="154" fillId="0" borderId="3" xfId="2503" applyFont="1" applyBorder="1">
      <alignment vertical="center"/>
    </xf>
    <xf numFmtId="0" fontId="154" fillId="0" borderId="3" xfId="2033" applyFont="1" applyBorder="1" applyAlignment="1">
      <alignment vertical="center"/>
    </xf>
    <xf numFmtId="0" fontId="154" fillId="0" borderId="3" xfId="2505" applyFont="1" applyBorder="1" applyAlignment="1">
      <alignment vertical="center"/>
    </xf>
    <xf numFmtId="0" fontId="154" fillId="0" borderId="3" xfId="2012" applyFont="1" applyBorder="1">
      <alignment vertical="center"/>
    </xf>
    <xf numFmtId="0" fontId="154" fillId="0" borderId="3" xfId="2504" applyFont="1" applyBorder="1">
      <alignment vertical="center"/>
    </xf>
    <xf numFmtId="0" fontId="154" fillId="0" borderId="3" xfId="2013" applyFont="1" applyBorder="1" applyAlignment="1">
      <alignment vertical="center"/>
    </xf>
    <xf numFmtId="0" fontId="154" fillId="0" borderId="3" xfId="3710" applyFont="1" applyBorder="1">
      <alignment vertical="center"/>
    </xf>
    <xf numFmtId="0" fontId="154" fillId="0" borderId="3" xfId="3779" applyFont="1" applyBorder="1">
      <alignment vertical="center"/>
    </xf>
    <xf numFmtId="0" fontId="154" fillId="0" borderId="3" xfId="3780" applyFont="1" applyBorder="1">
      <alignment vertical="center"/>
    </xf>
    <xf numFmtId="0" fontId="154" fillId="0" borderId="3" xfId="2014" applyFont="1" applyBorder="1" applyAlignment="1">
      <alignment vertical="center"/>
    </xf>
    <xf numFmtId="0" fontId="154" fillId="0" borderId="3" xfId="2034" applyFont="1" applyBorder="1">
      <alignment vertical="center"/>
    </xf>
    <xf numFmtId="0" fontId="0" fillId="0" borderId="3" xfId="0" applyBorder="1" applyAlignment="1">
      <alignment vertical="center"/>
    </xf>
    <xf numFmtId="0" fontId="154" fillId="0" borderId="3" xfId="2057" applyFont="1" applyBorder="1">
      <alignment vertical="center"/>
    </xf>
    <xf numFmtId="0" fontId="154" fillId="0" borderId="3" xfId="3774" applyFont="1" applyBorder="1">
      <alignment vertical="center"/>
    </xf>
    <xf numFmtId="0" fontId="154" fillId="0" borderId="3" xfId="3781" applyFont="1" applyBorder="1">
      <alignment vertical="center"/>
    </xf>
    <xf numFmtId="0" fontId="154" fillId="0" borderId="3" xfId="3782" applyFont="1" applyBorder="1">
      <alignment vertical="center"/>
    </xf>
    <xf numFmtId="0" fontId="154" fillId="82" borderId="3" xfId="3783" applyFill="1" applyBorder="1">
      <alignment vertical="center"/>
    </xf>
    <xf numFmtId="0" fontId="197" fillId="82" borderId="3" xfId="1872" applyFont="1" applyFill="1" applyBorder="1">
      <alignment vertical="center"/>
    </xf>
    <xf numFmtId="0" fontId="272" fillId="82" borderId="3" xfId="1872" applyFont="1" applyFill="1" applyBorder="1">
      <alignment vertical="center"/>
    </xf>
    <xf numFmtId="41" fontId="197" fillId="82" borderId="3" xfId="2182" applyFont="1" applyFill="1" applyBorder="1">
      <alignment vertical="center"/>
    </xf>
    <xf numFmtId="41" fontId="173" fillId="82" borderId="3" xfId="2182" applyFont="1" applyFill="1" applyBorder="1">
      <alignment vertical="center"/>
    </xf>
    <xf numFmtId="0" fontId="173" fillId="0" borderId="0" xfId="1872" applyFont="1" applyFill="1">
      <alignment vertical="center"/>
    </xf>
    <xf numFmtId="0" fontId="154" fillId="82" borderId="3" xfId="3784" applyFill="1" applyBorder="1">
      <alignment vertical="center"/>
    </xf>
    <xf numFmtId="0" fontId="154" fillId="82" borderId="3" xfId="3785" applyFill="1" applyBorder="1">
      <alignment vertical="center"/>
    </xf>
    <xf numFmtId="0" fontId="173" fillId="82" borderId="3" xfId="1881" applyFont="1" applyFill="1" applyBorder="1">
      <alignment vertical="center"/>
    </xf>
    <xf numFmtId="0" fontId="272" fillId="82" borderId="3" xfId="1872" applyFont="1" applyFill="1" applyBorder="1" applyAlignment="1">
      <alignment vertical="center" wrapText="1"/>
    </xf>
    <xf numFmtId="0" fontId="197" fillId="82" borderId="3" xfId="1872" applyFont="1" applyFill="1" applyBorder="1" applyAlignment="1">
      <alignment vertical="center" wrapText="1"/>
    </xf>
    <xf numFmtId="177" fontId="197" fillId="82" borderId="3" xfId="1381" applyFont="1" applyFill="1" applyBorder="1" applyAlignment="1">
      <alignment vertical="center"/>
    </xf>
    <xf numFmtId="177" fontId="173" fillId="82" borderId="3" xfId="1381" applyFont="1" applyFill="1" applyBorder="1" applyAlignment="1">
      <alignment vertical="center"/>
    </xf>
    <xf numFmtId="0" fontId="154" fillId="82" borderId="3" xfId="3786" applyFill="1" applyBorder="1">
      <alignment vertical="center"/>
    </xf>
    <xf numFmtId="0" fontId="154" fillId="82" borderId="3" xfId="3787" applyFill="1" applyBorder="1">
      <alignment vertical="center"/>
    </xf>
    <xf numFmtId="0" fontId="154" fillId="82" borderId="3" xfId="3788" applyFill="1" applyBorder="1">
      <alignment vertical="center"/>
    </xf>
    <xf numFmtId="0" fontId="173" fillId="82" borderId="3" xfId="1872" applyFont="1" applyFill="1" applyBorder="1">
      <alignment vertical="center"/>
    </xf>
    <xf numFmtId="0" fontId="154" fillId="82" borderId="3" xfId="3789" applyFill="1" applyBorder="1">
      <alignment vertical="center"/>
    </xf>
    <xf numFmtId="0" fontId="154" fillId="82" borderId="3" xfId="3790" applyFill="1" applyBorder="1">
      <alignment vertical="center"/>
    </xf>
    <xf numFmtId="0" fontId="154" fillId="0" borderId="3" xfId="3791" applyFont="1" applyBorder="1">
      <alignment vertical="center"/>
    </xf>
    <xf numFmtId="26" fontId="197" fillId="0" borderId="3" xfId="2175" applyNumberFormat="1" applyFont="1" applyFill="1" applyBorder="1" applyAlignment="1">
      <alignment horizontal="left" vertical="center"/>
    </xf>
    <xf numFmtId="0" fontId="272" fillId="0" borderId="3" xfId="1872" applyFont="1" applyFill="1" applyBorder="1">
      <alignment vertical="center"/>
    </xf>
    <xf numFmtId="0" fontId="197" fillId="0" borderId="3" xfId="1872" applyFont="1" applyFill="1" applyBorder="1">
      <alignment vertical="center"/>
    </xf>
    <xf numFmtId="41" fontId="197" fillId="0" borderId="3" xfId="2182" applyFont="1" applyFill="1" applyBorder="1">
      <alignment vertical="center"/>
    </xf>
    <xf numFmtId="41" fontId="173" fillId="0" borderId="3" xfId="2182" applyFont="1" applyFill="1" applyBorder="1">
      <alignment vertical="center"/>
    </xf>
    <xf numFmtId="0" fontId="154" fillId="0" borderId="3" xfId="2017" applyFont="1" applyBorder="1">
      <alignment vertical="center"/>
    </xf>
    <xf numFmtId="0" fontId="154" fillId="0" borderId="3" xfId="2016" applyFont="1" applyBorder="1">
      <alignment vertical="center"/>
    </xf>
    <xf numFmtId="0" fontId="154" fillId="0" borderId="3" xfId="2025" applyFont="1" applyBorder="1">
      <alignment vertical="center"/>
    </xf>
    <xf numFmtId="0" fontId="154" fillId="0" borderId="3" xfId="2026" applyFont="1" applyBorder="1" applyAlignment="1">
      <alignment vertical="center"/>
    </xf>
    <xf numFmtId="0" fontId="154" fillId="0" borderId="3" xfId="2027" applyFont="1" applyBorder="1" applyAlignment="1">
      <alignment vertical="center"/>
    </xf>
    <xf numFmtId="0" fontId="154" fillId="0" borderId="3" xfId="2028" applyFont="1" applyBorder="1" applyAlignment="1">
      <alignment vertical="center"/>
    </xf>
    <xf numFmtId="0" fontId="154" fillId="0" borderId="3" xfId="2029" applyFont="1" applyBorder="1" applyAlignment="1">
      <alignment vertical="center"/>
    </xf>
    <xf numFmtId="0" fontId="154" fillId="0" borderId="3" xfId="2030" applyFont="1" applyBorder="1">
      <alignment vertical="center"/>
    </xf>
    <xf numFmtId="0" fontId="154" fillId="0" borderId="3" xfId="3792" applyFont="1" applyBorder="1">
      <alignment vertical="center"/>
    </xf>
    <xf numFmtId="49" fontId="173" fillId="82" borderId="3" xfId="1872" applyNumberFormat="1" applyFont="1" applyFill="1" applyBorder="1" applyAlignment="1">
      <alignment vertical="center"/>
    </xf>
    <xf numFmtId="0" fontId="193" fillId="82" borderId="3" xfId="1872" applyFont="1" applyFill="1" applyBorder="1" applyAlignment="1">
      <alignment vertical="center"/>
    </xf>
    <xf numFmtId="0" fontId="173" fillId="82" borderId="3" xfId="1872" applyFont="1" applyFill="1" applyBorder="1" applyAlignment="1">
      <alignment vertical="center"/>
    </xf>
    <xf numFmtId="177" fontId="334" fillId="82" borderId="3" xfId="1381" applyFont="1" applyFill="1" applyBorder="1" applyAlignment="1">
      <alignment vertical="center"/>
    </xf>
    <xf numFmtId="41" fontId="197" fillId="82" borderId="3" xfId="1872" applyNumberFormat="1" applyFont="1" applyFill="1" applyBorder="1" applyAlignment="1">
      <alignment vertical="center"/>
    </xf>
    <xf numFmtId="0" fontId="173" fillId="82" borderId="3" xfId="1872" applyFont="1" applyFill="1" applyBorder="1" applyAlignment="1">
      <alignment horizontal="left" vertical="center"/>
    </xf>
    <xf numFmtId="0" fontId="197" fillId="82" borderId="3" xfId="1872" applyFont="1" applyFill="1" applyBorder="1" applyAlignment="1">
      <alignment vertical="center"/>
    </xf>
    <xf numFmtId="0" fontId="272" fillId="82" borderId="3" xfId="1872" applyFont="1" applyFill="1" applyBorder="1" applyAlignment="1">
      <alignment vertical="center"/>
    </xf>
    <xf numFmtId="0" fontId="341" fillId="82" borderId="3" xfId="1872" applyFont="1" applyFill="1" applyBorder="1" applyAlignment="1">
      <alignment vertical="center"/>
    </xf>
    <xf numFmtId="0" fontId="342" fillId="82" borderId="3" xfId="1872" applyFont="1" applyFill="1" applyBorder="1" applyAlignment="1">
      <alignment vertical="center"/>
    </xf>
    <xf numFmtId="0" fontId="173" fillId="82" borderId="3" xfId="1872" applyFont="1" applyFill="1" applyBorder="1" applyAlignment="1">
      <alignment horizontal="center" vertical="center"/>
    </xf>
    <xf numFmtId="177" fontId="197" fillId="82" borderId="3" xfId="1381" applyFont="1" applyFill="1" applyBorder="1" applyAlignment="1">
      <alignment horizontal="right" vertical="center"/>
    </xf>
    <xf numFmtId="177" fontId="334" fillId="82" borderId="3" xfId="1381" applyFont="1" applyFill="1" applyBorder="1" applyAlignment="1">
      <alignment horizontal="right" vertical="center"/>
    </xf>
    <xf numFmtId="177" fontId="173" fillId="82" borderId="3" xfId="1381" applyFont="1" applyFill="1" applyBorder="1" applyAlignment="1">
      <alignment horizontal="right" vertical="center"/>
    </xf>
    <xf numFmtId="0" fontId="142" fillId="0" borderId="0" xfId="0" applyFont="1" applyFill="1" applyAlignment="1">
      <alignment horizontal="center" vertical="center"/>
    </xf>
    <xf numFmtId="0" fontId="258" fillId="104" borderId="3" xfId="0" applyFont="1" applyFill="1" applyBorder="1" applyAlignment="1">
      <alignment horizontal="center" vertical="center"/>
    </xf>
    <xf numFmtId="3" fontId="154" fillId="83" borderId="3" xfId="0" applyNumberFormat="1" applyFont="1" applyFill="1" applyBorder="1" applyAlignment="1">
      <alignment vertical="center"/>
    </xf>
    <xf numFmtId="9" fontId="177" fillId="102" borderId="3" xfId="1228" applyFont="1" applyFill="1" applyBorder="1" applyAlignment="1">
      <alignment horizontal="center" vertical="center"/>
    </xf>
    <xf numFmtId="41" fontId="154" fillId="102" borderId="3" xfId="1352" applyFont="1" applyFill="1" applyBorder="1" applyAlignment="1">
      <alignment horizontal="center" vertical="center" wrapText="1"/>
    </xf>
    <xf numFmtId="9" fontId="177" fillId="99" borderId="3" xfId="1228" applyFont="1" applyFill="1" applyBorder="1" applyAlignment="1">
      <alignment horizontal="center" vertical="center"/>
    </xf>
    <xf numFmtId="178" fontId="177" fillId="55" borderId="3" xfId="0" applyNumberFormat="1" applyFont="1" applyFill="1" applyBorder="1" applyAlignment="1">
      <alignment horizontal="right" vertical="center"/>
    </xf>
    <xf numFmtId="0" fontId="343" fillId="106" borderId="32" xfId="1859" applyFont="1" applyFill="1" applyBorder="1" applyAlignment="1">
      <alignment horizontal="center" vertical="center"/>
    </xf>
    <xf numFmtId="0" fontId="343" fillId="106" borderId="3" xfId="1859" applyFont="1" applyFill="1" applyBorder="1" applyAlignment="1">
      <alignment horizontal="center" vertical="center"/>
    </xf>
    <xf numFmtId="179" fontId="343" fillId="106" borderId="3" xfId="1859" applyNumberFormat="1" applyFont="1" applyFill="1" applyBorder="1" applyAlignment="1">
      <alignment horizontal="right" vertical="center"/>
    </xf>
    <xf numFmtId="41" fontId="343" fillId="106" borderId="70" xfId="2181" applyFont="1" applyFill="1" applyBorder="1" applyAlignment="1">
      <alignment horizontal="center" vertical="center"/>
    </xf>
    <xf numFmtId="41" fontId="269" fillId="102" borderId="106" xfId="1352" applyFont="1" applyFill="1" applyBorder="1" applyAlignment="1">
      <alignment horizontal="center" vertical="center"/>
    </xf>
    <xf numFmtId="9" fontId="269" fillId="102" borderId="106" xfId="1228" applyFont="1" applyFill="1" applyBorder="1" applyAlignment="1">
      <alignment vertical="center"/>
    </xf>
    <xf numFmtId="41" fontId="214" fillId="83" borderId="106" xfId="0" applyNumberFormat="1" applyFont="1" applyFill="1" applyBorder="1" applyAlignment="1">
      <alignment vertical="center"/>
    </xf>
    <xf numFmtId="9" fontId="177" fillId="82" borderId="3" xfId="1228" applyFont="1" applyFill="1" applyBorder="1" applyAlignment="1">
      <alignment horizontal="center" vertical="center"/>
    </xf>
    <xf numFmtId="178" fontId="177" fillId="82" borderId="3" xfId="0" applyNumberFormat="1" applyFont="1" applyFill="1" applyBorder="1" applyAlignment="1">
      <alignment horizontal="right" vertical="center"/>
    </xf>
    <xf numFmtId="178" fontId="189" fillId="82" borderId="3" xfId="0" applyNumberFormat="1" applyFont="1" applyFill="1" applyBorder="1" applyAlignment="1">
      <alignment horizontal="right" vertical="center"/>
    </xf>
    <xf numFmtId="178" fontId="177" fillId="55" borderId="3" xfId="0" applyNumberFormat="1" applyFont="1" applyFill="1" applyBorder="1" applyAlignment="1">
      <alignment vertical="center"/>
    </xf>
    <xf numFmtId="179" fontId="177" fillId="55" borderId="3" xfId="0" applyNumberFormat="1" applyFont="1" applyFill="1" applyBorder="1"/>
    <xf numFmtId="41" fontId="177" fillId="55" borderId="3" xfId="1352" applyFont="1" applyFill="1" applyBorder="1" applyAlignment="1">
      <alignment vertical="center"/>
    </xf>
    <xf numFmtId="0" fontId="288" fillId="82" borderId="32" xfId="0" applyFont="1" applyFill="1" applyBorder="1" applyAlignment="1">
      <alignment vertical="center"/>
    </xf>
    <xf numFmtId="178" fontId="289" fillId="82" borderId="3" xfId="0" applyNumberFormat="1" applyFont="1" applyFill="1" applyBorder="1" applyAlignment="1">
      <alignment horizontal="center" vertical="center"/>
    </xf>
    <xf numFmtId="178" fontId="290" fillId="82" borderId="3" xfId="0" applyNumberFormat="1" applyFont="1" applyFill="1" applyBorder="1" applyAlignment="1">
      <alignment vertical="center"/>
    </xf>
    <xf numFmtId="41" fontId="290" fillId="82" borderId="3" xfId="2113" applyFont="1" applyFill="1" applyBorder="1" applyAlignment="1">
      <alignment vertical="center"/>
    </xf>
    <xf numFmtId="0" fontId="184" fillId="0" borderId="0" xfId="0" applyFont="1" applyAlignment="1">
      <alignment vertical="center"/>
    </xf>
    <xf numFmtId="14" fontId="178" fillId="0" borderId="0" xfId="2102" applyNumberFormat="1" applyFont="1" applyFill="1" applyBorder="1" applyAlignment="1">
      <alignment horizontal="center" vertical="center" shrinkToFit="1"/>
    </xf>
    <xf numFmtId="0" fontId="178" fillId="0" borderId="0" xfId="2102" applyFont="1" applyFill="1" applyBorder="1" applyAlignment="1">
      <alignment horizontal="center" vertical="center" shrinkToFit="1"/>
    </xf>
    <xf numFmtId="41" fontId="345" fillId="0" borderId="0" xfId="2180" applyNumberFormat="1" applyFont="1" applyFill="1" applyBorder="1" applyAlignment="1">
      <alignment vertical="center"/>
    </xf>
    <xf numFmtId="41" fontId="178" fillId="0" borderId="0" xfId="2180" applyNumberFormat="1" applyFont="1" applyFill="1" applyBorder="1" applyAlignment="1">
      <alignment horizontal="center" vertical="center"/>
    </xf>
    <xf numFmtId="216" fontId="178" fillId="0" borderId="0" xfId="1228" applyNumberFormat="1" applyFont="1" applyFill="1" applyBorder="1" applyAlignment="1">
      <alignment horizontal="center" vertical="center"/>
    </xf>
    <xf numFmtId="14" fontId="346" fillId="0" borderId="0" xfId="1860" applyNumberFormat="1" applyFont="1" applyFill="1" applyAlignment="1">
      <alignment horizontal="center" vertical="center"/>
    </xf>
    <xf numFmtId="0" fontId="183" fillId="0" borderId="0" xfId="0" applyFont="1" applyAlignment="1">
      <alignment vertical="center"/>
    </xf>
    <xf numFmtId="41" fontId="345" fillId="0" borderId="11" xfId="2180" applyNumberFormat="1" applyFont="1" applyFill="1" applyBorder="1" applyAlignment="1">
      <alignment vertical="center"/>
    </xf>
    <xf numFmtId="41" fontId="178" fillId="0" borderId="0" xfId="1352" applyFont="1" applyFill="1" applyBorder="1" applyAlignment="1">
      <alignment horizontal="center" vertical="center"/>
    </xf>
    <xf numFmtId="14" fontId="346" fillId="0" borderId="0" xfId="1860" applyNumberFormat="1" applyFont="1" applyFill="1" applyAlignment="1">
      <alignment horizontal="right" vertical="center"/>
    </xf>
    <xf numFmtId="9" fontId="184" fillId="0" borderId="0" xfId="1228" applyFont="1" applyAlignment="1">
      <alignment vertical="center"/>
    </xf>
    <xf numFmtId="41" fontId="180" fillId="88" borderId="184" xfId="2180" applyNumberFormat="1" applyFont="1" applyFill="1" applyBorder="1" applyAlignment="1">
      <alignment horizontal="center" vertical="center" wrapText="1"/>
    </xf>
    <xf numFmtId="41" fontId="180" fillId="88" borderId="72" xfId="2180" applyNumberFormat="1" applyFont="1" applyFill="1" applyBorder="1" applyAlignment="1">
      <alignment horizontal="center" vertical="center" wrapText="1"/>
    </xf>
    <xf numFmtId="41" fontId="180" fillId="107" borderId="184" xfId="2180" applyNumberFormat="1" applyFont="1" applyFill="1" applyBorder="1" applyAlignment="1">
      <alignment horizontal="center" vertical="center" wrapText="1"/>
    </xf>
    <xf numFmtId="41" fontId="180" fillId="107" borderId="78" xfId="2180" applyNumberFormat="1" applyFont="1" applyFill="1" applyBorder="1" applyAlignment="1">
      <alignment horizontal="center" vertical="center" wrapText="1"/>
    </xf>
    <xf numFmtId="41" fontId="180" fillId="107" borderId="72" xfId="2180" applyNumberFormat="1" applyFont="1" applyFill="1" applyBorder="1" applyAlignment="1">
      <alignment horizontal="center" vertical="center" wrapText="1"/>
    </xf>
    <xf numFmtId="0" fontId="180" fillId="82" borderId="103" xfId="2102" applyFont="1" applyFill="1" applyBorder="1" applyAlignment="1">
      <alignment horizontal="left" vertical="center"/>
    </xf>
    <xf numFmtId="0" fontId="178" fillId="82" borderId="5" xfId="2102" applyFont="1" applyFill="1" applyBorder="1" applyAlignment="1">
      <alignment horizontal="left" vertical="center"/>
    </xf>
    <xf numFmtId="0" fontId="178" fillId="82" borderId="5" xfId="2102" applyFont="1" applyFill="1" applyBorder="1" applyAlignment="1">
      <alignment horizontal="center" vertical="center"/>
    </xf>
    <xf numFmtId="41" fontId="178" fillId="82" borderId="5" xfId="2180" applyNumberFormat="1" applyFont="1" applyFill="1" applyBorder="1" applyAlignment="1">
      <alignment horizontal="center" vertical="center"/>
    </xf>
    <xf numFmtId="216" fontId="178" fillId="82" borderId="5" xfId="1228" applyNumberFormat="1" applyFont="1" applyFill="1" applyBorder="1" applyAlignment="1">
      <alignment horizontal="center" vertical="center"/>
    </xf>
    <xf numFmtId="0" fontId="178" fillId="82" borderId="185" xfId="2102" applyFont="1" applyFill="1" applyBorder="1" applyAlignment="1">
      <alignment vertical="center"/>
    </xf>
    <xf numFmtId="178" fontId="178" fillId="89" borderId="31" xfId="2102" applyNumberFormat="1" applyFont="1" applyFill="1" applyBorder="1" applyAlignment="1">
      <alignment horizontal="center" vertical="center"/>
    </xf>
    <xf numFmtId="0" fontId="178" fillId="89" borderId="36" xfId="2102" applyFont="1" applyFill="1" applyBorder="1" applyAlignment="1">
      <alignment horizontal="left" vertical="center" shrinkToFit="1"/>
    </xf>
    <xf numFmtId="0" fontId="178" fillId="89" borderId="49" xfId="2101" applyFont="1" applyFill="1" applyBorder="1" applyAlignment="1">
      <alignment horizontal="center" vertical="center" shrinkToFit="1"/>
    </xf>
    <xf numFmtId="41" fontId="178" fillId="83" borderId="163" xfId="2180" applyNumberFormat="1" applyFont="1" applyFill="1" applyBorder="1" applyAlignment="1">
      <alignment horizontal="center" vertical="center"/>
    </xf>
    <xf numFmtId="41" fontId="178" fillId="83" borderId="49" xfId="2180" applyNumberFormat="1" applyFont="1" applyFill="1" applyBorder="1" applyAlignment="1">
      <alignment horizontal="center" vertical="center"/>
    </xf>
    <xf numFmtId="216" fontId="178" fillId="83" borderId="74" xfId="1228" applyNumberFormat="1" applyFont="1" applyFill="1" applyBorder="1" applyAlignment="1">
      <alignment horizontal="center" vertical="center"/>
    </xf>
    <xf numFmtId="41" fontId="178" fillId="110" borderId="27" xfId="2180" applyNumberFormat="1" applyFont="1" applyFill="1" applyBorder="1" applyAlignment="1">
      <alignment horizontal="center" vertical="center"/>
    </xf>
    <xf numFmtId="41" fontId="178" fillId="110" borderId="49" xfId="2180" applyNumberFormat="1" applyFont="1" applyFill="1" applyBorder="1" applyAlignment="1">
      <alignment horizontal="center" vertical="center"/>
    </xf>
    <xf numFmtId="216" fontId="178" fillId="110" borderId="49" xfId="1228" applyNumberFormat="1" applyFont="1" applyFill="1" applyBorder="1" applyAlignment="1">
      <alignment horizontal="center" vertical="center"/>
    </xf>
    <xf numFmtId="41" fontId="178" fillId="88" borderId="163" xfId="2180" applyNumberFormat="1" applyFont="1" applyFill="1" applyBorder="1" applyAlignment="1">
      <alignment horizontal="center" vertical="center"/>
    </xf>
    <xf numFmtId="41" fontId="178" fillId="88" borderId="74" xfId="2180" applyNumberFormat="1" applyFont="1" applyFill="1" applyBorder="1" applyAlignment="1">
      <alignment horizontal="center" vertical="center"/>
    </xf>
    <xf numFmtId="41" fontId="178" fillId="107" borderId="163" xfId="2180" applyNumberFormat="1" applyFont="1" applyFill="1" applyBorder="1" applyAlignment="1">
      <alignment horizontal="center" vertical="center"/>
    </xf>
    <xf numFmtId="41" fontId="178" fillId="107" borderId="49" xfId="2180" applyNumberFormat="1" applyFont="1" applyFill="1" applyBorder="1" applyAlignment="1">
      <alignment horizontal="center" vertical="center"/>
    </xf>
    <xf numFmtId="41" fontId="178" fillId="107" borderId="74" xfId="2180" applyNumberFormat="1" applyFont="1" applyFill="1" applyBorder="1" applyAlignment="1">
      <alignment horizontal="center" vertical="center"/>
    </xf>
    <xf numFmtId="179" fontId="178" fillId="89" borderId="187" xfId="2102" applyNumberFormat="1" applyFont="1" applyFill="1" applyBorder="1" applyAlignment="1">
      <alignment horizontal="center" vertical="center" shrinkToFit="1"/>
    </xf>
    <xf numFmtId="10" fontId="183" fillId="0" borderId="0" xfId="1228" applyNumberFormat="1" applyFont="1" applyAlignment="1">
      <alignment vertical="center"/>
    </xf>
    <xf numFmtId="178" fontId="178" fillId="89" borderId="32" xfId="2102" applyNumberFormat="1" applyFont="1" applyFill="1" applyBorder="1" applyAlignment="1">
      <alignment horizontal="center" vertical="center"/>
    </xf>
    <xf numFmtId="0" fontId="178" fillId="89" borderId="3" xfId="2102" applyFont="1" applyFill="1" applyBorder="1" applyAlignment="1">
      <alignment horizontal="left" vertical="center" shrinkToFit="1"/>
    </xf>
    <xf numFmtId="0" fontId="178" fillId="89" borderId="41" xfId="2101" applyFont="1" applyFill="1" applyBorder="1" applyAlignment="1">
      <alignment horizontal="center" vertical="center" shrinkToFit="1"/>
    </xf>
    <xf numFmtId="41" fontId="178" fillId="83" borderId="104" xfId="2180" applyNumberFormat="1" applyFont="1" applyFill="1" applyBorder="1" applyAlignment="1">
      <alignment horizontal="center" vertical="center"/>
    </xf>
    <xf numFmtId="41" fontId="178" fillId="83" borderId="41" xfId="2180" applyNumberFormat="1" applyFont="1" applyFill="1" applyBorder="1" applyAlignment="1">
      <alignment horizontal="center" vertical="center"/>
    </xf>
    <xf numFmtId="216" fontId="178" fillId="83" borderId="70" xfId="1228" applyNumberFormat="1" applyFont="1" applyFill="1" applyBorder="1" applyAlignment="1">
      <alignment horizontal="center" vertical="center"/>
    </xf>
    <xf numFmtId="41" fontId="178" fillId="110" borderId="6" xfId="2180" applyNumberFormat="1" applyFont="1" applyFill="1" applyBorder="1" applyAlignment="1">
      <alignment horizontal="center" vertical="center"/>
    </xf>
    <xf numFmtId="41" fontId="178" fillId="110" borderId="41" xfId="2180" applyNumberFormat="1" applyFont="1" applyFill="1" applyBorder="1" applyAlignment="1">
      <alignment horizontal="center" vertical="center"/>
    </xf>
    <xf numFmtId="216" fontId="178" fillId="110" borderId="41" xfId="1228" applyNumberFormat="1" applyFont="1" applyFill="1" applyBorder="1" applyAlignment="1">
      <alignment horizontal="center" vertical="center"/>
    </xf>
    <xf numFmtId="41" fontId="178" fillId="88" borderId="104" xfId="2180" applyNumberFormat="1" applyFont="1" applyFill="1" applyBorder="1" applyAlignment="1">
      <alignment horizontal="center" vertical="center"/>
    </xf>
    <xf numFmtId="41" fontId="178" fillId="88" borderId="70" xfId="2180" applyNumberFormat="1" applyFont="1" applyFill="1" applyBorder="1" applyAlignment="1">
      <alignment horizontal="center" vertical="center"/>
    </xf>
    <xf numFmtId="41" fontId="178" fillId="107" borderId="104" xfId="2180" applyNumberFormat="1" applyFont="1" applyFill="1" applyBorder="1" applyAlignment="1">
      <alignment horizontal="center" vertical="center"/>
    </xf>
    <xf numFmtId="41" fontId="178" fillId="107" borderId="41" xfId="2180" applyNumberFormat="1" applyFont="1" applyFill="1" applyBorder="1" applyAlignment="1">
      <alignment horizontal="center" vertical="center"/>
    </xf>
    <xf numFmtId="41" fontId="178" fillId="107" borderId="70" xfId="2180" applyNumberFormat="1" applyFont="1" applyFill="1" applyBorder="1" applyAlignment="1">
      <alignment horizontal="center" vertical="center"/>
    </xf>
    <xf numFmtId="0" fontId="178" fillId="89" borderId="41" xfId="2109" applyFont="1" applyFill="1" applyBorder="1" applyAlignment="1">
      <alignment horizontal="center" vertical="center" shrinkToFit="1"/>
    </xf>
    <xf numFmtId="0" fontId="178" fillId="89" borderId="41" xfId="2101" applyFont="1" applyFill="1" applyBorder="1" applyAlignment="1">
      <alignment horizontal="center" shrinkToFit="1"/>
    </xf>
    <xf numFmtId="0" fontId="178" fillId="89" borderId="32" xfId="2102" applyFont="1" applyFill="1" applyBorder="1" applyAlignment="1">
      <alignment horizontal="center" vertical="center"/>
    </xf>
    <xf numFmtId="0" fontId="178" fillId="0" borderId="32" xfId="2102" applyFont="1" applyFill="1" applyBorder="1" applyAlignment="1">
      <alignment horizontal="center" vertical="center"/>
    </xf>
    <xf numFmtId="0" fontId="178" fillId="0" borderId="3" xfId="2102" applyFont="1" applyFill="1" applyBorder="1" applyAlignment="1">
      <alignment horizontal="left" vertical="center" shrinkToFit="1"/>
    </xf>
    <xf numFmtId="0" fontId="178" fillId="0" borderId="41" xfId="2101" applyFont="1" applyFill="1" applyBorder="1" applyAlignment="1">
      <alignment horizontal="center" shrinkToFit="1"/>
    </xf>
    <xf numFmtId="179" fontId="178" fillId="0" borderId="188" xfId="2102" applyNumberFormat="1" applyFont="1" applyFill="1" applyBorder="1" applyAlignment="1">
      <alignment horizontal="center" vertical="center" shrinkToFit="1"/>
    </xf>
    <xf numFmtId="0" fontId="178" fillId="0" borderId="41" xfId="2101" applyFont="1" applyFill="1" applyBorder="1" applyAlignment="1">
      <alignment horizontal="center" vertical="center" shrinkToFit="1"/>
    </xf>
    <xf numFmtId="0" fontId="178" fillId="0" borderId="41" xfId="2102" applyFont="1" applyFill="1" applyBorder="1" applyAlignment="1">
      <alignment horizontal="center" vertical="center" shrinkToFit="1"/>
    </xf>
    <xf numFmtId="179" fontId="178" fillId="0" borderId="3" xfId="1860" applyNumberFormat="1" applyFont="1" applyFill="1" applyBorder="1" applyAlignment="1">
      <alignment horizontal="left" vertical="center"/>
    </xf>
    <xf numFmtId="179" fontId="178" fillId="0" borderId="41" xfId="1860" applyNumberFormat="1" applyFont="1" applyFill="1" applyBorder="1" applyAlignment="1">
      <alignment horizontal="center" vertical="center"/>
    </xf>
    <xf numFmtId="0" fontId="178" fillId="0" borderId="3" xfId="1860" applyFont="1" applyFill="1" applyBorder="1" applyAlignment="1">
      <alignment horizontal="left" vertical="center" shrinkToFit="1"/>
    </xf>
    <xf numFmtId="0" fontId="178" fillId="89" borderId="3" xfId="1860" applyFont="1" applyFill="1" applyBorder="1" applyAlignment="1">
      <alignment horizontal="left" vertical="center"/>
    </xf>
    <xf numFmtId="179" fontId="178" fillId="89" borderId="188" xfId="2102" applyNumberFormat="1" applyFont="1" applyFill="1" applyBorder="1" applyAlignment="1">
      <alignment horizontal="center" vertical="center" shrinkToFit="1"/>
    </xf>
    <xf numFmtId="179" fontId="178" fillId="89" borderId="32" xfId="2102" applyNumberFormat="1" applyFont="1" applyFill="1" applyBorder="1" applyAlignment="1">
      <alignment horizontal="center" vertical="center" shrinkToFit="1"/>
    </xf>
    <xf numFmtId="217" fontId="178" fillId="89" borderId="3" xfId="2110" applyNumberFormat="1" applyFont="1" applyFill="1" applyBorder="1" applyAlignment="1">
      <alignment horizontal="left" vertical="center" shrinkToFit="1"/>
    </xf>
    <xf numFmtId="179" fontId="178" fillId="0" borderId="32" xfId="2102" applyNumberFormat="1" applyFont="1" applyFill="1" applyBorder="1" applyAlignment="1">
      <alignment horizontal="center" vertical="center" shrinkToFit="1"/>
    </xf>
    <xf numFmtId="0" fontId="178" fillId="0" borderId="41" xfId="2109" applyFont="1" applyFill="1" applyBorder="1" applyAlignment="1">
      <alignment horizontal="center" vertical="center" shrinkToFit="1"/>
    </xf>
    <xf numFmtId="0" fontId="178" fillId="0" borderId="32" xfId="2102" applyFont="1" applyFill="1" applyBorder="1" applyAlignment="1">
      <alignment horizontal="center" vertical="center" shrinkToFit="1"/>
    </xf>
    <xf numFmtId="0" fontId="178" fillId="0" borderId="32" xfId="1860" applyFont="1" applyFill="1" applyBorder="1" applyAlignment="1">
      <alignment horizontal="center" vertical="center" wrapText="1"/>
    </xf>
    <xf numFmtId="0" fontId="178" fillId="0" borderId="3" xfId="1860" applyFont="1" applyFill="1" applyBorder="1" applyAlignment="1">
      <alignment horizontal="left" vertical="center"/>
    </xf>
    <xf numFmtId="0" fontId="178" fillId="0" borderId="32" xfId="2100" applyFont="1" applyFill="1" applyBorder="1" applyAlignment="1">
      <alignment horizontal="center"/>
    </xf>
    <xf numFmtId="0" fontId="178" fillId="0" borderId="41" xfId="1860" applyFont="1" applyFill="1" applyBorder="1" applyAlignment="1">
      <alignment horizontal="center" vertical="center"/>
    </xf>
    <xf numFmtId="41" fontId="183" fillId="0" borderId="0" xfId="1228" applyNumberFormat="1" applyFont="1" applyAlignment="1">
      <alignment vertical="center"/>
    </xf>
    <xf numFmtId="0" fontId="178" fillId="89" borderId="32" xfId="2102" applyFont="1" applyFill="1" applyBorder="1" applyAlignment="1">
      <alignment horizontal="center" vertical="center" shrinkToFit="1"/>
    </xf>
    <xf numFmtId="178" fontId="178" fillId="106" borderId="32" xfId="2102" applyNumberFormat="1" applyFont="1" applyFill="1" applyBorder="1" applyAlignment="1">
      <alignment horizontal="center" vertical="center"/>
    </xf>
    <xf numFmtId="0" fontId="178" fillId="106" borderId="3" xfId="2102" applyFont="1" applyFill="1" applyBorder="1" applyAlignment="1">
      <alignment horizontal="left" vertical="center" shrinkToFit="1"/>
    </xf>
    <xf numFmtId="0" fontId="178" fillId="106" borderId="41" xfId="2101" applyFont="1" applyFill="1" applyBorder="1" applyAlignment="1">
      <alignment horizontal="center" vertical="center" shrinkToFit="1"/>
    </xf>
    <xf numFmtId="179" fontId="178" fillId="106" borderId="187" xfId="2102" applyNumberFormat="1" applyFont="1" applyFill="1" applyBorder="1" applyAlignment="1">
      <alignment horizontal="center" vertical="center" shrinkToFit="1"/>
    </xf>
    <xf numFmtId="0" fontId="178" fillId="117" borderId="32" xfId="2102" applyFont="1" applyFill="1" applyBorder="1" applyAlignment="1">
      <alignment horizontal="center" vertical="center" shrinkToFit="1"/>
    </xf>
    <xf numFmtId="0" fontId="178" fillId="117" borderId="3" xfId="2102" applyFont="1" applyFill="1" applyBorder="1" applyAlignment="1">
      <alignment horizontal="left" vertical="center" shrinkToFit="1"/>
    </xf>
    <xf numFmtId="0" fontId="178" fillId="117" borderId="41" xfId="2101" applyFont="1" applyFill="1" applyBorder="1" applyAlignment="1">
      <alignment horizontal="center" vertical="center" shrinkToFit="1"/>
    </xf>
    <xf numFmtId="41" fontId="178" fillId="117" borderId="104" xfId="2180" applyNumberFormat="1" applyFont="1" applyFill="1" applyBorder="1" applyAlignment="1">
      <alignment horizontal="center" vertical="center"/>
    </xf>
    <xf numFmtId="41" fontId="178" fillId="117" borderId="41" xfId="2180" applyNumberFormat="1" applyFont="1" applyFill="1" applyBorder="1" applyAlignment="1">
      <alignment horizontal="center" vertical="center"/>
    </xf>
    <xf numFmtId="216" fontId="178" fillId="117" borderId="70" xfId="1228" applyNumberFormat="1" applyFont="1" applyFill="1" applyBorder="1" applyAlignment="1">
      <alignment horizontal="center" vertical="center"/>
    </xf>
    <xf numFmtId="41" fontId="178" fillId="117" borderId="6" xfId="2180" applyNumberFormat="1" applyFont="1" applyFill="1" applyBorder="1" applyAlignment="1">
      <alignment horizontal="center" vertical="center"/>
    </xf>
    <xf numFmtId="216" fontId="178" fillId="117" borderId="41" xfId="1228" applyNumberFormat="1" applyFont="1" applyFill="1" applyBorder="1" applyAlignment="1">
      <alignment horizontal="center" vertical="center"/>
    </xf>
    <xf numFmtId="41" fontId="178" fillId="117" borderId="70" xfId="2180" applyNumberFormat="1" applyFont="1" applyFill="1" applyBorder="1" applyAlignment="1">
      <alignment horizontal="center" vertical="center"/>
    </xf>
    <xf numFmtId="179" fontId="178" fillId="117" borderId="188" xfId="2102" applyNumberFormat="1" applyFont="1" applyFill="1" applyBorder="1" applyAlignment="1">
      <alignment horizontal="center" vertical="center" shrinkToFit="1"/>
    </xf>
    <xf numFmtId="0" fontId="178" fillId="89" borderId="41" xfId="2102" applyFont="1" applyFill="1" applyBorder="1" applyAlignment="1">
      <alignment horizontal="center" vertical="center" shrinkToFit="1"/>
    </xf>
    <xf numFmtId="0" fontId="178" fillId="89" borderId="69" xfId="2102" applyFont="1" applyFill="1" applyBorder="1" applyAlignment="1">
      <alignment horizontal="center" vertical="center" shrinkToFit="1"/>
    </xf>
    <xf numFmtId="0" fontId="178" fillId="89" borderId="114" xfId="2102" applyFont="1" applyFill="1" applyBorder="1" applyAlignment="1">
      <alignment horizontal="left" vertical="center" shrinkToFit="1"/>
    </xf>
    <xf numFmtId="0" fontId="178" fillId="89" borderId="115" xfId="2101" applyFont="1" applyFill="1" applyBorder="1" applyAlignment="1">
      <alignment horizontal="center" vertical="center" shrinkToFit="1"/>
    </xf>
    <xf numFmtId="41" fontId="178" fillId="83" borderId="164" xfId="2180" applyNumberFormat="1" applyFont="1" applyFill="1" applyBorder="1" applyAlignment="1">
      <alignment horizontal="center" vertical="center"/>
    </xf>
    <xf numFmtId="41" fontId="178" fillId="83" borderId="115" xfId="2180" applyNumberFormat="1" applyFont="1" applyFill="1" applyBorder="1" applyAlignment="1">
      <alignment horizontal="center" vertical="center"/>
    </xf>
    <xf numFmtId="216" fontId="178" fillId="83" borderId="75" xfId="1228" applyNumberFormat="1" applyFont="1" applyFill="1" applyBorder="1" applyAlignment="1">
      <alignment horizontal="center" vertical="center"/>
    </xf>
    <xf numFmtId="41" fontId="178" fillId="110" borderId="28" xfId="2180" applyNumberFormat="1" applyFont="1" applyFill="1" applyBorder="1" applyAlignment="1">
      <alignment horizontal="center" vertical="center"/>
    </xf>
    <xf numFmtId="41" fontId="178" fillId="110" borderId="115" xfId="2180" applyNumberFormat="1" applyFont="1" applyFill="1" applyBorder="1" applyAlignment="1">
      <alignment horizontal="center" vertical="center"/>
    </xf>
    <xf numFmtId="216" fontId="178" fillId="110" borderId="115" xfId="1228" applyNumberFormat="1" applyFont="1" applyFill="1" applyBorder="1" applyAlignment="1">
      <alignment horizontal="center" vertical="center"/>
    </xf>
    <xf numFmtId="41" fontId="178" fillId="88" borderId="164" xfId="2180" applyNumberFormat="1" applyFont="1" applyFill="1" applyBorder="1" applyAlignment="1">
      <alignment horizontal="center" vertical="center"/>
    </xf>
    <xf numFmtId="41" fontId="178" fillId="88" borderId="75" xfId="2180" applyNumberFormat="1" applyFont="1" applyFill="1" applyBorder="1" applyAlignment="1">
      <alignment horizontal="center" vertical="center"/>
    </xf>
    <xf numFmtId="41" fontId="178" fillId="107" borderId="164" xfId="2180" applyNumberFormat="1" applyFont="1" applyFill="1" applyBorder="1" applyAlignment="1">
      <alignment horizontal="center" vertical="center"/>
    </xf>
    <xf numFmtId="41" fontId="178" fillId="107" borderId="115" xfId="2180" applyNumberFormat="1" applyFont="1" applyFill="1" applyBorder="1" applyAlignment="1">
      <alignment horizontal="center" vertical="center"/>
    </xf>
    <xf numFmtId="41" fontId="178" fillId="107" borderId="75" xfId="2180" applyNumberFormat="1" applyFont="1" applyFill="1" applyBorder="1" applyAlignment="1">
      <alignment horizontal="center" vertical="center"/>
    </xf>
    <xf numFmtId="179" fontId="178" fillId="89" borderId="82" xfId="2102" applyNumberFormat="1" applyFont="1" applyFill="1" applyBorder="1" applyAlignment="1">
      <alignment horizontal="center" vertical="center" shrinkToFit="1"/>
    </xf>
    <xf numFmtId="0" fontId="180" fillId="82" borderId="103" xfId="2102" applyFont="1" applyFill="1" applyBorder="1" applyAlignment="1">
      <alignment vertical="center"/>
    </xf>
    <xf numFmtId="0" fontId="180" fillId="82" borderId="5" xfId="2102" applyFont="1" applyFill="1" applyBorder="1" applyAlignment="1">
      <alignment horizontal="left" vertical="center" shrinkToFit="1"/>
    </xf>
    <xf numFmtId="0" fontId="180" fillId="82" borderId="5" xfId="2102" applyFont="1" applyFill="1" applyBorder="1" applyAlignment="1">
      <alignment horizontal="center" vertical="center" shrinkToFit="1"/>
    </xf>
    <xf numFmtId="41" fontId="180" fillId="82" borderId="5" xfId="2180" applyNumberFormat="1" applyFont="1" applyFill="1" applyBorder="1" applyAlignment="1">
      <alignment horizontal="center" vertical="center"/>
    </xf>
    <xf numFmtId="216" fontId="180" fillId="82" borderId="5" xfId="1228" applyNumberFormat="1" applyFont="1" applyFill="1" applyBorder="1" applyAlignment="1">
      <alignment horizontal="center" vertical="center"/>
    </xf>
    <xf numFmtId="179" fontId="180" fillId="82" borderId="185" xfId="2102" applyNumberFormat="1" applyFont="1" applyFill="1" applyBorder="1" applyAlignment="1">
      <alignment horizontal="center" vertical="center" shrinkToFit="1"/>
    </xf>
    <xf numFmtId="0" fontId="178" fillId="0" borderId="31" xfId="2102" applyFont="1" applyFill="1" applyBorder="1" applyAlignment="1">
      <alignment horizontal="center" vertical="center"/>
    </xf>
    <xf numFmtId="0" fontId="178" fillId="0" borderId="36" xfId="2102" applyFont="1" applyFill="1" applyBorder="1" applyAlignment="1">
      <alignment horizontal="left" vertical="center" shrinkToFit="1"/>
    </xf>
    <xf numFmtId="0" fontId="178" fillId="0" borderId="49" xfId="2102" applyFont="1" applyFill="1" applyBorder="1" applyAlignment="1">
      <alignment horizontal="center" vertical="center" shrinkToFit="1"/>
    </xf>
    <xf numFmtId="179" fontId="178" fillId="0" borderId="187" xfId="2102" applyNumberFormat="1" applyFont="1" applyFill="1" applyBorder="1" applyAlignment="1">
      <alignment horizontal="center" vertical="center" shrinkToFit="1"/>
    </xf>
    <xf numFmtId="0" fontId="178" fillId="0" borderId="32" xfId="1860" applyFont="1" applyFill="1" applyBorder="1" applyAlignment="1">
      <alignment horizontal="center" vertical="center"/>
    </xf>
    <xf numFmtId="0" fontId="178" fillId="0" borderId="32" xfId="2111" applyFont="1" applyFill="1" applyBorder="1" applyAlignment="1">
      <alignment horizontal="center" vertical="center"/>
    </xf>
    <xf numFmtId="41" fontId="347" fillId="0" borderId="3" xfId="1537" applyFont="1" applyFill="1" applyBorder="1" applyAlignment="1">
      <alignment horizontal="left" vertical="center"/>
    </xf>
    <xf numFmtId="41" fontId="178" fillId="0" borderId="104" xfId="2180" applyNumberFormat="1" applyFont="1" applyFill="1" applyBorder="1" applyAlignment="1">
      <alignment horizontal="center" vertical="center"/>
    </xf>
    <xf numFmtId="41" fontId="178" fillId="0" borderId="41" xfId="2180" applyNumberFormat="1" applyFont="1" applyFill="1" applyBorder="1" applyAlignment="1">
      <alignment horizontal="center" vertical="center"/>
    </xf>
    <xf numFmtId="216" fontId="178" fillId="0" borderId="70" xfId="1228" applyNumberFormat="1" applyFont="1" applyFill="1" applyBorder="1" applyAlignment="1">
      <alignment horizontal="center" vertical="center"/>
    </xf>
    <xf numFmtId="41" fontId="178" fillId="0" borderId="6" xfId="2180" applyNumberFormat="1" applyFont="1" applyFill="1" applyBorder="1" applyAlignment="1">
      <alignment horizontal="center" vertical="center"/>
    </xf>
    <xf numFmtId="216" fontId="178" fillId="0" borderId="41" xfId="1228" applyNumberFormat="1" applyFont="1" applyFill="1" applyBorder="1" applyAlignment="1">
      <alignment horizontal="center" vertical="center"/>
    </xf>
    <xf numFmtId="41" fontId="178" fillId="0" borderId="70" xfId="2180" applyNumberFormat="1" applyFont="1" applyFill="1" applyBorder="1" applyAlignment="1">
      <alignment horizontal="center" vertical="center"/>
    </xf>
    <xf numFmtId="10" fontId="183" fillId="0" borderId="0" xfId="1228" applyNumberFormat="1" applyFont="1" applyFill="1" applyAlignment="1">
      <alignment vertical="center"/>
    </xf>
    <xf numFmtId="0" fontId="183" fillId="0" borderId="0" xfId="0" applyFont="1" applyFill="1" applyAlignment="1">
      <alignment vertical="center"/>
    </xf>
    <xf numFmtId="0" fontId="178" fillId="89" borderId="69" xfId="2102" applyFont="1" applyFill="1" applyBorder="1" applyAlignment="1">
      <alignment horizontal="center" vertical="center"/>
    </xf>
    <xf numFmtId="0" fontId="178" fillId="89" borderId="115" xfId="2102" applyFont="1" applyFill="1" applyBorder="1" applyAlignment="1">
      <alignment horizontal="center" vertical="center" shrinkToFit="1"/>
    </xf>
    <xf numFmtId="179" fontId="178" fillId="89" borderId="38" xfId="2102" applyNumberFormat="1" applyFont="1" applyFill="1" applyBorder="1" applyAlignment="1">
      <alignment horizontal="center" vertical="center" shrinkToFit="1"/>
    </xf>
    <xf numFmtId="0" fontId="178" fillId="0" borderId="49" xfId="2102" applyFont="1" applyFill="1" applyBorder="1" applyAlignment="1">
      <alignment vertical="center" shrinkToFit="1"/>
    </xf>
    <xf numFmtId="0" fontId="178" fillId="0" borderId="27" xfId="2102" applyFont="1" applyFill="1" applyBorder="1" applyAlignment="1">
      <alignment vertical="center" shrinkToFit="1"/>
    </xf>
    <xf numFmtId="0" fontId="178" fillId="0" borderId="41" xfId="2102" applyFont="1" applyFill="1" applyBorder="1" applyAlignment="1">
      <alignment vertical="center" shrinkToFit="1"/>
    </xf>
    <xf numFmtId="0" fontId="178" fillId="0" borderId="6" xfId="2102" applyFont="1" applyFill="1" applyBorder="1" applyAlignment="1">
      <alignment vertical="center" shrinkToFit="1"/>
    </xf>
    <xf numFmtId="0" fontId="178" fillId="0" borderId="41" xfId="1860" applyFont="1" applyFill="1" applyBorder="1" applyAlignment="1">
      <alignment vertical="center"/>
    </xf>
    <xf numFmtId="0" fontId="178" fillId="0" borderId="6" xfId="1860" applyFont="1" applyFill="1" applyBorder="1" applyAlignment="1">
      <alignment vertical="center"/>
    </xf>
    <xf numFmtId="0" fontId="178" fillId="0" borderId="188" xfId="1860" applyFont="1" applyFill="1" applyBorder="1" applyAlignment="1">
      <alignment horizontal="center" vertical="center"/>
    </xf>
    <xf numFmtId="0" fontId="178" fillId="0" borderId="115" xfId="1860" applyFont="1" applyFill="1" applyBorder="1" applyAlignment="1">
      <alignment vertical="center"/>
    </xf>
    <xf numFmtId="178" fontId="178" fillId="106" borderId="104" xfId="2102" applyNumberFormat="1" applyFont="1" applyFill="1" applyBorder="1" applyAlignment="1">
      <alignment horizontal="center" vertical="center"/>
    </xf>
    <xf numFmtId="0" fontId="178" fillId="106" borderId="41" xfId="2102" applyFont="1" applyFill="1" applyBorder="1" applyAlignment="1">
      <alignment horizontal="left" vertical="center" shrinkToFit="1"/>
    </xf>
    <xf numFmtId="0" fontId="178" fillId="106" borderId="6" xfId="2101" applyFont="1" applyFill="1" applyBorder="1" applyAlignment="1">
      <alignment horizontal="center" vertical="center" shrinkToFit="1"/>
    </xf>
    <xf numFmtId="0" fontId="178" fillId="0" borderId="49" xfId="1860" applyFont="1" applyFill="1" applyBorder="1" applyAlignment="1">
      <alignment vertical="center"/>
    </xf>
    <xf numFmtId="0" fontId="178" fillId="89" borderId="41" xfId="2102" applyFont="1" applyFill="1" applyBorder="1" applyAlignment="1">
      <alignment vertical="center" shrinkToFit="1"/>
    </xf>
    <xf numFmtId="0" fontId="178" fillId="89" borderId="6" xfId="2102" applyFont="1" applyFill="1" applyBorder="1" applyAlignment="1">
      <alignment vertical="center" shrinkToFit="1"/>
    </xf>
    <xf numFmtId="0" fontId="178" fillId="89" borderId="115" xfId="2102" applyFont="1" applyFill="1" applyBorder="1" applyAlignment="1">
      <alignment vertical="center" shrinkToFit="1"/>
    </xf>
    <xf numFmtId="0" fontId="178" fillId="89" borderId="28" xfId="2102" applyFont="1" applyFill="1" applyBorder="1" applyAlignment="1">
      <alignment vertical="center" shrinkToFit="1"/>
    </xf>
    <xf numFmtId="41" fontId="178" fillId="82" borderId="5" xfId="2180" applyNumberFormat="1" applyFont="1" applyFill="1" applyBorder="1" applyAlignment="1">
      <alignment vertical="center"/>
    </xf>
    <xf numFmtId="216" fontId="178" fillId="82" borderId="5" xfId="1228" applyNumberFormat="1" applyFont="1" applyFill="1" applyBorder="1" applyAlignment="1">
      <alignment vertical="center"/>
    </xf>
    <xf numFmtId="41" fontId="178" fillId="82" borderId="185" xfId="2180" applyNumberFormat="1" applyFont="1" applyFill="1" applyBorder="1" applyAlignment="1">
      <alignment vertical="center"/>
    </xf>
    <xf numFmtId="0" fontId="178" fillId="0" borderId="163" xfId="2102" applyFont="1" applyFill="1" applyBorder="1" applyAlignment="1">
      <alignment horizontal="center" vertical="center"/>
    </xf>
    <xf numFmtId="0" fontId="178" fillId="0" borderId="49" xfId="2102" applyFont="1" applyFill="1" applyBorder="1" applyAlignment="1">
      <alignment horizontal="left" vertical="center" shrinkToFit="1"/>
    </xf>
    <xf numFmtId="0" fontId="178" fillId="0" borderId="27" xfId="2102" applyFont="1" applyFill="1" applyBorder="1" applyAlignment="1">
      <alignment horizontal="center" vertical="center" shrinkToFit="1"/>
    </xf>
    <xf numFmtId="41" fontId="178" fillId="83" borderId="31" xfId="2180" applyNumberFormat="1" applyFont="1" applyFill="1" applyBorder="1" applyAlignment="1">
      <alignment horizontal="center" vertical="center"/>
    </xf>
    <xf numFmtId="41" fontId="178" fillId="83" borderId="36" xfId="2180" applyNumberFormat="1" applyFont="1" applyFill="1" applyBorder="1" applyAlignment="1">
      <alignment horizontal="center" vertical="center"/>
    </xf>
    <xf numFmtId="41" fontId="178" fillId="110" borderId="56" xfId="2180" applyNumberFormat="1" applyFont="1" applyFill="1" applyBorder="1" applyAlignment="1">
      <alignment horizontal="center" vertical="center"/>
    </xf>
    <xf numFmtId="41" fontId="178" fillId="110" borderId="36" xfId="2180" applyNumberFormat="1" applyFont="1" applyFill="1" applyBorder="1" applyAlignment="1">
      <alignment horizontal="center" vertical="center"/>
    </xf>
    <xf numFmtId="41" fontId="178" fillId="88" borderId="31" xfId="2180" applyNumberFormat="1" applyFont="1" applyFill="1" applyBorder="1" applyAlignment="1">
      <alignment horizontal="center" vertical="center"/>
    </xf>
    <xf numFmtId="41" fontId="178" fillId="107" borderId="31" xfId="2180" applyNumberFormat="1" applyFont="1" applyFill="1" applyBorder="1" applyAlignment="1">
      <alignment horizontal="center" vertical="center"/>
    </xf>
    <xf numFmtId="41" fontId="178" fillId="107" borderId="36" xfId="2180" applyNumberFormat="1" applyFont="1" applyFill="1" applyBorder="1" applyAlignment="1">
      <alignment horizontal="center" vertical="center"/>
    </xf>
    <xf numFmtId="41" fontId="178" fillId="83" borderId="187" xfId="2180" applyNumberFormat="1" applyFont="1" applyFill="1" applyBorder="1" applyAlignment="1">
      <alignment horizontal="center" vertical="center"/>
    </xf>
    <xf numFmtId="0" fontId="178" fillId="0" borderId="104" xfId="2102" applyFont="1" applyFill="1" applyBorder="1" applyAlignment="1">
      <alignment horizontal="center" vertical="center"/>
    </xf>
    <xf numFmtId="0" fontId="178" fillId="0" borderId="41" xfId="2102" applyFont="1" applyFill="1" applyBorder="1" applyAlignment="1">
      <alignment horizontal="left" vertical="center" shrinkToFit="1"/>
    </xf>
    <xf numFmtId="0" fontId="178" fillId="0" borderId="6" xfId="2102" applyFont="1" applyFill="1" applyBorder="1" applyAlignment="1">
      <alignment horizontal="center" vertical="center" shrinkToFit="1"/>
    </xf>
    <xf numFmtId="41" fontId="178" fillId="83" borderId="32" xfId="2180" applyNumberFormat="1" applyFont="1" applyFill="1" applyBorder="1" applyAlignment="1">
      <alignment horizontal="center" vertical="center"/>
    </xf>
    <xf numFmtId="41" fontId="178" fillId="83" borderId="3" xfId="2180" applyNumberFormat="1" applyFont="1" applyFill="1" applyBorder="1" applyAlignment="1">
      <alignment horizontal="center" vertical="center"/>
    </xf>
    <xf numFmtId="41" fontId="178" fillId="110" borderId="57" xfId="2180" applyNumberFormat="1" applyFont="1" applyFill="1" applyBorder="1" applyAlignment="1">
      <alignment horizontal="center" vertical="center"/>
    </xf>
    <xf numFmtId="41" fontId="178" fillId="110" borderId="3" xfId="2180" applyNumberFormat="1" applyFont="1" applyFill="1" applyBorder="1" applyAlignment="1">
      <alignment horizontal="center" vertical="center"/>
    </xf>
    <xf numFmtId="41" fontId="178" fillId="88" borderId="32" xfId="2180" applyNumberFormat="1" applyFont="1" applyFill="1" applyBorder="1" applyAlignment="1">
      <alignment horizontal="center" vertical="center"/>
    </xf>
    <xf numFmtId="41" fontId="178" fillId="107" borderId="32" xfId="2180" applyNumberFormat="1" applyFont="1" applyFill="1" applyBorder="1" applyAlignment="1">
      <alignment horizontal="center" vertical="center"/>
    </xf>
    <xf numFmtId="41" fontId="178" fillId="107" borderId="3" xfId="2180" applyNumberFormat="1" applyFont="1" applyFill="1" applyBorder="1" applyAlignment="1">
      <alignment horizontal="center" vertical="center"/>
    </xf>
    <xf numFmtId="41" fontId="178" fillId="83" borderId="188" xfId="2180" applyNumberFormat="1" applyFont="1" applyFill="1" applyBorder="1" applyAlignment="1">
      <alignment horizontal="center" vertical="center"/>
    </xf>
    <xf numFmtId="0" fontId="178" fillId="0" borderId="105" xfId="2102" applyFont="1" applyFill="1" applyBorder="1" applyAlignment="1">
      <alignment horizontal="center" vertical="center"/>
    </xf>
    <xf numFmtId="0" fontId="178" fillId="0" borderId="42" xfId="2102" applyFont="1" applyFill="1" applyBorder="1" applyAlignment="1">
      <alignment horizontal="left" vertical="center" shrinkToFit="1"/>
    </xf>
    <xf numFmtId="0" fontId="178" fillId="0" borderId="165" xfId="2102" applyFont="1" applyFill="1" applyBorder="1" applyAlignment="1">
      <alignment horizontal="center" vertical="center" shrinkToFit="1"/>
    </xf>
    <xf numFmtId="41" fontId="178" fillId="83" borderId="33" xfId="2180" applyNumberFormat="1" applyFont="1" applyFill="1" applyBorder="1" applyAlignment="1">
      <alignment horizontal="center" vertical="center"/>
    </xf>
    <xf numFmtId="41" fontId="178" fillId="83" borderId="35" xfId="2180" applyNumberFormat="1" applyFont="1" applyFill="1" applyBorder="1" applyAlignment="1">
      <alignment horizontal="center" vertical="center"/>
    </xf>
    <xf numFmtId="216" fontId="178" fillId="83" borderId="71" xfId="1228" applyNumberFormat="1" applyFont="1" applyFill="1" applyBorder="1" applyAlignment="1">
      <alignment horizontal="center" vertical="center"/>
    </xf>
    <xf numFmtId="41" fontId="178" fillId="110" borderId="60" xfId="2180" applyNumberFormat="1" applyFont="1" applyFill="1" applyBorder="1" applyAlignment="1">
      <alignment horizontal="center" vertical="center"/>
    </xf>
    <xf numFmtId="41" fontId="178" fillId="110" borderId="35" xfId="2180" applyNumberFormat="1" applyFont="1" applyFill="1" applyBorder="1" applyAlignment="1">
      <alignment horizontal="center" vertical="center"/>
    </xf>
    <xf numFmtId="216" fontId="178" fillId="110" borderId="42" xfId="1228" applyNumberFormat="1" applyFont="1" applyFill="1" applyBorder="1" applyAlignment="1">
      <alignment horizontal="center" vertical="center"/>
    </xf>
    <xf numFmtId="41" fontId="178" fillId="88" borderId="33" xfId="2180" applyNumberFormat="1" applyFont="1" applyFill="1" applyBorder="1" applyAlignment="1">
      <alignment horizontal="center" vertical="center"/>
    </xf>
    <xf numFmtId="41" fontId="178" fillId="88" borderId="71" xfId="2180" applyNumberFormat="1" applyFont="1" applyFill="1" applyBorder="1" applyAlignment="1">
      <alignment horizontal="center" vertical="center"/>
    </xf>
    <xf numFmtId="41" fontId="178" fillId="107" borderId="33" xfId="2180" applyNumberFormat="1" applyFont="1" applyFill="1" applyBorder="1" applyAlignment="1">
      <alignment horizontal="center" vertical="center"/>
    </xf>
    <xf numFmtId="41" fontId="178" fillId="107" borderId="35" xfId="2180" applyNumberFormat="1" applyFont="1" applyFill="1" applyBorder="1" applyAlignment="1">
      <alignment horizontal="center" vertical="center"/>
    </xf>
    <xf numFmtId="41" fontId="178" fillId="107" borderId="71" xfId="2180" applyNumberFormat="1" applyFont="1" applyFill="1" applyBorder="1" applyAlignment="1">
      <alignment horizontal="center" vertical="center"/>
    </xf>
    <xf numFmtId="41" fontId="178" fillId="107" borderId="105" xfId="2180" applyNumberFormat="1" applyFont="1" applyFill="1" applyBorder="1" applyAlignment="1">
      <alignment horizontal="center" vertical="center"/>
    </xf>
    <xf numFmtId="41" fontId="178" fillId="107" borderId="42" xfId="2180" applyNumberFormat="1" applyFont="1" applyFill="1" applyBorder="1" applyAlignment="1">
      <alignment horizontal="center" vertical="center"/>
    </xf>
    <xf numFmtId="41" fontId="178" fillId="83" borderId="189" xfId="2180" applyNumberFormat="1" applyFont="1" applyFill="1" applyBorder="1" applyAlignment="1">
      <alignment horizontal="center" vertical="center"/>
    </xf>
    <xf numFmtId="0" fontId="178" fillId="0" borderId="0" xfId="2102" applyFont="1" applyFill="1" applyAlignment="1">
      <alignment horizontal="center" vertical="center"/>
    </xf>
    <xf numFmtId="0" fontId="178" fillId="0" borderId="0" xfId="2102" applyFont="1" applyFill="1" applyAlignment="1">
      <alignment horizontal="center" vertical="center" shrinkToFit="1"/>
    </xf>
    <xf numFmtId="41" fontId="178" fillId="0" borderId="0" xfId="2180" applyNumberFormat="1" applyFont="1" applyFill="1" applyAlignment="1">
      <alignment horizontal="center" vertical="center"/>
    </xf>
    <xf numFmtId="216" fontId="178" fillId="0" borderId="0" xfId="1228" applyNumberFormat="1" applyFont="1" applyFill="1" applyAlignment="1">
      <alignment horizontal="center" vertical="center"/>
    </xf>
    <xf numFmtId="0" fontId="178" fillId="0" borderId="0" xfId="1860" applyFont="1" applyFill="1">
      <alignment vertical="center"/>
    </xf>
    <xf numFmtId="216" fontId="178" fillId="0" borderId="0" xfId="1228" applyNumberFormat="1" applyFont="1" applyFill="1" applyAlignment="1">
      <alignment vertical="center"/>
    </xf>
    <xf numFmtId="0" fontId="178" fillId="0" borderId="0" xfId="1860" applyFont="1">
      <alignment vertical="center"/>
    </xf>
    <xf numFmtId="216" fontId="178" fillId="0" borderId="0" xfId="1228" applyNumberFormat="1" applyFont="1" applyAlignment="1">
      <alignment vertical="center"/>
    </xf>
    <xf numFmtId="216" fontId="183" fillId="0" borderId="0" xfId="1228" applyNumberFormat="1" applyFont="1" applyFill="1" applyAlignment="1">
      <alignment vertical="center"/>
    </xf>
    <xf numFmtId="216" fontId="183" fillId="0" borderId="0" xfId="1228" applyNumberFormat="1" applyFont="1" applyAlignment="1">
      <alignment vertical="center"/>
    </xf>
    <xf numFmtId="216" fontId="348" fillId="0" borderId="0" xfId="1228" applyNumberFormat="1" applyFont="1" applyFill="1" applyAlignment="1">
      <alignment vertical="center"/>
    </xf>
    <xf numFmtId="216" fontId="346" fillId="0" borderId="0" xfId="1228" applyNumberFormat="1" applyFont="1" applyFill="1" applyAlignment="1">
      <alignment horizontal="center" vertical="center"/>
    </xf>
    <xf numFmtId="216" fontId="348" fillId="0" borderId="11" xfId="1228" applyNumberFormat="1" applyFont="1" applyFill="1" applyBorder="1" applyAlignment="1">
      <alignment vertical="center"/>
    </xf>
    <xf numFmtId="41" fontId="178" fillId="0" borderId="0" xfId="1503" applyFont="1" applyFill="1" applyBorder="1" applyAlignment="1">
      <alignment horizontal="center" vertical="center"/>
    </xf>
    <xf numFmtId="41" fontId="178" fillId="82" borderId="5" xfId="1503" applyFont="1" applyFill="1" applyBorder="1" applyAlignment="1">
      <alignment vertical="center"/>
    </xf>
    <xf numFmtId="0" fontId="183" fillId="0" borderId="31" xfId="2045" applyFont="1" applyBorder="1" applyAlignment="1">
      <alignment horizontal="center" vertical="center"/>
    </xf>
    <xf numFmtId="0" fontId="178" fillId="0" borderId="49" xfId="2101" applyFont="1" applyFill="1" applyBorder="1" applyAlignment="1">
      <alignment horizontal="center" vertical="center" shrinkToFit="1"/>
    </xf>
    <xf numFmtId="41" fontId="178" fillId="83" borderId="163" xfId="1503" applyFont="1" applyFill="1" applyBorder="1" applyAlignment="1">
      <alignment horizontal="center" vertical="center"/>
    </xf>
    <xf numFmtId="41" fontId="178" fillId="110" borderId="163" xfId="1503" applyFont="1" applyFill="1" applyBorder="1" applyAlignment="1">
      <alignment horizontal="center" vertical="center"/>
    </xf>
    <xf numFmtId="41" fontId="178" fillId="110" borderId="49" xfId="1503" applyFont="1" applyFill="1" applyBorder="1" applyAlignment="1">
      <alignment horizontal="center" vertical="center"/>
    </xf>
    <xf numFmtId="216" fontId="178" fillId="110" borderId="74" xfId="1228" applyNumberFormat="1" applyFont="1" applyFill="1" applyBorder="1" applyAlignment="1">
      <alignment horizontal="center" vertical="center" shrinkToFit="1"/>
    </xf>
    <xf numFmtId="41" fontId="178" fillId="88" borderId="163" xfId="1503" applyFont="1" applyFill="1" applyBorder="1" applyAlignment="1">
      <alignment horizontal="center" vertical="center"/>
    </xf>
    <xf numFmtId="41" fontId="178" fillId="88" borderId="74" xfId="1503" applyFont="1" applyFill="1" applyBorder="1" applyAlignment="1">
      <alignment horizontal="center" vertical="center"/>
    </xf>
    <xf numFmtId="41" fontId="178" fillId="107" borderId="163" xfId="1503" applyFont="1" applyFill="1" applyBorder="1" applyAlignment="1">
      <alignment horizontal="center" vertical="center"/>
    </xf>
    <xf numFmtId="41" fontId="178" fillId="107" borderId="49" xfId="1503" applyFont="1" applyFill="1" applyBorder="1" applyAlignment="1">
      <alignment horizontal="center" vertical="center"/>
    </xf>
    <xf numFmtId="41" fontId="178" fillId="107" borderId="74" xfId="1503" applyFont="1" applyFill="1" applyBorder="1" applyAlignment="1">
      <alignment horizontal="center" vertical="center"/>
    </xf>
    <xf numFmtId="179" fontId="178" fillId="0" borderId="190" xfId="2102" applyNumberFormat="1" applyFont="1" applyFill="1" applyBorder="1" applyAlignment="1">
      <alignment horizontal="center" vertical="center" shrinkToFit="1"/>
    </xf>
    <xf numFmtId="0" fontId="183" fillId="0" borderId="32" xfId="2045" applyFont="1" applyBorder="1" applyAlignment="1">
      <alignment horizontal="center" vertical="center"/>
    </xf>
    <xf numFmtId="41" fontId="178" fillId="83" borderId="104" xfId="1503" applyFont="1" applyFill="1" applyBorder="1" applyAlignment="1">
      <alignment horizontal="center" vertical="center"/>
    </xf>
    <xf numFmtId="41" fontId="178" fillId="83" borderId="41" xfId="1503" applyFont="1" applyFill="1" applyBorder="1" applyAlignment="1">
      <alignment horizontal="center" vertical="center"/>
    </xf>
    <xf numFmtId="216" fontId="178" fillId="83" borderId="70" xfId="1228" applyNumberFormat="1" applyFont="1" applyFill="1" applyBorder="1" applyAlignment="1">
      <alignment horizontal="center" shrinkToFit="1"/>
    </xf>
    <xf numFmtId="41" fontId="178" fillId="110" borderId="104" xfId="1503" applyFont="1" applyFill="1" applyBorder="1" applyAlignment="1">
      <alignment horizontal="center" vertical="center"/>
    </xf>
    <xf numFmtId="41" fontId="178" fillId="110" borderId="41" xfId="1503" applyFont="1" applyFill="1" applyBorder="1" applyAlignment="1">
      <alignment horizontal="center" vertical="center"/>
    </xf>
    <xf numFmtId="216" fontId="178" fillId="110" borderId="70" xfId="1228" applyNumberFormat="1" applyFont="1" applyFill="1" applyBorder="1" applyAlignment="1">
      <alignment horizontal="center" shrinkToFit="1"/>
    </xf>
    <xf numFmtId="41" fontId="178" fillId="88" borderId="104" xfId="1503" applyFont="1" applyFill="1" applyBorder="1" applyAlignment="1">
      <alignment horizontal="center" vertical="center"/>
    </xf>
    <xf numFmtId="41" fontId="178" fillId="88" borderId="70" xfId="1503" applyFont="1" applyFill="1" applyBorder="1" applyAlignment="1">
      <alignment horizontal="center" vertical="center"/>
    </xf>
    <xf numFmtId="41" fontId="178" fillId="107" borderId="104" xfId="1503" applyFont="1" applyFill="1" applyBorder="1" applyAlignment="1">
      <alignment horizontal="center" vertical="center"/>
    </xf>
    <xf numFmtId="41" fontId="178" fillId="107" borderId="41" xfId="1503" applyFont="1" applyFill="1" applyBorder="1" applyAlignment="1">
      <alignment horizontal="center" vertical="center"/>
    </xf>
    <xf numFmtId="41" fontId="178" fillId="107" borderId="70" xfId="1503" applyFont="1" applyFill="1" applyBorder="1" applyAlignment="1">
      <alignment horizontal="center" vertical="center"/>
    </xf>
    <xf numFmtId="179" fontId="178" fillId="0" borderId="191" xfId="2102" applyNumberFormat="1" applyFont="1" applyFill="1" applyBorder="1" applyAlignment="1">
      <alignment horizontal="center" vertical="center" shrinkToFit="1"/>
    </xf>
    <xf numFmtId="216" fontId="178" fillId="83" borderId="70" xfId="1228" applyNumberFormat="1" applyFont="1" applyFill="1" applyBorder="1" applyAlignment="1">
      <alignment horizontal="center" vertical="center" shrinkToFit="1"/>
    </xf>
    <xf numFmtId="216" fontId="178" fillId="110" borderId="70" xfId="1228" applyNumberFormat="1" applyFont="1" applyFill="1" applyBorder="1" applyAlignment="1">
      <alignment horizontal="center" vertical="center" shrinkToFit="1"/>
    </xf>
    <xf numFmtId="0" fontId="178" fillId="0" borderId="41" xfId="2002" applyFont="1" applyFill="1" applyBorder="1" applyAlignment="1">
      <alignment horizontal="center" vertical="center" shrinkToFit="1"/>
    </xf>
    <xf numFmtId="0" fontId="178" fillId="0" borderId="41" xfId="2002" applyFont="1" applyFill="1" applyBorder="1" applyAlignment="1">
      <alignment horizontal="center" vertical="center"/>
    </xf>
    <xf numFmtId="0" fontId="183" fillId="0" borderId="32" xfId="2045" applyFont="1" applyFill="1" applyBorder="1" applyAlignment="1">
      <alignment horizontal="center" vertical="center"/>
    </xf>
    <xf numFmtId="0" fontId="178" fillId="0" borderId="41" xfId="2102" applyFont="1" applyFill="1" applyBorder="1" applyAlignment="1">
      <alignment horizontal="center" vertical="center"/>
    </xf>
    <xf numFmtId="0" fontId="178" fillId="0" borderId="191" xfId="2102" applyFont="1" applyFill="1" applyBorder="1" applyAlignment="1">
      <alignment vertical="center"/>
    </xf>
    <xf numFmtId="0" fontId="183" fillId="0" borderId="69" xfId="2045" applyFont="1" applyFill="1" applyBorder="1" applyAlignment="1">
      <alignment horizontal="center" vertical="center"/>
    </xf>
    <xf numFmtId="0" fontId="178" fillId="0" borderId="115" xfId="2101" applyFont="1" applyFill="1" applyBorder="1" applyAlignment="1">
      <alignment horizontal="center" vertical="center" shrinkToFit="1"/>
    </xf>
    <xf numFmtId="41" fontId="178" fillId="83" borderId="164" xfId="1503" applyFont="1" applyFill="1" applyBorder="1" applyAlignment="1">
      <alignment horizontal="center" vertical="center"/>
    </xf>
    <xf numFmtId="41" fontId="178" fillId="83" borderId="115" xfId="1503" applyFont="1" applyFill="1" applyBorder="1" applyAlignment="1">
      <alignment horizontal="center" vertical="center"/>
    </xf>
    <xf numFmtId="216" fontId="178" fillId="83" borderId="75" xfId="1228" applyNumberFormat="1" applyFont="1" applyFill="1" applyBorder="1" applyAlignment="1">
      <alignment horizontal="center" vertical="center" shrinkToFit="1"/>
    </xf>
    <xf numFmtId="41" fontId="178" fillId="110" borderId="164" xfId="1503" applyFont="1" applyFill="1" applyBorder="1" applyAlignment="1">
      <alignment horizontal="center" vertical="center"/>
    </xf>
    <xf numFmtId="41" fontId="178" fillId="110" borderId="115" xfId="1503" applyFont="1" applyFill="1" applyBorder="1" applyAlignment="1">
      <alignment horizontal="center" vertical="center"/>
    </xf>
    <xf numFmtId="41" fontId="178" fillId="88" borderId="164" xfId="1503" applyFont="1" applyFill="1" applyBorder="1" applyAlignment="1">
      <alignment horizontal="center" vertical="center"/>
    </xf>
    <xf numFmtId="41" fontId="178" fillId="88" borderId="75" xfId="1503" applyFont="1" applyFill="1" applyBorder="1" applyAlignment="1">
      <alignment horizontal="center" vertical="center"/>
    </xf>
    <xf numFmtId="41" fontId="178" fillId="107" borderId="164" xfId="1503" applyFont="1" applyFill="1" applyBorder="1" applyAlignment="1">
      <alignment horizontal="center" vertical="center"/>
    </xf>
    <xf numFmtId="41" fontId="178" fillId="107" borderId="115" xfId="1503" applyFont="1" applyFill="1" applyBorder="1" applyAlignment="1">
      <alignment horizontal="center" vertical="center"/>
    </xf>
    <xf numFmtId="41" fontId="178" fillId="107" borderId="75" xfId="1503" applyFont="1" applyFill="1" applyBorder="1" applyAlignment="1">
      <alignment horizontal="center" vertical="center"/>
    </xf>
    <xf numFmtId="179" fontId="178" fillId="0" borderId="192" xfId="2102" applyNumberFormat="1" applyFont="1" applyFill="1" applyBorder="1" applyAlignment="1">
      <alignment horizontal="center" vertical="center" shrinkToFit="1"/>
    </xf>
    <xf numFmtId="41" fontId="178" fillId="83" borderId="104" xfId="1352" applyFont="1" applyFill="1" applyBorder="1" applyAlignment="1">
      <alignment vertical="center"/>
    </xf>
    <xf numFmtId="41" fontId="178" fillId="83" borderId="41" xfId="1352" applyFont="1" applyFill="1" applyBorder="1" applyAlignment="1">
      <alignment vertical="center"/>
    </xf>
    <xf numFmtId="41" fontId="178" fillId="110" borderId="104" xfId="1352" applyFont="1" applyFill="1" applyBorder="1" applyAlignment="1">
      <alignment vertical="center"/>
    </xf>
    <xf numFmtId="41" fontId="178" fillId="110" borderId="41" xfId="1352" applyFont="1" applyFill="1" applyBorder="1" applyAlignment="1">
      <alignment vertical="center"/>
    </xf>
    <xf numFmtId="41" fontId="178" fillId="88" borderId="104" xfId="1352" applyFont="1" applyFill="1" applyBorder="1" applyAlignment="1">
      <alignment vertical="center"/>
    </xf>
    <xf numFmtId="41" fontId="178" fillId="88" borderId="70" xfId="1352" applyFont="1" applyFill="1" applyBorder="1" applyAlignment="1">
      <alignment vertical="center"/>
    </xf>
    <xf numFmtId="41" fontId="178" fillId="107" borderId="104" xfId="1352" applyFont="1" applyFill="1" applyBorder="1" applyAlignment="1">
      <alignment vertical="center"/>
    </xf>
    <xf numFmtId="41" fontId="178" fillId="107" borderId="41" xfId="1352" applyFont="1" applyFill="1" applyBorder="1" applyAlignment="1">
      <alignment vertical="center"/>
    </xf>
    <xf numFmtId="41" fontId="178" fillId="107" borderId="70" xfId="1352" applyFont="1" applyFill="1" applyBorder="1" applyAlignment="1">
      <alignment vertical="center"/>
    </xf>
    <xf numFmtId="0" fontId="178" fillId="106" borderId="31" xfId="2102" applyFont="1" applyFill="1" applyBorder="1" applyAlignment="1">
      <alignment horizontal="center" vertical="center"/>
    </xf>
    <xf numFmtId="0" fontId="178" fillId="106" borderId="49" xfId="2101" applyFont="1" applyFill="1" applyBorder="1" applyAlignment="1">
      <alignment horizontal="center" shrinkToFit="1"/>
    </xf>
    <xf numFmtId="41" fontId="178" fillId="83" borderId="163" xfId="1352" applyFont="1" applyFill="1" applyBorder="1" applyAlignment="1">
      <alignment vertical="center"/>
    </xf>
    <xf numFmtId="41" fontId="178" fillId="83" borderId="49" xfId="1352" applyFont="1" applyFill="1" applyBorder="1" applyAlignment="1">
      <alignment vertical="center"/>
    </xf>
    <xf numFmtId="216" fontId="178" fillId="83" borderId="74" xfId="1228" applyNumberFormat="1" applyFont="1" applyFill="1" applyBorder="1" applyAlignment="1">
      <alignment horizontal="center" shrinkToFit="1"/>
    </xf>
    <xf numFmtId="41" fontId="178" fillId="110" borderId="163" xfId="1352" applyFont="1" applyFill="1" applyBorder="1" applyAlignment="1">
      <alignment vertical="center"/>
    </xf>
    <xf numFmtId="41" fontId="178" fillId="110" borderId="49" xfId="1352" applyFont="1" applyFill="1" applyBorder="1" applyAlignment="1">
      <alignment vertical="center"/>
    </xf>
    <xf numFmtId="216" fontId="178" fillId="110" borderId="74" xfId="1228" applyNumberFormat="1" applyFont="1" applyFill="1" applyBorder="1" applyAlignment="1">
      <alignment horizontal="center" shrinkToFit="1"/>
    </xf>
    <xf numFmtId="41" fontId="178" fillId="88" borderId="163" xfId="1352" applyFont="1" applyFill="1" applyBorder="1" applyAlignment="1">
      <alignment vertical="center"/>
    </xf>
    <xf numFmtId="41" fontId="178" fillId="88" borderId="74" xfId="1352" applyFont="1" applyFill="1" applyBorder="1" applyAlignment="1">
      <alignment vertical="center"/>
    </xf>
    <xf numFmtId="41" fontId="178" fillId="107" borderId="163" xfId="1352" applyFont="1" applyFill="1" applyBorder="1" applyAlignment="1">
      <alignment vertical="center"/>
    </xf>
    <xf numFmtId="41" fontId="178" fillId="107" borderId="49" xfId="1352" applyFont="1" applyFill="1" applyBorder="1" applyAlignment="1">
      <alignment vertical="center"/>
    </xf>
    <xf numFmtId="41" fontId="178" fillId="107" borderId="74" xfId="1352" applyFont="1" applyFill="1" applyBorder="1" applyAlignment="1">
      <alignment vertical="center"/>
    </xf>
    <xf numFmtId="179" fontId="178" fillId="106" borderId="190" xfId="2102" applyNumberFormat="1" applyFont="1" applyFill="1" applyBorder="1" applyAlignment="1">
      <alignment horizontal="center" vertical="center" shrinkToFit="1"/>
    </xf>
    <xf numFmtId="0" fontId="178" fillId="106" borderId="32" xfId="2102" applyFont="1" applyFill="1" applyBorder="1" applyAlignment="1">
      <alignment horizontal="center" vertical="center"/>
    </xf>
    <xf numFmtId="0" fontId="178" fillId="106" borderId="41" xfId="2101" applyFont="1" applyFill="1" applyBorder="1" applyAlignment="1">
      <alignment horizontal="center" shrinkToFit="1"/>
    </xf>
    <xf numFmtId="179" fontId="178" fillId="106" borderId="191" xfId="2102" applyNumberFormat="1" applyFont="1" applyFill="1" applyBorder="1" applyAlignment="1">
      <alignment horizontal="center" vertical="center" shrinkToFit="1"/>
    </xf>
    <xf numFmtId="0" fontId="178" fillId="106" borderId="41" xfId="2102" applyFont="1" applyFill="1" applyBorder="1" applyAlignment="1">
      <alignment horizontal="center" vertical="center" shrinkToFit="1"/>
    </xf>
    <xf numFmtId="0" fontId="178" fillId="106" borderId="69" xfId="2102" applyFont="1" applyFill="1" applyBorder="1" applyAlignment="1">
      <alignment horizontal="center" vertical="center"/>
    </xf>
    <xf numFmtId="0" fontId="178" fillId="106" borderId="115" xfId="2102" applyFont="1" applyFill="1" applyBorder="1" applyAlignment="1">
      <alignment horizontal="center" vertical="center" shrinkToFit="1"/>
    </xf>
    <xf numFmtId="41" fontId="178" fillId="83" borderId="164" xfId="1352" applyFont="1" applyFill="1" applyBorder="1" applyAlignment="1">
      <alignment vertical="center"/>
    </xf>
    <xf numFmtId="41" fontId="178" fillId="83" borderId="115" xfId="1352" applyFont="1" applyFill="1" applyBorder="1" applyAlignment="1">
      <alignment vertical="center"/>
    </xf>
    <xf numFmtId="41" fontId="178" fillId="110" borderId="164" xfId="1352" applyFont="1" applyFill="1" applyBorder="1" applyAlignment="1">
      <alignment vertical="center"/>
    </xf>
    <xf numFmtId="41" fontId="178" fillId="110" borderId="115" xfId="1352" applyFont="1" applyFill="1" applyBorder="1" applyAlignment="1">
      <alignment vertical="center"/>
    </xf>
    <xf numFmtId="216" fontId="178" fillId="110" borderId="75" xfId="1228" applyNumberFormat="1" applyFont="1" applyFill="1" applyBorder="1" applyAlignment="1">
      <alignment horizontal="center" vertical="center" shrinkToFit="1"/>
    </xf>
    <xf numFmtId="41" fontId="178" fillId="88" borderId="164" xfId="1352" applyFont="1" applyFill="1" applyBorder="1" applyAlignment="1">
      <alignment vertical="center"/>
    </xf>
    <xf numFmtId="41" fontId="178" fillId="88" borderId="75" xfId="1352" applyFont="1" applyFill="1" applyBorder="1" applyAlignment="1">
      <alignment vertical="center"/>
    </xf>
    <xf numFmtId="41" fontId="178" fillId="107" borderId="164" xfId="1352" applyFont="1" applyFill="1" applyBorder="1" applyAlignment="1">
      <alignment vertical="center"/>
    </xf>
    <xf numFmtId="41" fontId="178" fillId="107" borderId="115" xfId="1352" applyFont="1" applyFill="1" applyBorder="1" applyAlignment="1">
      <alignment vertical="center"/>
    </xf>
    <xf numFmtId="41" fontId="178" fillId="107" borderId="75" xfId="1352" applyFont="1" applyFill="1" applyBorder="1" applyAlignment="1">
      <alignment vertical="center"/>
    </xf>
    <xf numFmtId="179" fontId="178" fillId="106" borderId="192" xfId="2102" applyNumberFormat="1" applyFont="1" applyFill="1" applyBorder="1" applyAlignment="1">
      <alignment horizontal="center" vertical="center" shrinkToFit="1"/>
    </xf>
    <xf numFmtId="41" fontId="178" fillId="82" borderId="185" xfId="2180" applyNumberFormat="1" applyFont="1" applyFill="1" applyBorder="1" applyAlignment="1">
      <alignment horizontal="center" vertical="center"/>
    </xf>
    <xf numFmtId="0" fontId="183" fillId="0" borderId="27" xfId="0" applyFont="1" applyBorder="1" applyAlignment="1">
      <alignment vertical="center"/>
    </xf>
    <xf numFmtId="41" fontId="178" fillId="110" borderId="163" xfId="2180" applyNumberFormat="1" applyFont="1" applyFill="1" applyBorder="1" applyAlignment="1">
      <alignment horizontal="center" vertical="center"/>
    </xf>
    <xf numFmtId="0" fontId="183" fillId="0" borderId="6" xfId="0" applyFont="1" applyBorder="1" applyAlignment="1">
      <alignment vertical="center"/>
    </xf>
    <xf numFmtId="41" fontId="178" fillId="83" borderId="104" xfId="1541" applyFont="1" applyFill="1" applyBorder="1" applyAlignment="1">
      <alignment horizontal="left" vertical="center" shrinkToFit="1"/>
    </xf>
    <xf numFmtId="41" fontId="178" fillId="83" borderId="3" xfId="1541" applyFont="1" applyFill="1" applyBorder="1" applyAlignment="1">
      <alignment horizontal="left" vertical="center" shrinkToFit="1"/>
    </xf>
    <xf numFmtId="41" fontId="178" fillId="110" borderId="104" xfId="1541" applyFont="1" applyFill="1" applyBorder="1" applyAlignment="1">
      <alignment horizontal="left" vertical="center" shrinkToFit="1"/>
    </xf>
    <xf numFmtId="41" fontId="178" fillId="110" borderId="3" xfId="1541" applyFont="1" applyFill="1" applyBorder="1" applyAlignment="1">
      <alignment horizontal="left" vertical="center" shrinkToFit="1"/>
    </xf>
    <xf numFmtId="41" fontId="178" fillId="88" borderId="104" xfId="1541" applyFont="1" applyFill="1" applyBorder="1" applyAlignment="1">
      <alignment horizontal="left" vertical="center" shrinkToFit="1"/>
    </xf>
    <xf numFmtId="41" fontId="178" fillId="88" borderId="70" xfId="1541" applyFont="1" applyFill="1" applyBorder="1" applyAlignment="1">
      <alignment horizontal="left" vertical="center" shrinkToFit="1"/>
    </xf>
    <xf numFmtId="41" fontId="178" fillId="107" borderId="104" xfId="1541" applyFont="1" applyFill="1" applyBorder="1" applyAlignment="1">
      <alignment horizontal="left" vertical="center" shrinkToFit="1"/>
    </xf>
    <xf numFmtId="41" fontId="178" fillId="107" borderId="41" xfId="1541" applyFont="1" applyFill="1" applyBorder="1" applyAlignment="1">
      <alignment horizontal="left" vertical="center" shrinkToFit="1"/>
    </xf>
    <xf numFmtId="41" fontId="178" fillId="107" borderId="70" xfId="1541" applyFont="1" applyFill="1" applyBorder="1" applyAlignment="1">
      <alignment horizontal="left" vertical="center" shrinkToFit="1"/>
    </xf>
    <xf numFmtId="38" fontId="178" fillId="0" borderId="191" xfId="2102" applyNumberFormat="1" applyFont="1" applyFill="1" applyBorder="1" applyAlignment="1">
      <alignment horizontal="center" vertical="center" shrinkToFit="1"/>
    </xf>
    <xf numFmtId="41" fontId="178" fillId="83" borderId="104" xfId="2180" applyFont="1" applyFill="1" applyBorder="1" applyAlignment="1">
      <alignment horizontal="center" vertical="center" shrinkToFit="1"/>
    </xf>
    <xf numFmtId="41" fontId="178" fillId="83" borderId="3" xfId="2180" applyFont="1" applyFill="1" applyBorder="1" applyAlignment="1">
      <alignment horizontal="center" vertical="center" shrinkToFit="1"/>
    </xf>
    <xf numFmtId="41" fontId="178" fillId="110" borderId="104" xfId="2180" applyFont="1" applyFill="1" applyBorder="1" applyAlignment="1">
      <alignment horizontal="center" vertical="center" shrinkToFit="1"/>
    </xf>
    <xf numFmtId="41" fontId="178" fillId="110" borderId="3" xfId="2180" applyFont="1" applyFill="1" applyBorder="1" applyAlignment="1">
      <alignment horizontal="center" vertical="center" shrinkToFit="1"/>
    </xf>
    <xf numFmtId="41" fontId="178" fillId="88" borderId="104" xfId="2180" applyFont="1" applyFill="1" applyBorder="1" applyAlignment="1">
      <alignment horizontal="center" vertical="center" shrinkToFit="1"/>
    </xf>
    <xf numFmtId="41" fontId="178" fillId="88" borderId="70" xfId="2180" applyFont="1" applyFill="1" applyBorder="1" applyAlignment="1">
      <alignment horizontal="center" vertical="center" shrinkToFit="1"/>
    </xf>
    <xf numFmtId="41" fontId="178" fillId="107" borderId="104" xfId="2180" applyFont="1" applyFill="1" applyBorder="1" applyAlignment="1">
      <alignment horizontal="center" vertical="center" shrinkToFit="1"/>
    </xf>
    <xf numFmtId="41" fontId="178" fillId="107" borderId="41" xfId="2180" applyFont="1" applyFill="1" applyBorder="1" applyAlignment="1">
      <alignment horizontal="center" vertical="center" shrinkToFit="1"/>
    </xf>
    <xf numFmtId="41" fontId="178" fillId="107" borderId="70" xfId="2180" applyFont="1" applyFill="1" applyBorder="1" applyAlignment="1">
      <alignment horizontal="center" vertical="center" shrinkToFit="1"/>
    </xf>
    <xf numFmtId="41" fontId="178" fillId="0" borderId="191" xfId="2180" applyNumberFormat="1" applyFont="1" applyFill="1" applyBorder="1" applyAlignment="1">
      <alignment horizontal="center" vertical="center"/>
    </xf>
    <xf numFmtId="0" fontId="183" fillId="0" borderId="165" xfId="0" applyFont="1" applyBorder="1" applyAlignment="1">
      <alignment vertical="center"/>
    </xf>
    <xf numFmtId="41" fontId="178" fillId="83" borderId="105" xfId="1541" applyFont="1" applyFill="1" applyBorder="1" applyAlignment="1">
      <alignment horizontal="left" vertical="center" shrinkToFit="1"/>
    </xf>
    <xf numFmtId="41" fontId="178" fillId="83" borderId="35" xfId="1541" applyFont="1" applyFill="1" applyBorder="1" applyAlignment="1">
      <alignment horizontal="left" vertical="center" shrinkToFit="1"/>
    </xf>
    <xf numFmtId="41" fontId="178" fillId="110" borderId="105" xfId="1541" applyFont="1" applyFill="1" applyBorder="1" applyAlignment="1">
      <alignment horizontal="left" vertical="center" shrinkToFit="1"/>
    </xf>
    <xf numFmtId="41" fontId="178" fillId="110" borderId="35" xfId="1541" applyFont="1" applyFill="1" applyBorder="1" applyAlignment="1">
      <alignment horizontal="left" vertical="center" shrinkToFit="1"/>
    </xf>
    <xf numFmtId="41" fontId="178" fillId="88" borderId="105" xfId="1541" applyFont="1" applyFill="1" applyBorder="1" applyAlignment="1">
      <alignment horizontal="left" vertical="center" shrinkToFit="1"/>
    </xf>
    <xf numFmtId="41" fontId="178" fillId="88" borderId="71" xfId="1541" applyFont="1" applyFill="1" applyBorder="1" applyAlignment="1">
      <alignment horizontal="left" vertical="center" shrinkToFit="1"/>
    </xf>
    <xf numFmtId="41" fontId="178" fillId="107" borderId="105" xfId="1541" applyFont="1" applyFill="1" applyBorder="1" applyAlignment="1">
      <alignment horizontal="left" vertical="center" shrinkToFit="1"/>
    </xf>
    <xf numFmtId="41" fontId="178" fillId="107" borderId="42" xfId="1541" applyFont="1" applyFill="1" applyBorder="1" applyAlignment="1">
      <alignment horizontal="left" vertical="center" shrinkToFit="1"/>
    </xf>
    <xf numFmtId="41" fontId="178" fillId="107" borderId="71" xfId="1541" applyFont="1" applyFill="1" applyBorder="1" applyAlignment="1">
      <alignment horizontal="left" vertical="center" shrinkToFit="1"/>
    </xf>
    <xf numFmtId="38" fontId="178" fillId="0" borderId="193" xfId="2102" applyNumberFormat="1" applyFont="1" applyFill="1" applyBorder="1" applyAlignment="1">
      <alignment horizontal="center" vertical="center" shrinkToFit="1"/>
    </xf>
    <xf numFmtId="0" fontId="178" fillId="106" borderId="163" xfId="2102" applyFont="1" applyFill="1" applyBorder="1" applyAlignment="1">
      <alignment horizontal="center" vertical="center"/>
    </xf>
    <xf numFmtId="0" fontId="178" fillId="106" borderId="49" xfId="2102" applyFont="1" applyFill="1" applyBorder="1" applyAlignment="1">
      <alignment vertical="center" shrinkToFit="1"/>
    </xf>
    <xf numFmtId="0" fontId="183" fillId="106" borderId="39" xfId="0" applyFont="1" applyFill="1" applyBorder="1" applyAlignment="1">
      <alignment horizontal="center" vertical="center"/>
    </xf>
    <xf numFmtId="216" fontId="183" fillId="83" borderId="73" xfId="1228" applyNumberFormat="1" applyFont="1" applyFill="1" applyBorder="1" applyAlignment="1">
      <alignment horizontal="center" vertical="center"/>
    </xf>
    <xf numFmtId="216" fontId="183" fillId="110" borderId="73" xfId="1228" applyNumberFormat="1" applyFont="1" applyFill="1" applyBorder="1" applyAlignment="1">
      <alignment horizontal="center" vertical="center"/>
    </xf>
    <xf numFmtId="0" fontId="178" fillId="106" borderId="104" xfId="2102" applyFont="1" applyFill="1" applyBorder="1" applyAlignment="1">
      <alignment horizontal="center" vertical="center"/>
    </xf>
    <xf numFmtId="0" fontId="183" fillId="106" borderId="41" xfId="0" applyFont="1" applyFill="1" applyBorder="1" applyAlignment="1">
      <alignment horizontal="center" vertical="center"/>
    </xf>
    <xf numFmtId="41" fontId="178" fillId="83" borderId="41" xfId="1541" applyFont="1" applyFill="1" applyBorder="1" applyAlignment="1">
      <alignment horizontal="left" vertical="center" shrinkToFit="1"/>
    </xf>
    <xf numFmtId="216" fontId="183" fillId="83" borderId="70" xfId="1228" applyNumberFormat="1" applyFont="1" applyFill="1" applyBorder="1" applyAlignment="1">
      <alignment horizontal="center" vertical="center"/>
    </xf>
    <xf numFmtId="41" fontId="178" fillId="110" borderId="41" xfId="1541" applyFont="1" applyFill="1" applyBorder="1" applyAlignment="1">
      <alignment horizontal="left" vertical="center" shrinkToFit="1"/>
    </xf>
    <xf numFmtId="216" fontId="183" fillId="110" borderId="70" xfId="1228" applyNumberFormat="1" applyFont="1" applyFill="1" applyBorder="1" applyAlignment="1">
      <alignment horizontal="center" vertical="center"/>
    </xf>
    <xf numFmtId="38" fontId="178" fillId="106" borderId="191" xfId="2102" applyNumberFormat="1" applyFont="1" applyFill="1" applyBorder="1" applyAlignment="1">
      <alignment horizontal="center" vertical="center" shrinkToFit="1"/>
    </xf>
    <xf numFmtId="41" fontId="178" fillId="83" borderId="41" xfId="2180" applyFont="1" applyFill="1" applyBorder="1" applyAlignment="1">
      <alignment horizontal="center" vertical="center" shrinkToFit="1"/>
    </xf>
    <xf numFmtId="41" fontId="178" fillId="110" borderId="41" xfId="2180" applyFont="1" applyFill="1" applyBorder="1" applyAlignment="1">
      <alignment horizontal="center" vertical="center" shrinkToFit="1"/>
    </xf>
    <xf numFmtId="0" fontId="178" fillId="106" borderId="105" xfId="2102" applyFont="1" applyFill="1" applyBorder="1" applyAlignment="1">
      <alignment horizontal="center" vertical="center"/>
    </xf>
    <xf numFmtId="0" fontId="183" fillId="106" borderId="42" xfId="0" applyFont="1" applyFill="1" applyBorder="1" applyAlignment="1">
      <alignment horizontal="center" vertical="center"/>
    </xf>
    <xf numFmtId="41" fontId="178" fillId="83" borderId="42" xfId="1541" applyFont="1" applyFill="1" applyBorder="1" applyAlignment="1">
      <alignment horizontal="left" vertical="center" shrinkToFit="1"/>
    </xf>
    <xf numFmtId="216" fontId="183" fillId="83" borderId="71" xfId="1228" applyNumberFormat="1" applyFont="1" applyFill="1" applyBorder="1" applyAlignment="1">
      <alignment horizontal="center" vertical="center"/>
    </xf>
    <xf numFmtId="41" fontId="178" fillId="110" borderId="42" xfId="1541" applyFont="1" applyFill="1" applyBorder="1" applyAlignment="1">
      <alignment horizontal="left" vertical="center" shrinkToFit="1"/>
    </xf>
    <xf numFmtId="216" fontId="183" fillId="110" borderId="71" xfId="1228" applyNumberFormat="1" applyFont="1" applyFill="1" applyBorder="1" applyAlignment="1">
      <alignment horizontal="center" vertical="center"/>
    </xf>
    <xf numFmtId="38" fontId="178" fillId="106" borderId="193" xfId="2102" applyNumberFormat="1" applyFont="1" applyFill="1" applyBorder="1" applyAlignment="1">
      <alignment horizontal="center" vertical="center" shrinkToFit="1"/>
    </xf>
    <xf numFmtId="0" fontId="178" fillId="0" borderId="35" xfId="2102" applyFont="1" applyFill="1" applyBorder="1" applyAlignment="1">
      <alignment horizontal="left" vertical="center" shrinkToFit="1"/>
    </xf>
    <xf numFmtId="41" fontId="178" fillId="83" borderId="46" xfId="1541" applyFont="1" applyFill="1" applyBorder="1" applyAlignment="1">
      <alignment horizontal="left" vertical="center" shrinkToFit="1"/>
    </xf>
    <xf numFmtId="216" fontId="178" fillId="83" borderId="108" xfId="1228" applyNumberFormat="1" applyFont="1" applyFill="1" applyBorder="1" applyAlignment="1">
      <alignment horizontal="center" shrinkToFit="1"/>
    </xf>
    <xf numFmtId="41" fontId="178" fillId="110" borderId="46" xfId="1541" applyFont="1" applyFill="1" applyBorder="1" applyAlignment="1">
      <alignment horizontal="left" vertical="center" shrinkToFit="1"/>
    </xf>
    <xf numFmtId="216" fontId="178" fillId="110" borderId="108" xfId="1228" applyNumberFormat="1" applyFont="1" applyFill="1" applyBorder="1" applyAlignment="1">
      <alignment horizontal="center" shrinkToFit="1"/>
    </xf>
    <xf numFmtId="0" fontId="288" fillId="101" borderId="3" xfId="0" applyFont="1" applyFill="1" applyBorder="1" applyAlignment="1">
      <alignment horizontal="center" vertical="center"/>
    </xf>
    <xf numFmtId="0" fontId="288" fillId="114" borderId="3" xfId="0" applyFont="1" applyFill="1" applyBorder="1" applyAlignment="1">
      <alignment horizontal="center" vertical="center"/>
    </xf>
    <xf numFmtId="0" fontId="288" fillId="82" borderId="3" xfId="0" applyFont="1" applyFill="1" applyBorder="1" applyAlignment="1">
      <alignment horizontal="center" vertical="center"/>
    </xf>
    <xf numFmtId="178" fontId="287" fillId="0" borderId="108" xfId="0" applyNumberFormat="1" applyFont="1" applyBorder="1" applyAlignment="1">
      <alignment horizontal="center" vertical="center"/>
    </xf>
    <xf numFmtId="41" fontId="349" fillId="101" borderId="74" xfId="2113" applyFont="1" applyFill="1" applyBorder="1" applyAlignment="1">
      <alignment horizontal="center" vertical="center"/>
    </xf>
    <xf numFmtId="41" fontId="349" fillId="101" borderId="70" xfId="2113" applyFont="1" applyFill="1" applyBorder="1" applyAlignment="1">
      <alignment horizontal="center" vertical="center"/>
    </xf>
    <xf numFmtId="41" fontId="294" fillId="101" borderId="70" xfId="2113" applyFont="1" applyFill="1" applyBorder="1" applyAlignment="1">
      <alignment horizontal="center" vertical="center"/>
    </xf>
    <xf numFmtId="0" fontId="293" fillId="101" borderId="70" xfId="0" applyFont="1" applyFill="1" applyBorder="1" applyAlignment="1">
      <alignment horizontal="center" vertical="center" wrapText="1"/>
    </xf>
    <xf numFmtId="178" fontId="349" fillId="101" borderId="70" xfId="0" applyNumberFormat="1" applyFont="1" applyFill="1" applyBorder="1" applyAlignment="1">
      <alignment horizontal="center" vertical="center"/>
    </xf>
    <xf numFmtId="41" fontId="296" fillId="101" borderId="70" xfId="2113" applyFont="1" applyFill="1" applyBorder="1" applyAlignment="1">
      <alignment horizontal="center" vertical="center"/>
    </xf>
    <xf numFmtId="41" fontId="290" fillId="0" borderId="3" xfId="2113" applyFont="1" applyFill="1" applyBorder="1">
      <alignment vertical="center"/>
    </xf>
    <xf numFmtId="0" fontId="293" fillId="114" borderId="70" xfId="0" applyFont="1" applyFill="1" applyBorder="1" applyAlignment="1">
      <alignment horizontal="center" vertical="center" wrapText="1"/>
    </xf>
    <xf numFmtId="41" fontId="296" fillId="114" borderId="70" xfId="2113" applyFont="1" applyFill="1" applyBorder="1" applyAlignment="1">
      <alignment horizontal="center" vertical="center"/>
    </xf>
    <xf numFmtId="178" fontId="350" fillId="101" borderId="70" xfId="0" applyNumberFormat="1" applyFont="1" applyFill="1" applyBorder="1" applyAlignment="1">
      <alignment horizontal="center" vertical="center"/>
    </xf>
    <xf numFmtId="0" fontId="293" fillId="82" borderId="70" xfId="0" applyFont="1" applyFill="1" applyBorder="1" applyAlignment="1">
      <alignment horizontal="center" vertical="center" wrapText="1"/>
    </xf>
    <xf numFmtId="178" fontId="349" fillId="101" borderId="71" xfId="0" applyNumberFormat="1" applyFont="1" applyFill="1" applyBorder="1" applyAlignment="1">
      <alignment horizontal="center" vertical="center"/>
    </xf>
    <xf numFmtId="178" fontId="351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0" fontId="35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8" fontId="287" fillId="0" borderId="108" xfId="2114" applyNumberFormat="1" applyFont="1" applyBorder="1" applyAlignment="1">
      <alignment horizontal="center" vertical="center"/>
    </xf>
    <xf numFmtId="0" fontId="291" fillId="0" borderId="0" xfId="0" applyFont="1" applyBorder="1" applyAlignment="1">
      <alignment vertical="center"/>
    </xf>
    <xf numFmtId="178" fontId="290" fillId="98" borderId="74" xfId="2113" applyNumberFormat="1" applyFont="1" applyFill="1" applyBorder="1" applyAlignment="1">
      <alignment vertical="center"/>
    </xf>
    <xf numFmtId="41" fontId="290" fillId="98" borderId="74" xfId="2113" applyFont="1" applyFill="1" applyBorder="1" applyAlignment="1">
      <alignment vertical="center"/>
    </xf>
    <xf numFmtId="0" fontId="291" fillId="0" borderId="0" xfId="0" applyFont="1" applyFill="1" applyBorder="1" applyAlignment="1">
      <alignment vertical="center"/>
    </xf>
    <xf numFmtId="0" fontId="288" fillId="0" borderId="32" xfId="0" applyFont="1" applyBorder="1" applyAlignment="1">
      <alignment wrapText="1"/>
    </xf>
    <xf numFmtId="0" fontId="288" fillId="0" borderId="166" xfId="0" applyFont="1" applyBorder="1"/>
    <xf numFmtId="43" fontId="290" fillId="98" borderId="74" xfId="2113" applyNumberFormat="1" applyFont="1" applyFill="1" applyBorder="1" applyAlignment="1">
      <alignment vertical="center"/>
    </xf>
    <xf numFmtId="0" fontId="300" fillId="0" borderId="0" xfId="0" applyFont="1" applyBorder="1" applyAlignment="1">
      <alignment vertical="center"/>
    </xf>
    <xf numFmtId="0" fontId="291" fillId="0" borderId="11" xfId="0" applyFont="1" applyBorder="1" applyAlignment="1">
      <alignment vertical="center"/>
    </xf>
    <xf numFmtId="178" fontId="174" fillId="0" borderId="0" xfId="0" applyNumberFormat="1" applyFont="1"/>
    <xf numFmtId="0" fontId="302" fillId="0" borderId="0" xfId="0" applyFont="1" applyAlignment="1">
      <alignment vertical="center"/>
    </xf>
    <xf numFmtId="0" fontId="303" fillId="0" borderId="76" xfId="0" applyFont="1" applyBorder="1" applyAlignment="1">
      <alignment horizontal="center" vertical="center"/>
    </xf>
    <xf numFmtId="0" fontId="304" fillId="0" borderId="46" xfId="0" applyFont="1" applyBorder="1" applyAlignment="1">
      <alignment horizontal="center" vertical="center"/>
    </xf>
    <xf numFmtId="0" fontId="303" fillId="0" borderId="46" xfId="0" applyFont="1" applyBorder="1" applyAlignment="1">
      <alignment horizontal="center" vertical="center"/>
    </xf>
    <xf numFmtId="179" fontId="303" fillId="0" borderId="46" xfId="0" applyNumberFormat="1" applyFont="1" applyBorder="1" applyAlignment="1">
      <alignment horizontal="center" vertical="center"/>
    </xf>
    <xf numFmtId="178" fontId="303" fillId="0" borderId="46" xfId="0" applyNumberFormat="1" applyFont="1" applyBorder="1" applyAlignment="1">
      <alignment horizontal="center" vertical="center"/>
    </xf>
    <xf numFmtId="178" fontId="303" fillId="0" borderId="108" xfId="0" applyNumberFormat="1" applyFont="1" applyBorder="1" applyAlignment="1">
      <alignment horizontal="center" vertical="center"/>
    </xf>
    <xf numFmtId="0" fontId="298" fillId="101" borderId="31" xfId="0" applyFont="1" applyFill="1" applyBorder="1" applyAlignment="1">
      <alignment vertical="center"/>
    </xf>
    <xf numFmtId="0" fontId="298" fillId="101" borderId="36" xfId="0" applyFont="1" applyFill="1" applyBorder="1" applyAlignment="1">
      <alignment horizontal="center" vertical="center"/>
    </xf>
    <xf numFmtId="178" fontId="296" fillId="101" borderId="36" xfId="0" applyNumberFormat="1" applyFont="1" applyFill="1" applyBorder="1" applyAlignment="1">
      <alignment horizontal="center" vertical="center"/>
    </xf>
    <xf numFmtId="0" fontId="300" fillId="0" borderId="0" xfId="0" applyFont="1" applyFill="1" applyAlignment="1">
      <alignment vertical="center"/>
    </xf>
    <xf numFmtId="0" fontId="302" fillId="101" borderId="70" xfId="0" applyFont="1" applyFill="1" applyBorder="1" applyAlignment="1">
      <alignment horizontal="center" vertical="center"/>
    </xf>
    <xf numFmtId="178" fontId="307" fillId="101" borderId="3" xfId="0" applyNumberFormat="1" applyFont="1" applyFill="1" applyBorder="1" applyAlignment="1">
      <alignment horizontal="center" vertical="center"/>
    </xf>
    <xf numFmtId="0" fontId="302" fillId="101" borderId="70" xfId="0" applyFont="1" applyFill="1" applyBorder="1" applyAlignment="1">
      <alignment horizontal="center" vertical="center" wrapText="1"/>
    </xf>
    <xf numFmtId="0" fontId="305" fillId="101" borderId="70" xfId="0" applyFont="1" applyFill="1" applyBorder="1" applyAlignment="1">
      <alignment horizontal="center" vertical="center"/>
    </xf>
    <xf numFmtId="0" fontId="298" fillId="114" borderId="32" xfId="0" applyFont="1" applyFill="1" applyBorder="1" applyAlignment="1">
      <alignment vertical="center"/>
    </xf>
    <xf numFmtId="0" fontId="298" fillId="114" borderId="3" xfId="0" applyFont="1" applyFill="1" applyBorder="1" applyAlignment="1">
      <alignment horizontal="center" vertical="center"/>
    </xf>
    <xf numFmtId="178" fontId="296" fillId="114" borderId="3" xfId="0" applyNumberFormat="1" applyFont="1" applyFill="1" applyBorder="1" applyAlignment="1">
      <alignment horizontal="center" vertical="center"/>
    </xf>
    <xf numFmtId="41" fontId="298" fillId="114" borderId="3" xfId="2113" applyFont="1" applyFill="1" applyBorder="1" applyAlignment="1">
      <alignment horizontal="right" vertical="center"/>
    </xf>
    <xf numFmtId="0" fontId="293" fillId="101" borderId="70" xfId="0" applyFont="1" applyFill="1" applyBorder="1" applyAlignment="1">
      <alignment horizontal="center" vertical="center"/>
    </xf>
    <xf numFmtId="0" fontId="300" fillId="101" borderId="0" xfId="0" applyFont="1" applyFill="1" applyAlignment="1">
      <alignment vertical="center"/>
    </xf>
    <xf numFmtId="0" fontId="298" fillId="114" borderId="3" xfId="0" applyFont="1" applyFill="1" applyBorder="1" applyAlignment="1">
      <alignment horizontal="left" vertical="center"/>
    </xf>
    <xf numFmtId="0" fontId="309" fillId="114" borderId="3" xfId="0" applyFont="1" applyFill="1" applyBorder="1" applyAlignment="1">
      <alignment horizontal="left" vertical="center"/>
    </xf>
    <xf numFmtId="0" fontId="306" fillId="101" borderId="70" xfId="0" applyFont="1" applyFill="1" applyBorder="1" applyAlignment="1">
      <alignment horizontal="center" vertical="center"/>
    </xf>
    <xf numFmtId="0" fontId="298" fillId="82" borderId="32" xfId="0" applyFont="1" applyFill="1" applyBorder="1" applyAlignment="1">
      <alignment vertical="center"/>
    </xf>
    <xf numFmtId="0" fontId="298" fillId="82" borderId="3" xfId="0" applyFont="1" applyFill="1" applyBorder="1" applyAlignment="1">
      <alignment horizontal="center" vertical="center"/>
    </xf>
    <xf numFmtId="178" fontId="296" fillId="82" borderId="3" xfId="0" applyNumberFormat="1" applyFont="1" applyFill="1" applyBorder="1" applyAlignment="1">
      <alignment horizontal="center" vertical="center"/>
    </xf>
    <xf numFmtId="0" fontId="298" fillId="101" borderId="3" xfId="0" applyFont="1" applyFill="1" applyBorder="1" applyAlignment="1">
      <alignment horizontal="left" vertical="center"/>
    </xf>
    <xf numFmtId="0" fontId="298" fillId="101" borderId="33" xfId="0" applyFont="1" applyFill="1" applyBorder="1" applyAlignment="1">
      <alignment vertical="center"/>
    </xf>
    <xf numFmtId="0" fontId="298" fillId="101" borderId="35" xfId="0" applyFont="1" applyFill="1" applyBorder="1" applyAlignment="1">
      <alignment horizontal="center" vertical="center"/>
    </xf>
    <xf numFmtId="178" fontId="296" fillId="101" borderId="35" xfId="0" applyNumberFormat="1" applyFont="1" applyFill="1" applyBorder="1" applyAlignment="1">
      <alignment horizontal="center" vertical="center"/>
    </xf>
    <xf numFmtId="0" fontId="293" fillId="101" borderId="71" xfId="0" applyFont="1" applyFill="1" applyBorder="1" applyAlignment="1">
      <alignment horizontal="center" vertical="center" wrapText="1"/>
    </xf>
    <xf numFmtId="0" fontId="298" fillId="101" borderId="40" xfId="0" applyFont="1" applyFill="1" applyBorder="1" applyAlignment="1">
      <alignment vertical="center"/>
    </xf>
    <xf numFmtId="0" fontId="298" fillId="101" borderId="34" xfId="0" applyFont="1" applyFill="1" applyBorder="1" applyAlignment="1">
      <alignment horizontal="center" vertical="center"/>
    </xf>
    <xf numFmtId="178" fontId="296" fillId="101" borderId="55" xfId="0" applyNumberFormat="1" applyFont="1" applyFill="1" applyBorder="1" applyAlignment="1">
      <alignment horizontal="center" vertical="center"/>
    </xf>
    <xf numFmtId="0" fontId="293" fillId="101" borderId="72" xfId="0" applyFont="1" applyFill="1" applyBorder="1" applyAlignment="1">
      <alignment horizontal="center" vertical="center" wrapText="1"/>
    </xf>
    <xf numFmtId="178" fontId="296" fillId="101" borderId="114" xfId="0" applyNumberFormat="1" applyFont="1" applyFill="1" applyBorder="1" applyAlignment="1">
      <alignment horizontal="center" vertical="center"/>
    </xf>
    <xf numFmtId="0" fontId="293" fillId="101" borderId="75" xfId="0" applyFont="1" applyFill="1" applyBorder="1" applyAlignment="1">
      <alignment horizontal="center" vertical="center" wrapText="1"/>
    </xf>
    <xf numFmtId="0" fontId="353" fillId="0" borderId="0" xfId="0" applyFont="1" applyAlignment="1">
      <alignment vertical="center"/>
    </xf>
    <xf numFmtId="179" fontId="353" fillId="0" borderId="0" xfId="0" applyNumberFormat="1" applyFont="1" applyAlignment="1">
      <alignment vertical="center"/>
    </xf>
    <xf numFmtId="0" fontId="353" fillId="0" borderId="0" xfId="0" applyFont="1" applyAlignment="1">
      <alignment horizontal="right" vertical="center"/>
    </xf>
    <xf numFmtId="0" fontId="314" fillId="0" borderId="0" xfId="0" applyFont="1" applyAlignment="1">
      <alignment horizontal="right" vertical="center"/>
    </xf>
    <xf numFmtId="0" fontId="270" fillId="0" borderId="27" xfId="0" applyFont="1" applyFill="1" applyBorder="1" applyAlignment="1">
      <alignment horizontal="center" vertical="center" wrapText="1"/>
    </xf>
    <xf numFmtId="0" fontId="142" fillId="0" borderId="0" xfId="0" applyFont="1" applyFill="1" applyAlignment="1">
      <alignment horizontal="center" vertical="center"/>
    </xf>
    <xf numFmtId="41" fontId="232" fillId="105" borderId="124" xfId="0" applyNumberFormat="1" applyFont="1" applyFill="1" applyBorder="1" applyAlignment="1">
      <alignment horizontal="center" vertical="center"/>
    </xf>
    <xf numFmtId="41" fontId="232" fillId="105" borderId="128" xfId="0" applyNumberFormat="1" applyFont="1" applyFill="1" applyBorder="1" applyAlignment="1">
      <alignment horizontal="center" vertical="center"/>
    </xf>
    <xf numFmtId="41" fontId="232" fillId="105" borderId="153" xfId="1352" applyNumberFormat="1" applyFont="1" applyFill="1" applyBorder="1" applyAlignment="1">
      <alignment horizontal="center" vertical="center"/>
    </xf>
    <xf numFmtId="41" fontId="232" fillId="105" borderId="57" xfId="1352" applyNumberFormat="1" applyFont="1" applyFill="1" applyBorder="1" applyAlignment="1">
      <alignment horizontal="center" vertical="center"/>
    </xf>
    <xf numFmtId="41" fontId="252" fillId="105" borderId="125" xfId="1352" applyNumberFormat="1" applyFont="1" applyFill="1" applyBorder="1" applyAlignment="1">
      <alignment horizontal="center" vertical="top" wrapText="1"/>
    </xf>
    <xf numFmtId="0" fontId="252" fillId="0" borderId="125" xfId="0" applyFont="1" applyBorder="1" applyAlignment="1">
      <alignment horizontal="center" vertical="top" wrapText="1"/>
    </xf>
    <xf numFmtId="0" fontId="118" fillId="105" borderId="125" xfId="0" applyFont="1" applyFill="1" applyBorder="1" applyAlignment="1">
      <alignment horizontal="center" vertical="center"/>
    </xf>
    <xf numFmtId="0" fontId="118" fillId="105" borderId="131" xfId="0" applyFont="1" applyFill="1" applyBorder="1" applyAlignment="1">
      <alignment horizontal="center" vertical="center"/>
    </xf>
    <xf numFmtId="41" fontId="232" fillId="105" borderId="125" xfId="0" applyNumberFormat="1" applyFont="1" applyFill="1" applyBorder="1" applyAlignment="1">
      <alignment horizontal="center" vertical="center"/>
    </xf>
    <xf numFmtId="41" fontId="232" fillId="105" borderId="153" xfId="0" applyNumberFormat="1" applyFont="1" applyFill="1" applyBorder="1" applyAlignment="1">
      <alignment horizontal="center" vertical="center"/>
    </xf>
    <xf numFmtId="41" fontId="232" fillId="105" borderId="57" xfId="0" applyNumberFormat="1" applyFont="1" applyFill="1" applyBorder="1" applyAlignment="1">
      <alignment horizontal="center" vertical="center"/>
    </xf>
    <xf numFmtId="0" fontId="232" fillId="105" borderId="124" xfId="0" applyFont="1" applyFill="1" applyBorder="1" applyAlignment="1">
      <alignment horizontal="center" vertical="center" wrapText="1"/>
    </xf>
    <xf numFmtId="0" fontId="232" fillId="105" borderId="125" xfId="0" applyFont="1" applyFill="1" applyBorder="1" applyAlignment="1">
      <alignment horizontal="center" vertical="center"/>
    </xf>
    <xf numFmtId="0" fontId="118" fillId="105" borderId="157" xfId="0" applyFont="1" applyFill="1" applyBorder="1" applyAlignment="1">
      <alignment horizontal="center" vertical="center"/>
    </xf>
    <xf numFmtId="41" fontId="252" fillId="99" borderId="124" xfId="1352" applyNumberFormat="1" applyFont="1" applyFill="1" applyBorder="1" applyAlignment="1">
      <alignment horizontal="center" vertical="center" wrapText="1"/>
    </xf>
    <xf numFmtId="41" fontId="252" fillId="99" borderId="125" xfId="1352" applyNumberFormat="1" applyFont="1" applyFill="1" applyBorder="1" applyAlignment="1">
      <alignment horizontal="center" vertical="center" wrapText="1"/>
    </xf>
    <xf numFmtId="41" fontId="252" fillId="99" borderId="131" xfId="1352" applyNumberFormat="1" applyFont="1" applyFill="1" applyBorder="1" applyAlignment="1">
      <alignment horizontal="center" vertical="center" wrapText="1"/>
    </xf>
    <xf numFmtId="41" fontId="252" fillId="99" borderId="128" xfId="1352" applyNumberFormat="1" applyFont="1" applyFill="1" applyBorder="1" applyAlignment="1">
      <alignment horizontal="center" vertical="center"/>
    </xf>
    <xf numFmtId="0" fontId="231" fillId="0" borderId="0" xfId="0" applyFont="1" applyAlignment="1">
      <alignment horizontal="center" vertical="center"/>
    </xf>
    <xf numFmtId="41" fontId="232" fillId="105" borderId="124" xfId="1352" applyNumberFormat="1" applyFont="1" applyFill="1" applyBorder="1" applyAlignment="1">
      <alignment horizontal="center" vertical="center" wrapText="1"/>
    </xf>
    <xf numFmtId="41" fontId="232" fillId="105" borderId="125" xfId="1352" applyNumberFormat="1" applyFont="1" applyFill="1" applyBorder="1" applyAlignment="1">
      <alignment horizontal="center" vertical="center" wrapText="1"/>
    </xf>
    <xf numFmtId="41" fontId="232" fillId="105" borderId="124" xfId="1352" applyNumberFormat="1" applyFont="1" applyFill="1" applyBorder="1" applyAlignment="1">
      <alignment horizontal="center" vertical="center"/>
    </xf>
    <xf numFmtId="41" fontId="232" fillId="105" borderId="125" xfId="1352" applyNumberFormat="1" applyFont="1" applyFill="1" applyBorder="1" applyAlignment="1">
      <alignment horizontal="center" vertical="center"/>
    </xf>
    <xf numFmtId="41" fontId="232" fillId="105" borderId="128" xfId="1352" applyNumberFormat="1" applyFont="1" applyFill="1" applyBorder="1" applyAlignment="1">
      <alignment horizontal="center" vertical="center"/>
    </xf>
    <xf numFmtId="41" fontId="252" fillId="105" borderId="124" xfId="1352" applyNumberFormat="1" applyFont="1" applyFill="1" applyBorder="1" applyAlignment="1">
      <alignment horizontal="center" vertical="top" wrapText="1"/>
    </xf>
    <xf numFmtId="0" fontId="178" fillId="84" borderId="37" xfId="0" applyFont="1" applyFill="1" applyBorder="1" applyAlignment="1">
      <alignment horizontal="center" vertical="center"/>
    </xf>
    <xf numFmtId="0" fontId="178" fillId="84" borderId="106" xfId="0" applyFont="1" applyFill="1" applyBorder="1" applyAlignment="1">
      <alignment horizontal="center" vertical="center"/>
    </xf>
    <xf numFmtId="0" fontId="178" fillId="84" borderId="50" xfId="0" applyFont="1" applyFill="1" applyBorder="1" applyAlignment="1">
      <alignment horizontal="center" vertical="center"/>
    </xf>
    <xf numFmtId="0" fontId="178" fillId="84" borderId="58" xfId="0" applyFont="1" applyFill="1" applyBorder="1" applyAlignment="1">
      <alignment horizontal="center" vertical="center"/>
    </xf>
    <xf numFmtId="0" fontId="178" fillId="84" borderId="49" xfId="0" applyFont="1" applyFill="1" applyBorder="1" applyAlignment="1">
      <alignment horizontal="center" vertical="center"/>
    </xf>
    <xf numFmtId="0" fontId="178" fillId="84" borderId="56" xfId="0" applyFont="1" applyFill="1" applyBorder="1" applyAlignment="1">
      <alignment horizontal="center" vertical="center"/>
    </xf>
    <xf numFmtId="0" fontId="178" fillId="84" borderId="41" xfId="0" applyFont="1" applyFill="1" applyBorder="1" applyAlignment="1">
      <alignment horizontal="center" vertical="center"/>
    </xf>
    <xf numFmtId="0" fontId="178" fillId="84" borderId="6" xfId="0" applyFont="1" applyFill="1" applyBorder="1" applyAlignment="1">
      <alignment horizontal="center" vertical="center"/>
    </xf>
    <xf numFmtId="0" fontId="178" fillId="84" borderId="57" xfId="0" applyFont="1" applyFill="1" applyBorder="1" applyAlignment="1">
      <alignment horizontal="center" vertical="center"/>
    </xf>
    <xf numFmtId="0" fontId="178" fillId="84" borderId="3" xfId="0" applyFont="1" applyFill="1" applyBorder="1" applyAlignment="1">
      <alignment horizontal="center" vertical="center"/>
    </xf>
    <xf numFmtId="0" fontId="288" fillId="101" borderId="3" xfId="0" applyFont="1" applyFill="1" applyBorder="1" applyAlignment="1">
      <alignment horizontal="center" vertical="center"/>
    </xf>
    <xf numFmtId="0" fontId="0" fillId="101" borderId="3" xfId="0" applyFill="1" applyBorder="1" applyAlignment="1">
      <alignment horizontal="center" vertical="center"/>
    </xf>
    <xf numFmtId="0" fontId="286" fillId="0" borderId="184" xfId="0" applyFont="1" applyBorder="1" applyAlignment="1">
      <alignment horizontal="center" vertical="center"/>
    </xf>
    <xf numFmtId="0" fontId="286" fillId="0" borderId="79" xfId="0" applyFont="1" applyBorder="1" applyAlignment="1">
      <alignment horizontal="center" vertical="center"/>
    </xf>
    <xf numFmtId="178" fontId="286" fillId="0" borderId="161" xfId="0" applyNumberFormat="1" applyFont="1" applyBorder="1" applyAlignment="1">
      <alignment horizontal="center" vertical="center"/>
    </xf>
    <xf numFmtId="0" fontId="292" fillId="114" borderId="3" xfId="0" applyFont="1" applyFill="1" applyBorder="1" applyAlignment="1">
      <alignment horizontal="center" vertical="center"/>
    </xf>
    <xf numFmtId="0" fontId="0" fillId="114" borderId="3" xfId="0" applyFill="1" applyBorder="1" applyAlignment="1">
      <alignment horizontal="center" vertical="center"/>
    </xf>
    <xf numFmtId="0" fontId="288" fillId="114" borderId="3" xfId="0" applyFont="1" applyFill="1" applyBorder="1" applyAlignment="1">
      <alignment horizontal="center" vertical="center"/>
    </xf>
    <xf numFmtId="0" fontId="288" fillId="82" borderId="3" xfId="0" applyFont="1" applyFill="1" applyBorder="1" applyAlignment="1">
      <alignment horizontal="center" vertical="center"/>
    </xf>
    <xf numFmtId="0" fontId="298" fillId="101" borderId="3" xfId="0" applyFont="1" applyFill="1" applyBorder="1" applyAlignment="1">
      <alignment horizontal="center" vertical="center"/>
    </xf>
    <xf numFmtId="41" fontId="298" fillId="114" borderId="114" xfId="2113" applyFont="1" applyFill="1" applyBorder="1" applyAlignment="1">
      <alignment horizontal="center" vertical="center"/>
    </xf>
    <xf numFmtId="41" fontId="298" fillId="114" borderId="36" xfId="2113" applyFont="1" applyFill="1" applyBorder="1" applyAlignment="1">
      <alignment horizontal="center" vertical="center"/>
    </xf>
    <xf numFmtId="0" fontId="298" fillId="114" borderId="69" xfId="0" applyFont="1" applyFill="1" applyBorder="1" applyAlignment="1">
      <alignment horizontal="left" vertical="center"/>
    </xf>
    <xf numFmtId="0" fontId="298" fillId="114" borderId="31" xfId="0" applyFont="1" applyFill="1" applyBorder="1" applyAlignment="1">
      <alignment horizontal="left" vertical="center"/>
    </xf>
    <xf numFmtId="0" fontId="301" fillId="0" borderId="76" xfId="0" applyFont="1" applyBorder="1" applyAlignment="1">
      <alignment horizontal="center" vertical="center"/>
    </xf>
    <xf numFmtId="0" fontId="301" fillId="0" borderId="46" xfId="0" applyFont="1" applyBorder="1" applyAlignment="1">
      <alignment horizontal="center" vertical="center"/>
    </xf>
    <xf numFmtId="0" fontId="301" fillId="0" borderId="108" xfId="0" applyFont="1" applyBorder="1" applyAlignment="1">
      <alignment horizontal="center" vertical="center"/>
    </xf>
    <xf numFmtId="41" fontId="292" fillId="101" borderId="74" xfId="2113" applyFont="1" applyFill="1" applyBorder="1" applyAlignment="1">
      <alignment horizontal="center" vertical="center" wrapText="1"/>
    </xf>
    <xf numFmtId="41" fontId="292" fillId="101" borderId="70" xfId="2113" applyFont="1" applyFill="1" applyBorder="1" applyAlignment="1">
      <alignment horizontal="center" vertical="center" wrapText="1"/>
    </xf>
    <xf numFmtId="178" fontId="296" fillId="114" borderId="114" xfId="0" applyNumberFormat="1" applyFont="1" applyFill="1" applyBorder="1" applyAlignment="1">
      <alignment horizontal="center" vertical="center"/>
    </xf>
    <xf numFmtId="178" fontId="296" fillId="114" borderId="36" xfId="0" applyNumberFormat="1" applyFont="1" applyFill="1" applyBorder="1" applyAlignment="1">
      <alignment horizontal="center" vertical="center"/>
    </xf>
    <xf numFmtId="0" fontId="293" fillId="114" borderId="75" xfId="0" applyFont="1" applyFill="1" applyBorder="1" applyAlignment="1">
      <alignment horizontal="center" vertical="center" wrapText="1"/>
    </xf>
    <xf numFmtId="0" fontId="293" fillId="114" borderId="74" xfId="0" applyFont="1" applyFill="1" applyBorder="1" applyAlignment="1">
      <alignment horizontal="center" vertical="center" wrapText="1"/>
    </xf>
    <xf numFmtId="0" fontId="298" fillId="114" borderId="3" xfId="0" applyFont="1" applyFill="1" applyBorder="1" applyAlignment="1">
      <alignment horizontal="center" vertical="center"/>
    </xf>
    <xf numFmtId="0" fontId="298" fillId="101" borderId="114" xfId="0" applyFont="1" applyFill="1" applyBorder="1" applyAlignment="1">
      <alignment horizontal="center" vertical="center"/>
    </xf>
    <xf numFmtId="0" fontId="298" fillId="101" borderId="36" xfId="0" applyFont="1" applyFill="1" applyBorder="1" applyAlignment="1">
      <alignment horizontal="center" vertical="center"/>
    </xf>
    <xf numFmtId="178" fontId="224" fillId="86" borderId="170" xfId="0" applyNumberFormat="1" applyFont="1" applyFill="1" applyBorder="1" applyAlignment="1">
      <alignment horizontal="center" vertical="center" wrapText="1"/>
    </xf>
    <xf numFmtId="178" fontId="224" fillId="86" borderId="175" xfId="0" applyNumberFormat="1" applyFont="1" applyFill="1" applyBorder="1" applyAlignment="1">
      <alignment horizontal="center" vertical="center" wrapText="1"/>
    </xf>
    <xf numFmtId="178" fontId="224" fillId="83" borderId="171" xfId="0" applyNumberFormat="1" applyFont="1" applyFill="1" applyBorder="1" applyAlignment="1">
      <alignment horizontal="center" vertical="center" wrapText="1"/>
    </xf>
    <xf numFmtId="178" fontId="224" fillId="83" borderId="176" xfId="0" applyNumberFormat="1" applyFont="1" applyFill="1" applyBorder="1" applyAlignment="1">
      <alignment horizontal="center" vertical="center" wrapText="1"/>
    </xf>
    <xf numFmtId="178" fontId="224" fillId="82" borderId="172" xfId="0" applyNumberFormat="1" applyFont="1" applyFill="1" applyBorder="1" applyAlignment="1">
      <alignment horizontal="center" vertical="center" wrapText="1"/>
    </xf>
    <xf numFmtId="178" fontId="224" fillId="82" borderId="177" xfId="0" applyNumberFormat="1" applyFont="1" applyFill="1" applyBorder="1" applyAlignment="1">
      <alignment horizontal="center" vertical="center" wrapText="1"/>
    </xf>
    <xf numFmtId="0" fontId="197" fillId="0" borderId="83" xfId="0" applyFont="1" applyBorder="1" applyAlignment="1">
      <alignment horizontal="center" vertical="center" wrapText="1"/>
    </xf>
    <xf numFmtId="0" fontId="197" fillId="0" borderId="85" xfId="0" applyFont="1" applyBorder="1" applyAlignment="1">
      <alignment horizontal="center" vertical="center" wrapText="1"/>
    </xf>
    <xf numFmtId="0" fontId="197" fillId="0" borderId="91" xfId="0" applyFont="1" applyBorder="1" applyAlignment="1">
      <alignment horizontal="center" vertical="center" wrapText="1"/>
    </xf>
    <xf numFmtId="178" fontId="224" fillId="103" borderId="168" xfId="0" applyNumberFormat="1" applyFont="1" applyFill="1" applyBorder="1" applyAlignment="1">
      <alignment horizontal="center" vertical="center"/>
    </xf>
    <xf numFmtId="178" fontId="224" fillId="103" borderId="173" xfId="0" applyNumberFormat="1" applyFont="1" applyFill="1" applyBorder="1" applyAlignment="1">
      <alignment horizontal="center" vertical="center"/>
    </xf>
    <xf numFmtId="178" fontId="224" fillId="103" borderId="169" xfId="0" applyNumberFormat="1" applyFont="1" applyFill="1" applyBorder="1" applyAlignment="1">
      <alignment horizontal="center" vertical="center"/>
    </xf>
    <xf numFmtId="178" fontId="224" fillId="103" borderId="174" xfId="0" applyNumberFormat="1" applyFont="1" applyFill="1" applyBorder="1" applyAlignment="1">
      <alignment horizontal="center" vertical="center"/>
    </xf>
    <xf numFmtId="178" fontId="224" fillId="102" borderId="170" xfId="0" applyNumberFormat="1" applyFont="1" applyFill="1" applyBorder="1" applyAlignment="1">
      <alignment horizontal="center" vertical="center" wrapText="1"/>
    </xf>
    <xf numFmtId="178" fontId="224" fillId="102" borderId="175" xfId="0" applyNumberFormat="1" applyFont="1" applyFill="1" applyBorder="1" applyAlignment="1">
      <alignment horizontal="center" vertical="center" wrapText="1"/>
    </xf>
    <xf numFmtId="178" fontId="224" fillId="100" borderId="171" xfId="0" applyNumberFormat="1" applyFont="1" applyFill="1" applyBorder="1" applyAlignment="1">
      <alignment horizontal="center" vertical="center" wrapText="1"/>
    </xf>
    <xf numFmtId="178" fontId="224" fillId="100" borderId="176" xfId="0" applyNumberFormat="1" applyFont="1" applyFill="1" applyBorder="1" applyAlignment="1">
      <alignment horizontal="center" vertical="center" wrapText="1"/>
    </xf>
    <xf numFmtId="178" fontId="224" fillId="103" borderId="171" xfId="0" applyNumberFormat="1" applyFont="1" applyFill="1" applyBorder="1" applyAlignment="1">
      <alignment horizontal="center" vertical="center" wrapText="1"/>
    </xf>
    <xf numFmtId="178" fontId="224" fillId="103" borderId="176" xfId="0" applyNumberFormat="1" applyFont="1" applyFill="1" applyBorder="1" applyAlignment="1">
      <alignment horizontal="center" vertical="center" wrapText="1"/>
    </xf>
    <xf numFmtId="178" fontId="224" fillId="112" borderId="171" xfId="0" applyNumberFormat="1" applyFont="1" applyFill="1" applyBorder="1" applyAlignment="1">
      <alignment horizontal="center" vertical="center" wrapText="1"/>
    </xf>
    <xf numFmtId="178" fontId="224" fillId="112" borderId="176" xfId="0" applyNumberFormat="1" applyFont="1" applyFill="1" applyBorder="1" applyAlignment="1">
      <alignment horizontal="center" vertical="center" wrapText="1"/>
    </xf>
    <xf numFmtId="178" fontId="224" fillId="113" borderId="171" xfId="0" applyNumberFormat="1" applyFont="1" applyFill="1" applyBorder="1" applyAlignment="1">
      <alignment horizontal="center" vertical="center" wrapText="1"/>
    </xf>
    <xf numFmtId="178" fontId="224" fillId="113" borderId="176" xfId="0" applyNumberFormat="1" applyFont="1" applyFill="1" applyBorder="1" applyAlignment="1">
      <alignment horizontal="center" vertical="center" wrapText="1"/>
    </xf>
    <xf numFmtId="0" fontId="181" fillId="0" borderId="0" xfId="2034" applyFont="1" applyAlignment="1">
      <alignment horizontal="right" vertical="center"/>
    </xf>
    <xf numFmtId="0" fontId="183" fillId="56" borderId="69" xfId="2034" applyFont="1" applyFill="1" applyBorder="1" applyAlignment="1">
      <alignment horizontal="center" vertical="center"/>
    </xf>
    <xf numFmtId="0" fontId="183" fillId="56" borderId="77" xfId="2034" applyFont="1" applyFill="1" applyBorder="1" applyAlignment="1">
      <alignment horizontal="center" vertical="center"/>
    </xf>
    <xf numFmtId="0" fontId="183" fillId="56" borderId="31" xfId="2034" applyFont="1" applyFill="1" applyBorder="1" applyAlignment="1">
      <alignment horizontal="center" vertical="center"/>
    </xf>
    <xf numFmtId="41" fontId="179" fillId="56" borderId="58" xfId="1526" applyFont="1" applyFill="1" applyBorder="1" applyAlignment="1">
      <alignment horizontal="center" vertical="center"/>
    </xf>
    <xf numFmtId="41" fontId="179" fillId="56" borderId="48" xfId="1526" applyFont="1" applyFill="1" applyBorder="1" applyAlignment="1">
      <alignment horizontal="center" vertical="center"/>
    </xf>
    <xf numFmtId="41" fontId="179" fillId="56" borderId="56" xfId="1526" applyFont="1" applyFill="1" applyBorder="1" applyAlignment="1">
      <alignment horizontal="center" vertical="center"/>
    </xf>
    <xf numFmtId="0" fontId="183" fillId="56" borderId="32" xfId="2034" applyFont="1" applyFill="1" applyBorder="1" applyAlignment="1">
      <alignment horizontal="center" vertical="center"/>
    </xf>
    <xf numFmtId="41" fontId="179" fillId="56" borderId="32" xfId="1526" applyFont="1" applyFill="1" applyBorder="1" applyAlignment="1">
      <alignment horizontal="center" vertical="center"/>
    </xf>
    <xf numFmtId="0" fontId="183" fillId="56" borderId="3" xfId="2034" applyFont="1" applyFill="1" applyBorder="1" applyAlignment="1">
      <alignment horizontal="center" vertical="center"/>
    </xf>
    <xf numFmtId="0" fontId="222" fillId="103" borderId="3" xfId="2012" applyFont="1" applyFill="1" applyBorder="1" applyAlignment="1">
      <alignment horizontal="left" vertical="center"/>
    </xf>
    <xf numFmtId="41" fontId="180" fillId="107" borderId="103" xfId="2180" applyNumberFormat="1" applyFont="1" applyFill="1" applyBorder="1" applyAlignment="1">
      <alignment horizontal="center" vertical="center" wrapText="1"/>
    </xf>
    <xf numFmtId="41" fontId="180" fillId="107" borderId="5" xfId="2180" applyNumberFormat="1" applyFont="1" applyFill="1" applyBorder="1" applyAlignment="1">
      <alignment horizontal="center" vertical="center" wrapText="1"/>
    </xf>
    <xf numFmtId="41" fontId="180" fillId="107" borderId="185" xfId="2180" applyNumberFormat="1" applyFont="1" applyFill="1" applyBorder="1" applyAlignment="1">
      <alignment horizontal="center" vertical="center" wrapText="1"/>
    </xf>
    <xf numFmtId="0" fontId="175" fillId="116" borderId="162" xfId="2102" applyFont="1" applyFill="1" applyBorder="1" applyAlignment="1">
      <alignment horizontal="center" vertical="center" shrinkToFit="1"/>
    </xf>
    <xf numFmtId="0" fontId="175" fillId="116" borderId="82" xfId="2102" applyFont="1" applyFill="1" applyBorder="1" applyAlignment="1">
      <alignment horizontal="center" vertical="center" shrinkToFit="1"/>
    </xf>
    <xf numFmtId="41" fontId="180" fillId="107" borderId="45" xfId="2180" applyNumberFormat="1" applyFont="1" applyFill="1" applyBorder="1" applyAlignment="1">
      <alignment horizontal="center" vertical="center" wrapText="1"/>
    </xf>
    <xf numFmtId="41" fontId="180" fillId="107" borderId="47" xfId="2180" applyNumberFormat="1" applyFont="1" applyFill="1" applyBorder="1" applyAlignment="1">
      <alignment horizontal="center" vertical="center" wrapText="1"/>
    </xf>
    <xf numFmtId="0" fontId="344" fillId="0" borderId="0" xfId="2102" applyFont="1" applyFill="1" applyBorder="1" applyAlignment="1">
      <alignment horizontal="center" vertical="center"/>
    </xf>
    <xf numFmtId="0" fontId="175" fillId="116" borderId="81" xfId="2102" applyFont="1" applyFill="1" applyBorder="1" applyAlignment="1">
      <alignment horizontal="center" vertical="center"/>
    </xf>
    <xf numFmtId="0" fontId="175" fillId="116" borderId="77" xfId="2102" applyFont="1" applyFill="1" applyBorder="1" applyAlignment="1">
      <alignment horizontal="center" vertical="center"/>
    </xf>
    <xf numFmtId="0" fontId="175" fillId="116" borderId="55" xfId="2102" applyFont="1" applyFill="1" applyBorder="1" applyAlignment="1">
      <alignment horizontal="center" vertical="center" shrinkToFit="1"/>
    </xf>
    <xf numFmtId="0" fontId="175" fillId="116" borderId="106" xfId="2102" applyFont="1" applyFill="1" applyBorder="1" applyAlignment="1">
      <alignment horizontal="center" vertical="center" shrinkToFit="1"/>
    </xf>
    <xf numFmtId="0" fontId="175" fillId="116" borderId="78" xfId="2102" applyFont="1" applyFill="1" applyBorder="1" applyAlignment="1">
      <alignment horizontal="center" vertical="center" shrinkToFit="1"/>
    </xf>
    <xf numFmtId="0" fontId="175" fillId="116" borderId="116" xfId="2102" applyFont="1" applyFill="1" applyBorder="1" applyAlignment="1">
      <alignment horizontal="center" vertical="center" shrinkToFit="1"/>
    </xf>
    <xf numFmtId="41" fontId="180" fillId="83" borderId="81" xfId="2180" applyNumberFormat="1" applyFont="1" applyFill="1" applyBorder="1" applyAlignment="1">
      <alignment horizontal="center" vertical="center" wrapText="1"/>
    </xf>
    <xf numFmtId="41" fontId="180" fillId="83" borderId="77" xfId="2180" applyNumberFormat="1" applyFont="1" applyFill="1" applyBorder="1" applyAlignment="1">
      <alignment horizontal="center" vertical="center"/>
    </xf>
    <xf numFmtId="41" fontId="180" fillId="83" borderId="55" xfId="2180" applyNumberFormat="1" applyFont="1" applyFill="1" applyBorder="1" applyAlignment="1">
      <alignment horizontal="center" vertical="center" wrapText="1"/>
    </xf>
    <xf numFmtId="41" fontId="180" fillId="83" borderId="106" xfId="2180" applyNumberFormat="1" applyFont="1" applyFill="1" applyBorder="1" applyAlignment="1">
      <alignment horizontal="center" vertical="center"/>
    </xf>
    <xf numFmtId="216" fontId="180" fillId="83" borderId="72" xfId="1228" applyNumberFormat="1" applyFont="1" applyFill="1" applyBorder="1" applyAlignment="1">
      <alignment horizontal="center" vertical="center" wrapText="1"/>
    </xf>
    <xf numFmtId="216" fontId="180" fillId="83" borderId="80" xfId="1228" applyNumberFormat="1" applyFont="1" applyFill="1" applyBorder="1" applyAlignment="1">
      <alignment horizontal="center" vertical="center"/>
    </xf>
    <xf numFmtId="41" fontId="180" fillId="110" borderId="51" xfId="2180" applyNumberFormat="1" applyFont="1" applyFill="1" applyBorder="1" applyAlignment="1">
      <alignment horizontal="center" vertical="center" wrapText="1"/>
    </xf>
    <xf numFmtId="41" fontId="180" fillId="110" borderId="48" xfId="2180" applyNumberFormat="1" applyFont="1" applyFill="1" applyBorder="1" applyAlignment="1">
      <alignment horizontal="center" vertical="center"/>
    </xf>
    <xf numFmtId="41" fontId="180" fillId="110" borderId="55" xfId="2180" applyNumberFormat="1" applyFont="1" applyFill="1" applyBorder="1" applyAlignment="1">
      <alignment horizontal="center" vertical="center" wrapText="1"/>
    </xf>
    <xf numFmtId="41" fontId="180" fillId="110" borderId="106" xfId="2180" applyNumberFormat="1" applyFont="1" applyFill="1" applyBorder="1" applyAlignment="1">
      <alignment horizontal="center" vertical="center"/>
    </xf>
    <xf numFmtId="216" fontId="180" fillId="110" borderId="78" xfId="1228" applyNumberFormat="1" applyFont="1" applyFill="1" applyBorder="1" applyAlignment="1">
      <alignment horizontal="center" vertical="center" wrapText="1"/>
    </xf>
    <xf numFmtId="216" fontId="180" fillId="110" borderId="116" xfId="1228" applyNumberFormat="1" applyFont="1" applyFill="1" applyBorder="1" applyAlignment="1">
      <alignment horizontal="center" vertical="center"/>
    </xf>
    <xf numFmtId="41" fontId="180" fillId="88" borderId="184" xfId="2180" applyNumberFormat="1" applyFont="1" applyFill="1" applyBorder="1" applyAlignment="1">
      <alignment horizontal="center" vertical="center" wrapText="1"/>
    </xf>
    <xf numFmtId="41" fontId="180" fillId="88" borderId="161" xfId="2180" applyNumberFormat="1" applyFont="1" applyFill="1" applyBorder="1" applyAlignment="1">
      <alignment horizontal="center" vertical="center" wrapText="1"/>
    </xf>
    <xf numFmtId="41" fontId="180" fillId="88" borderId="186" xfId="2180" applyNumberFormat="1" applyFont="1" applyFill="1" applyBorder="1" applyAlignment="1">
      <alignment horizontal="center" vertical="center" wrapText="1"/>
    </xf>
    <xf numFmtId="41" fontId="180" fillId="88" borderId="182" xfId="2180" applyNumberFormat="1" applyFont="1" applyFill="1" applyBorder="1" applyAlignment="1">
      <alignment horizontal="center" vertical="center" wrapText="1"/>
    </xf>
    <xf numFmtId="216" fontId="175" fillId="83" borderId="72" xfId="1228" applyNumberFormat="1" applyFont="1" applyFill="1" applyBorder="1" applyAlignment="1">
      <alignment horizontal="center" vertical="center" shrinkToFit="1"/>
    </xf>
    <xf numFmtId="216" fontId="175" fillId="83" borderId="80" xfId="1228" applyNumberFormat="1" applyFont="1" applyFill="1" applyBorder="1" applyAlignment="1">
      <alignment horizontal="center" vertical="center" shrinkToFit="1"/>
    </xf>
    <xf numFmtId="41" fontId="180" fillId="110" borderId="81" xfId="2180" applyNumberFormat="1" applyFont="1" applyFill="1" applyBorder="1" applyAlignment="1">
      <alignment horizontal="center" vertical="center" wrapText="1"/>
    </xf>
    <xf numFmtId="41" fontId="180" fillId="110" borderId="77" xfId="2180" applyNumberFormat="1" applyFont="1" applyFill="1" applyBorder="1" applyAlignment="1">
      <alignment horizontal="center" vertical="center"/>
    </xf>
    <xf numFmtId="216" fontId="175" fillId="110" borderId="72" xfId="1228" applyNumberFormat="1" applyFont="1" applyFill="1" applyBorder="1" applyAlignment="1">
      <alignment horizontal="center" vertical="center" shrinkToFit="1"/>
    </xf>
    <xf numFmtId="216" fontId="175" fillId="110" borderId="80" xfId="1228" applyNumberFormat="1" applyFont="1" applyFill="1" applyBorder="1" applyAlignment="1">
      <alignment horizontal="center" vertical="center" shrinkToFit="1"/>
    </xf>
    <xf numFmtId="0" fontId="175" fillId="116" borderId="161" xfId="2102" applyFont="1" applyFill="1" applyBorder="1" applyAlignment="1">
      <alignment horizontal="center" vertical="center" shrinkToFit="1"/>
    </xf>
    <xf numFmtId="0" fontId="175" fillId="116" borderId="181" xfId="2102" applyFont="1" applyFill="1" applyBorder="1" applyAlignment="1">
      <alignment horizontal="center" vertical="center" shrinkToFit="1"/>
    </xf>
    <xf numFmtId="0" fontId="178" fillId="0" borderId="3" xfId="2102" applyFont="1" applyFill="1" applyBorder="1" applyAlignment="1">
      <alignment horizontal="center" vertical="center" shrinkToFit="1"/>
    </xf>
    <xf numFmtId="0" fontId="178" fillId="106" borderId="36" xfId="2102" applyFont="1" applyFill="1" applyBorder="1" applyAlignment="1">
      <alignment horizontal="center" vertical="center" shrinkToFit="1"/>
    </xf>
    <xf numFmtId="0" fontId="178" fillId="106" borderId="3" xfId="2102" applyFont="1" applyFill="1" applyBorder="1" applyAlignment="1">
      <alignment horizontal="center" vertical="center" shrinkToFit="1"/>
    </xf>
    <xf numFmtId="0" fontId="178" fillId="106" borderId="114" xfId="2102" applyFont="1" applyFill="1" applyBorder="1" applyAlignment="1">
      <alignment horizontal="center" vertical="center" shrinkToFit="1"/>
    </xf>
    <xf numFmtId="0" fontId="178" fillId="0" borderId="36" xfId="2102" applyFont="1" applyFill="1" applyBorder="1" applyAlignment="1">
      <alignment horizontal="center" vertical="center" shrinkToFit="1"/>
    </xf>
    <xf numFmtId="217" fontId="178" fillId="0" borderId="3" xfId="2110" applyNumberFormat="1" applyFont="1" applyFill="1" applyBorder="1" applyAlignment="1">
      <alignment horizontal="center" vertical="center" shrinkToFit="1"/>
    </xf>
    <xf numFmtId="0" fontId="178" fillId="0" borderId="114" xfId="2102" applyFont="1" applyFill="1" applyBorder="1" applyAlignment="1">
      <alignment horizontal="center" vertical="center" shrinkToFit="1"/>
    </xf>
    <xf numFmtId="0" fontId="256" fillId="0" borderId="55" xfId="2195" applyFont="1" applyFill="1" applyBorder="1" applyAlignment="1">
      <alignment horizontal="center" vertical="center"/>
    </xf>
    <xf numFmtId="0" fontId="256" fillId="0" borderId="106" xfId="2195" applyFont="1" applyFill="1" applyBorder="1" applyAlignment="1">
      <alignment horizontal="center" vertical="center"/>
    </xf>
    <xf numFmtId="0" fontId="256" fillId="0" borderId="53" xfId="2195" applyFont="1" applyFill="1" applyBorder="1" applyAlignment="1">
      <alignment horizontal="center" vertical="center"/>
    </xf>
    <xf numFmtId="0" fontId="256" fillId="0" borderId="55" xfId="2195" applyFont="1" applyFill="1" applyBorder="1" applyAlignment="1">
      <alignment horizontal="center" vertical="center" wrapText="1"/>
    </xf>
    <xf numFmtId="0" fontId="256" fillId="0" borderId="106" xfId="2195" applyFont="1" applyFill="1" applyBorder="1" applyAlignment="1">
      <alignment horizontal="center" vertical="center" wrapText="1"/>
    </xf>
    <xf numFmtId="0" fontId="256" fillId="0" borderId="36" xfId="2195" applyFont="1" applyFill="1" applyBorder="1" applyAlignment="1">
      <alignment horizontal="center" vertical="center" wrapText="1"/>
    </xf>
    <xf numFmtId="0" fontId="256" fillId="0" borderId="114" xfId="2195" applyFont="1" applyFill="1" applyBorder="1" applyAlignment="1">
      <alignment horizontal="center" vertical="center" wrapText="1"/>
    </xf>
    <xf numFmtId="0" fontId="256" fillId="0" borderId="53" xfId="2195" applyFont="1" applyFill="1" applyBorder="1" applyAlignment="1">
      <alignment horizontal="center" vertical="center" wrapText="1"/>
    </xf>
    <xf numFmtId="0" fontId="256" fillId="0" borderId="114" xfId="2195" applyFont="1" applyFill="1" applyBorder="1" applyAlignment="1">
      <alignment horizontal="center" vertical="center"/>
    </xf>
    <xf numFmtId="0" fontId="256" fillId="0" borderId="36" xfId="2195" applyFont="1" applyFill="1" applyBorder="1" applyAlignment="1">
      <alignment horizontal="center" vertical="center"/>
    </xf>
    <xf numFmtId="0" fontId="261" fillId="0" borderId="40" xfId="2030" applyFont="1" applyBorder="1" applyAlignment="1">
      <alignment horizontal="center" vertical="center" wrapText="1"/>
    </xf>
    <xf numFmtId="0" fontId="261" fillId="0" borderId="32" xfId="2030" applyFont="1" applyBorder="1" applyAlignment="1">
      <alignment horizontal="center" vertical="center" wrapText="1"/>
    </xf>
    <xf numFmtId="0" fontId="261" fillId="0" borderId="33" xfId="2030" applyFont="1" applyBorder="1" applyAlignment="1">
      <alignment horizontal="center" vertical="center" wrapText="1"/>
    </xf>
    <xf numFmtId="0" fontId="261" fillId="0" borderId="81" xfId="2030" applyFont="1" applyBorder="1" applyAlignment="1">
      <alignment horizontal="center" vertical="center"/>
    </xf>
    <xf numFmtId="0" fontId="261" fillId="0" borderId="77" xfId="2030" applyFont="1" applyBorder="1" applyAlignment="1">
      <alignment horizontal="center" vertical="center"/>
    </xf>
    <xf numFmtId="0" fontId="261" fillId="0" borderId="44" xfId="2030" applyFont="1" applyBorder="1" applyAlignment="1">
      <alignment horizontal="center" vertical="center"/>
    </xf>
    <xf numFmtId="0" fontId="261" fillId="0" borderId="82" xfId="2030" applyFont="1" applyBorder="1" applyAlignment="1">
      <alignment horizontal="center" vertical="center"/>
    </xf>
    <xf numFmtId="0" fontId="261" fillId="0" borderId="43" xfId="2030" applyFont="1" applyBorder="1" applyAlignment="1">
      <alignment horizontal="center" vertical="center"/>
    </xf>
    <xf numFmtId="0" fontId="261" fillId="0" borderId="38" xfId="2030" applyFont="1" applyBorder="1" applyAlignment="1">
      <alignment horizontal="center" vertical="center"/>
    </xf>
    <xf numFmtId="0" fontId="152" fillId="52" borderId="3" xfId="2030" applyFont="1" applyFill="1" applyBorder="1" applyAlignment="1">
      <alignment horizontal="center" vertical="center"/>
    </xf>
    <xf numFmtId="214" fontId="255" fillId="0" borderId="3" xfId="2030" applyNumberFormat="1" applyFont="1" applyBorder="1" applyAlignment="1">
      <alignment horizontal="right" vertical="center"/>
    </xf>
    <xf numFmtId="0" fontId="163" fillId="0" borderId="56" xfId="2195" applyFont="1" applyFill="1" applyBorder="1" applyAlignment="1">
      <alignment horizontal="center" vertical="center"/>
    </xf>
    <xf numFmtId="0" fontId="163" fillId="0" borderId="57" xfId="2195" applyFont="1" applyFill="1" applyBorder="1" applyAlignment="1">
      <alignment horizontal="center" vertical="center"/>
    </xf>
    <xf numFmtId="0" fontId="163" fillId="0" borderId="109" xfId="2195" applyFont="1" applyFill="1" applyBorder="1" applyAlignment="1">
      <alignment horizontal="center" vertical="center"/>
    </xf>
    <xf numFmtId="0" fontId="163" fillId="0" borderId="3" xfId="2195" applyFont="1" applyFill="1" applyBorder="1" applyAlignment="1">
      <alignment horizontal="center" vertical="center" wrapText="1"/>
    </xf>
    <xf numFmtId="0" fontId="163" fillId="0" borderId="107" xfId="2195" applyFont="1" applyFill="1" applyBorder="1" applyAlignment="1">
      <alignment horizontal="center" vertical="center" wrapText="1"/>
    </xf>
    <xf numFmtId="0" fontId="163" fillId="0" borderId="51" xfId="2195" applyFont="1" applyFill="1" applyBorder="1" applyAlignment="1">
      <alignment horizontal="center" vertical="center" wrapText="1"/>
    </xf>
    <xf numFmtId="0" fontId="163" fillId="0" borderId="52" xfId="2195" applyFont="1" applyFill="1" applyBorder="1" applyAlignment="1">
      <alignment horizontal="center" vertical="center" wrapText="1"/>
    </xf>
    <xf numFmtId="0" fontId="163" fillId="0" borderId="55" xfId="2195" applyFont="1" applyFill="1" applyBorder="1" applyAlignment="1">
      <alignment horizontal="center" vertical="center" wrapText="1"/>
    </xf>
    <xf numFmtId="0" fontId="163" fillId="0" borderId="53" xfId="2195" applyFont="1" applyFill="1" applyBorder="1" applyAlignment="1">
      <alignment horizontal="center" vertical="center" wrapText="1"/>
    </xf>
    <xf numFmtId="0" fontId="163" fillId="0" borderId="36" xfId="2195" applyFont="1" applyFill="1" applyBorder="1" applyAlignment="1">
      <alignment horizontal="center" vertical="center" wrapText="1"/>
    </xf>
    <xf numFmtId="0" fontId="163" fillId="0" borderId="48" xfId="2195" applyFont="1" applyFill="1" applyBorder="1" applyAlignment="1">
      <alignment horizontal="center" vertical="center" wrapText="1"/>
    </xf>
    <xf numFmtId="0" fontId="163" fillId="0" borderId="106" xfId="2195" applyFont="1" applyFill="1" applyBorder="1" applyAlignment="1">
      <alignment horizontal="center" vertical="center" wrapText="1"/>
    </xf>
    <xf numFmtId="0" fontId="163" fillId="0" borderId="79" xfId="2195" applyFont="1" applyFill="1" applyBorder="1" applyAlignment="1">
      <alignment horizontal="center" vertical="center" wrapText="1"/>
    </xf>
    <xf numFmtId="0" fontId="163" fillId="0" borderId="0" xfId="2195" applyFont="1" applyFill="1" applyBorder="1" applyAlignment="1">
      <alignment horizontal="center" vertical="center" wrapText="1"/>
    </xf>
    <xf numFmtId="0" fontId="163" fillId="0" borderId="11" xfId="2195" applyFont="1" applyFill="1" applyBorder="1" applyAlignment="1">
      <alignment horizontal="center" vertical="center" wrapText="1"/>
    </xf>
    <xf numFmtId="0" fontId="264" fillId="104" borderId="3" xfId="0" applyFont="1" applyFill="1" applyBorder="1" applyAlignment="1">
      <alignment horizontal="center" vertical="center"/>
    </xf>
    <xf numFmtId="210" fontId="259" fillId="104" borderId="3" xfId="0" applyNumberFormat="1" applyFont="1" applyFill="1" applyBorder="1" applyAlignment="1">
      <alignment horizontal="right" vertical="center"/>
    </xf>
    <xf numFmtId="0" fontId="259" fillId="0" borderId="3" xfId="0" applyFont="1" applyFill="1" applyBorder="1" applyAlignment="1">
      <alignment horizontal="center" vertical="center"/>
    </xf>
    <xf numFmtId="0" fontId="259" fillId="0" borderId="3" xfId="0" applyFont="1" applyFill="1" applyBorder="1" applyAlignment="1">
      <alignment horizontal="center" vertical="center" wrapText="1"/>
    </xf>
    <xf numFmtId="0" fontId="258" fillId="104" borderId="3" xfId="0" applyFont="1" applyFill="1" applyBorder="1" applyAlignment="1">
      <alignment horizontal="center" vertical="center"/>
    </xf>
    <xf numFmtId="0" fontId="259" fillId="51" borderId="3" xfId="0" applyFont="1" applyFill="1" applyBorder="1" applyAlignment="1">
      <alignment horizontal="center" vertical="center"/>
    </xf>
    <xf numFmtId="0" fontId="259" fillId="0" borderId="3" xfId="0" applyFont="1" applyBorder="1" applyAlignment="1">
      <alignment horizontal="center" vertical="center" wrapText="1"/>
    </xf>
    <xf numFmtId="0" fontId="154" fillId="0" borderId="3" xfId="2015" applyFont="1" applyBorder="1">
      <alignment vertical="center"/>
    </xf>
    <xf numFmtId="41" fontId="38" fillId="104" borderId="3" xfId="1352" applyFont="1" applyFill="1" applyBorder="1" applyAlignment="1">
      <alignment horizontal="center" vertical="center"/>
    </xf>
    <xf numFmtId="9" fontId="38" fillId="104" borderId="3" xfId="1228" applyFont="1" applyFill="1" applyBorder="1" applyAlignment="1">
      <alignment horizontal="center" vertical="center"/>
    </xf>
    <xf numFmtId="0" fontId="163" fillId="104" borderId="3" xfId="2015" applyFont="1" applyFill="1" applyBorder="1" applyAlignment="1">
      <alignment horizontal="center" vertical="center"/>
    </xf>
    <xf numFmtId="0" fontId="163" fillId="0" borderId="27" xfId="2077" applyFont="1" applyBorder="1" applyAlignment="1">
      <alignment vertical="center"/>
    </xf>
    <xf numFmtId="0" fontId="0" fillId="0" borderId="27" xfId="0" applyBorder="1" applyAlignment="1">
      <alignment vertical="center"/>
    </xf>
    <xf numFmtId="0" fontId="335" fillId="82" borderId="3" xfId="1872" applyFont="1" applyFill="1" applyBorder="1" applyAlignment="1">
      <alignment horizontal="center" vertical="center" wrapText="1"/>
    </xf>
    <xf numFmtId="0" fontId="154" fillId="0" borderId="3" xfId="1872" applyFont="1" applyFill="1" applyBorder="1" applyAlignment="1">
      <alignment horizontal="center" vertical="center"/>
    </xf>
    <xf numFmtId="0" fontId="173" fillId="0" borderId="3" xfId="1872" applyFont="1" applyFill="1" applyBorder="1" applyAlignment="1">
      <alignment horizontal="center" vertical="center"/>
    </xf>
    <xf numFmtId="0" fontId="335" fillId="82" borderId="3" xfId="1872" applyFont="1" applyFill="1" applyBorder="1" applyAlignment="1">
      <alignment horizontal="center" vertical="center"/>
    </xf>
    <xf numFmtId="0" fontId="154" fillId="0" borderId="3" xfId="1872" applyFont="1" applyBorder="1" applyAlignment="1">
      <alignment horizontal="center" vertical="center"/>
    </xf>
    <xf numFmtId="0" fontId="336" fillId="115" borderId="183" xfId="0" applyFont="1" applyFill="1" applyBorder="1" applyAlignment="1">
      <alignment horizontal="center" vertical="center" wrapText="1"/>
    </xf>
    <xf numFmtId="0" fontId="336" fillId="115" borderId="36" xfId="0" applyFont="1" applyFill="1" applyBorder="1" applyAlignment="1">
      <alignment horizontal="center" vertical="center" wrapText="1"/>
    </xf>
    <xf numFmtId="0" fontId="197" fillId="0" borderId="3" xfId="1872" applyFont="1" applyFill="1" applyBorder="1" applyAlignment="1">
      <alignment horizontal="center" vertical="center"/>
    </xf>
    <xf numFmtId="41" fontId="219" fillId="82" borderId="114" xfId="2181" applyFont="1" applyFill="1" applyBorder="1" applyAlignment="1">
      <alignment horizontal="center" vertical="center" wrapText="1"/>
    </xf>
    <xf numFmtId="41" fontId="219" fillId="82" borderId="106" xfId="2181" applyFont="1" applyFill="1" applyBorder="1" applyAlignment="1">
      <alignment horizontal="center" vertical="center" wrapText="1"/>
    </xf>
    <xf numFmtId="41" fontId="219" fillId="82" borderId="36" xfId="2181" applyFont="1" applyFill="1" applyBorder="1" applyAlignment="1">
      <alignment horizontal="center" vertical="center" wrapText="1"/>
    </xf>
    <xf numFmtId="0" fontId="173" fillId="82" borderId="3" xfId="1872" applyFont="1" applyFill="1" applyBorder="1" applyAlignment="1">
      <alignment horizontal="center" vertical="center"/>
    </xf>
    <xf numFmtId="0" fontId="173" fillId="82" borderId="3" xfId="1872" applyFont="1" applyFill="1" applyBorder="1" applyAlignment="1">
      <alignment horizontal="center" vertical="center" wrapText="1"/>
    </xf>
    <xf numFmtId="0" fontId="154" fillId="82" borderId="3" xfId="2077" applyFont="1" applyFill="1" applyBorder="1" applyAlignment="1">
      <alignment horizontal="center" vertical="center"/>
    </xf>
    <xf numFmtId="0" fontId="18" fillId="82" borderId="3" xfId="2077" applyFill="1" applyBorder="1" applyAlignment="1">
      <alignment horizontal="center" vertical="center"/>
    </xf>
    <xf numFmtId="0" fontId="197" fillId="82" borderId="3" xfId="1872" applyFont="1" applyFill="1" applyBorder="1" applyAlignment="1">
      <alignment horizontal="center" vertical="center"/>
    </xf>
    <xf numFmtId="0" fontId="30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12" fillId="0" borderId="0" xfId="0" applyFont="1" applyBorder="1" applyAlignment="1">
      <alignment horizontal="center" vertical="center"/>
    </xf>
    <xf numFmtId="41" fontId="303" fillId="51" borderId="72" xfId="1352" applyFont="1" applyFill="1" applyBorder="1" applyAlignment="1">
      <alignment horizontal="center"/>
    </xf>
    <xf numFmtId="41" fontId="303" fillId="51" borderId="181" xfId="1352" applyFont="1" applyFill="1" applyBorder="1" applyAlignment="1">
      <alignment horizontal="center"/>
    </xf>
    <xf numFmtId="41" fontId="303" fillId="51" borderId="80" xfId="1352" applyFont="1" applyFill="1" applyBorder="1" applyAlignment="1">
      <alignment horizontal="center"/>
    </xf>
    <xf numFmtId="41" fontId="303" fillId="51" borderId="182" xfId="1352" applyFont="1" applyFill="1" applyBorder="1" applyAlignment="1">
      <alignment horizontal="center"/>
    </xf>
    <xf numFmtId="0" fontId="303" fillId="0" borderId="162" xfId="0" applyFont="1" applyBorder="1" applyAlignment="1">
      <alignment horizontal="center" vertical="center" wrapText="1"/>
    </xf>
    <xf numFmtId="0" fontId="303" fillId="0" borderId="82" xfId="0" applyFont="1" applyBorder="1" applyAlignment="1">
      <alignment horizontal="center" vertical="center" wrapText="1"/>
    </xf>
    <xf numFmtId="0" fontId="303" fillId="0" borderId="43" xfId="0" applyFont="1" applyBorder="1" applyAlignment="1">
      <alignment horizontal="center" vertical="center" wrapText="1"/>
    </xf>
    <xf numFmtId="0" fontId="315" fillId="0" borderId="162" xfId="0" applyFont="1" applyBorder="1" applyAlignment="1">
      <alignment horizontal="center" vertical="center" wrapText="1"/>
    </xf>
    <xf numFmtId="0" fontId="315" fillId="0" borderId="82" xfId="0" applyFont="1" applyBorder="1" applyAlignment="1">
      <alignment horizontal="center" vertical="center" wrapText="1"/>
    </xf>
    <xf numFmtId="0" fontId="315" fillId="0" borderId="166" xfId="0" applyFont="1" applyBorder="1" applyAlignment="1">
      <alignment horizontal="center" vertical="center" wrapText="1"/>
    </xf>
    <xf numFmtId="0" fontId="315" fillId="0" borderId="43" xfId="0" applyFont="1" applyBorder="1" applyAlignment="1">
      <alignment horizontal="center" vertical="center" wrapText="1"/>
    </xf>
    <xf numFmtId="0" fontId="316" fillId="0" borderId="162" xfId="0" applyFont="1" applyBorder="1" applyAlignment="1">
      <alignment horizontal="center" vertical="center" wrapText="1"/>
    </xf>
    <xf numFmtId="0" fontId="316" fillId="0" borderId="82" xfId="0" applyFont="1" applyBorder="1" applyAlignment="1">
      <alignment horizontal="center" vertical="center" wrapText="1"/>
    </xf>
    <xf numFmtId="0" fontId="316" fillId="0" borderId="43" xfId="0" applyFont="1" applyBorder="1" applyAlignment="1">
      <alignment horizontal="center" vertical="center" wrapText="1"/>
    </xf>
    <xf numFmtId="41" fontId="303" fillId="82" borderId="3" xfId="1352" applyFont="1" applyFill="1" applyBorder="1" applyAlignment="1">
      <alignment horizontal="center"/>
    </xf>
    <xf numFmtId="41" fontId="303" fillId="82" borderId="36" xfId="1352" applyFont="1" applyFill="1" applyBorder="1" applyAlignment="1">
      <alignment horizontal="center"/>
    </xf>
    <xf numFmtId="41" fontId="303" fillId="82" borderId="3" xfId="1352" applyFont="1" applyFill="1" applyBorder="1" applyAlignment="1">
      <alignment horizontal="right"/>
    </xf>
  </cellXfs>
  <cellStyles count="3793">
    <cellStyle name="???" xfId="1"/>
    <cellStyle name="??? 10" xfId="2"/>
    <cellStyle name="??? 11" xfId="3"/>
    <cellStyle name="??? 2" xfId="4"/>
    <cellStyle name="??? 3" xfId="5"/>
    <cellStyle name="??? 4" xfId="6"/>
    <cellStyle name="??? 5" xfId="7"/>
    <cellStyle name="??? 6" xfId="8"/>
    <cellStyle name="??? 7" xfId="9"/>
    <cellStyle name="??? 8" xfId="10"/>
    <cellStyle name="??? 9" xfId="11"/>
    <cellStyle name="???? [0.00]_Sheet1" xfId="12"/>
    <cellStyle name="??????" xfId="13"/>
    <cellStyle name="?????? 10" xfId="14"/>
    <cellStyle name="?????? 11" xfId="15"/>
    <cellStyle name="?????? 2" xfId="16"/>
    <cellStyle name="?????? 3" xfId="17"/>
    <cellStyle name="?????? 4" xfId="18"/>
    <cellStyle name="?????? 5" xfId="19"/>
    <cellStyle name="?????? 6" xfId="20"/>
    <cellStyle name="?????? 7" xfId="21"/>
    <cellStyle name="?????? 8" xfId="22"/>
    <cellStyle name="?????? 9" xfId="23"/>
    <cellStyle name="???????" xfId="24"/>
    <cellStyle name="??????? 10" xfId="25"/>
    <cellStyle name="??????? 2" xfId="26"/>
    <cellStyle name="??????? 3" xfId="27"/>
    <cellStyle name="??????? 4" xfId="28"/>
    <cellStyle name="??????? 5" xfId="29"/>
    <cellStyle name="??????? 6" xfId="30"/>
    <cellStyle name="??????? 7" xfId="31"/>
    <cellStyle name="??????? 8" xfId="32"/>
    <cellStyle name="??????? 9" xfId="33"/>
    <cellStyle name="????????????" xfId="34"/>
    <cellStyle name="???????????? 10" xfId="35"/>
    <cellStyle name="???????????? 2" xfId="36"/>
    <cellStyle name="???????????? 3" xfId="37"/>
    <cellStyle name="???????????? 4" xfId="38"/>
    <cellStyle name="???????????? 5" xfId="39"/>
    <cellStyle name="???????????? 6" xfId="40"/>
    <cellStyle name="???????????? 7" xfId="41"/>
    <cellStyle name="???????????? 8" xfId="42"/>
    <cellStyle name="???????????? 9" xfId="43"/>
    <cellStyle name="??????_GDS(QTY)" xfId="44"/>
    <cellStyle name="????_Sheet1_She" xfId="45"/>
    <cellStyle name="???_MainUnit-SSR-SEP" xfId="46"/>
    <cellStyle name="??_Sec_feed" xfId="47"/>
    <cellStyle name="?\??・?????n?C?pー???“?N" xfId="48"/>
    <cellStyle name="?\??・?????n?C?pー???“?N 10" xfId="49"/>
    <cellStyle name="?\??・?????n?C?pー???“?N 11" xfId="50"/>
    <cellStyle name="?\??・?????n?C?pー???“?N 12" xfId="51"/>
    <cellStyle name="?\??・?????n?C?pー???“?N 13" xfId="52"/>
    <cellStyle name="?\??・?????n?C?pー???“?N 2" xfId="53"/>
    <cellStyle name="?\??・?????n?C?pー???“?N 3" xfId="54"/>
    <cellStyle name="?\??・?????n?C?pー???“?N 4" xfId="55"/>
    <cellStyle name="?\??・?????n?C?pー???“?N 5" xfId="56"/>
    <cellStyle name="?\??・?????n?C?pー???“?N 6" xfId="57"/>
    <cellStyle name="?\??・?????n?C?pー???“?N 7" xfId="58"/>
    <cellStyle name="?\??・?????n?C?pー???“?N 8" xfId="59"/>
    <cellStyle name="?\??・?????n?C?pー???“?N 9" xfId="60"/>
    <cellStyle name="?n?C?pー???“?N" xfId="61"/>
    <cellStyle name="?n?C?pー???“?N 10" xfId="62"/>
    <cellStyle name="?n?C?pー???“?N 11" xfId="63"/>
    <cellStyle name="?n?C?pー???“?N 12" xfId="64"/>
    <cellStyle name="?n?C?pー???“?N 13" xfId="65"/>
    <cellStyle name="?n?C?pー???“?N 2" xfId="66"/>
    <cellStyle name="?n?C?pー???“?N 3" xfId="67"/>
    <cellStyle name="?n?C?pー???“?N 4" xfId="68"/>
    <cellStyle name="?n?C?pー???“?N 5" xfId="69"/>
    <cellStyle name="?n?C?pー???“?N 6" xfId="70"/>
    <cellStyle name="?n?C?pー???“?N 7" xfId="71"/>
    <cellStyle name="?n?C?pー???“?N 8" xfId="72"/>
    <cellStyle name="?n?C?pー???“?N 9" xfId="73"/>
    <cellStyle name="?W・_Mkt Size figs for Misuya March 2001 ver2" xfId="74"/>
    <cellStyle name="?렑띙귒궻긪귽긬?깏깛긏" xfId="75"/>
    <cellStyle name="?렑띙귒궻긪귽긬?깏깛긏 10" xfId="76"/>
    <cellStyle name="?렑띙귒궻긪귽긬?깏깛긏 11" xfId="77"/>
    <cellStyle name="?렑띙귒궻긪귽긬?깏깛긏 12" xfId="78"/>
    <cellStyle name="?렑띙귒궻긪귽긬?깏깛긏 12 2" xfId="2117"/>
    <cellStyle name="?렑띙귒궻긪귽긬?깏깛긏 13" xfId="2299"/>
    <cellStyle name="?렑띙귒궻긪귽긬?깏깛긏 2" xfId="79"/>
    <cellStyle name="?렑띙귒궻긪귽긬?깏깛긏 3" xfId="80"/>
    <cellStyle name="?렑띙귒궻긪귽긬?깏깛긏 3 2" xfId="81"/>
    <cellStyle name="?렑띙귒궻긪귽긬?깏깛긏 4" xfId="82"/>
    <cellStyle name="?렑띙귒궻긪귽긬?깏깛긏 5" xfId="83"/>
    <cellStyle name="?렑띙귒궻긪귽긬?깏깛긏 6" xfId="84"/>
    <cellStyle name="?렑띙귒궻긪귽긬?깏깛긏 7" xfId="85"/>
    <cellStyle name="?렑띙귒궻긪귽긬?깏깛긏 8" xfId="86"/>
    <cellStyle name="?렑띙귒궻긪귽긬?깏깛긏 9" xfId="87"/>
    <cellStyle name="?렑띙귒궻긪귽긬?깏깛긏_품의" xfId="88"/>
    <cellStyle name="_?_TP12TD" xfId="89"/>
    <cellStyle name="_?_TP12TD 10" xfId="90"/>
    <cellStyle name="_?_TP12TD 11" xfId="91"/>
    <cellStyle name="_?_TP12TD 12" xfId="92"/>
    <cellStyle name="_?_TP12TD 13" xfId="93"/>
    <cellStyle name="_?_TP12TD 2" xfId="94"/>
    <cellStyle name="_?_TP12TD 3" xfId="95"/>
    <cellStyle name="_?_TP12TD 4" xfId="96"/>
    <cellStyle name="_?_TP12TD 5" xfId="97"/>
    <cellStyle name="_?_TP12TD 6" xfId="98"/>
    <cellStyle name="_?_TP12TD 7" xfId="99"/>
    <cellStyle name="_?_TP12TD 8" xfId="100"/>
    <cellStyle name="_?_TP12TD 9" xfId="101"/>
    <cellStyle name="_?_TP12TD_CCS(QTY)" xfId="102"/>
    <cellStyle name="_?_TP12TD_FOB Price List(Main)" xfId="103"/>
    <cellStyle name="_?_TP12TD_GDS(QTY)" xfId="104"/>
    <cellStyle name="_?_TP12TD_INVENTORY FC" xfId="105"/>
    <cellStyle name="_?_TP12TD_LRS(QTY)" xfId="106"/>
    <cellStyle name="_?_TP12TD_MC&amp;EBIZ(QTY)" xfId="107"/>
    <cellStyle name="_?_TP12TD_Total Sales Amount (Main)" xfId="108"/>
    <cellStyle name="_?_TP12TD_수정-FY09 Main Sales Amount(BP)" xfId="109"/>
    <cellStyle name="___ECC" xfId="110"/>
    <cellStyle name="___ECC 2" xfId="111"/>
    <cellStyle name="___ECC_EKL FY03 Format A (Main Unit) 1st cut1" xfId="112"/>
    <cellStyle name="___ECC_EKL FY03 Format A (Main Unit) 1st cut1 2" xfId="113"/>
    <cellStyle name="___ECC_EKL FY03 Format A (Main Unit) 1st cut1 2 2" xfId="114"/>
    <cellStyle name="___ECC_EKL FY03 Format A (Main Unit) 1st cut1 2 3" xfId="115"/>
    <cellStyle name="___ECC_EKL FY03 Format A (Main Unit) 1st cut1 2 4" xfId="116"/>
    <cellStyle name="___ECC_EKL FY03 Format A (Main Unit) 1st cut1 2_CCS(QTY)" xfId="117"/>
    <cellStyle name="___ECC_EKL FY03 Format A (Main Unit) 1st cut1 2_FOB Price List(Main)" xfId="118"/>
    <cellStyle name="___ECC_EKL FY03 Format A (Main Unit) 1st cut1 2_GDS(QTY)" xfId="119"/>
    <cellStyle name="___ECC_EKL FY03 Format A (Main Unit) 1st cut1 2_INVENTORY FC" xfId="120"/>
    <cellStyle name="___ECC_EKL FY03 Format A (Main Unit) 1st cut1 2_LRS(QTY)" xfId="121"/>
    <cellStyle name="___ECC_EKL FY03 Format A (Main Unit) 1st cut1 2_MC&amp;EBIZ(QTY)" xfId="122"/>
    <cellStyle name="___ECC_EKL FY03 Format A (Main Unit) 1st cut1 2_Total Sales Amount (Main)" xfId="123"/>
    <cellStyle name="___ECC_EKL FY03 Format A (Main Unit) 1st cut1 2_수정-FY09 Main Sales Amount(BP)" xfId="124"/>
    <cellStyle name="___ECC_EKL FY03 Format A (Main Unit) 1st cut1 3" xfId="125"/>
    <cellStyle name="___ECC_EKL FY03 Format A (Main Unit) 1st cut1 3 2" xfId="126"/>
    <cellStyle name="___ECC_EKL FY03 Format A (Main Unit) 1st cut1 3 3" xfId="127"/>
    <cellStyle name="___ECC_EKL FY03 Format A (Main Unit) 1st cut1 3 4" xfId="128"/>
    <cellStyle name="___ECC_EKL FY03 Format A (Main Unit) 1st cut1 3_CCS(QTY)" xfId="129"/>
    <cellStyle name="___ECC_EKL FY03 Format A (Main Unit) 1st cut1 3_FOB Price List(Main)" xfId="130"/>
    <cellStyle name="___ECC_EKL FY03 Format A (Main Unit) 1st cut1 3_GDS(QTY)" xfId="131"/>
    <cellStyle name="___ECC_EKL FY03 Format A (Main Unit) 1st cut1 3_INVENTORY FC" xfId="132"/>
    <cellStyle name="___ECC_EKL FY03 Format A (Main Unit) 1st cut1 3_LRS(QTY)" xfId="133"/>
    <cellStyle name="___ECC_EKL FY03 Format A (Main Unit) 1st cut1 3_MC&amp;EBIZ(QTY)" xfId="134"/>
    <cellStyle name="___ECC_EKL FY03 Format A (Main Unit) 1st cut1 3_Total Sales Amount (Main)" xfId="135"/>
    <cellStyle name="___ECC_EKL FY03 Format A (Main Unit) 1st cut1 3_수정-FY09 Main Sales Amount(BP)" xfId="136"/>
    <cellStyle name="___ECC_EKL FY03 Format A (Main Unit) 1st cut1 4" xfId="137"/>
    <cellStyle name="___ECC_EKL FY03 Format A (Main Unit) 1st cut1 4 2" xfId="138"/>
    <cellStyle name="___ECC_EKL FY03 Format A (Main Unit) 1st cut1 4 3" xfId="139"/>
    <cellStyle name="___ECC_EKL FY03 Format A (Main Unit) 1st cut1 4 4" xfId="140"/>
    <cellStyle name="___ECC_EKL FY03 Format A (Main Unit) 1st cut1 4_CCS(QTY)" xfId="141"/>
    <cellStyle name="___ECC_EKL FY03 Format A (Main Unit) 1st cut1 4_FOB Price List(Main)" xfId="142"/>
    <cellStyle name="___ECC_EKL FY03 Format A (Main Unit) 1st cut1 4_GDS(QTY)" xfId="143"/>
    <cellStyle name="___ECC_EKL FY03 Format A (Main Unit) 1st cut1 4_INVENTORY FC" xfId="144"/>
    <cellStyle name="___ECC_EKL FY03 Format A (Main Unit) 1st cut1 4_LRS(QTY)" xfId="145"/>
    <cellStyle name="___ECC_EKL FY03 Format A (Main Unit) 1st cut1 4_MC&amp;EBIZ(QTY)" xfId="146"/>
    <cellStyle name="___ECC_EKL FY03 Format A (Main Unit) 1st cut1 4_Total Sales Amount (Main)" xfId="147"/>
    <cellStyle name="___ECC_EKL FY03 Format A (Main Unit) 1st cut1 4_수정-FY09 Main Sales Amount(BP)" xfId="148"/>
    <cellStyle name="___ECC_EKL FY03 Format A (Main Unit) 1st cut1 5" xfId="149"/>
    <cellStyle name="___ECC_EKL FY03 Format A (Main Unit) 1st cut1 5 2" xfId="150"/>
    <cellStyle name="___ECC_EKL FY03 Format A (Main Unit) 1st cut1 5 3" xfId="151"/>
    <cellStyle name="___ECC_EKL FY03 Format A (Main Unit) 1st cut1 5 4" xfId="152"/>
    <cellStyle name="___ECC_EKL FY03 Format A (Main Unit) 1st cut1 5_CCS(QTY)" xfId="153"/>
    <cellStyle name="___ECC_EKL FY03 Format A (Main Unit) 1st cut1 5_FOB Price List(Main)" xfId="154"/>
    <cellStyle name="___ECC_EKL FY03 Format A (Main Unit) 1st cut1 5_GDS(QTY)" xfId="155"/>
    <cellStyle name="___ECC_EKL FY03 Format A (Main Unit) 1st cut1 5_INVENTORY FC" xfId="156"/>
    <cellStyle name="___ECC_EKL FY03 Format A (Main Unit) 1st cut1 5_LRS(QTY)" xfId="157"/>
    <cellStyle name="___ECC_EKL FY03 Format A (Main Unit) 1st cut1 5_MC&amp;EBIZ(QTY)" xfId="158"/>
    <cellStyle name="___ECC_EKL FY03 Format A (Main Unit) 1st cut1 5_Total Sales Amount (Main)" xfId="159"/>
    <cellStyle name="___ECC_EKL FY03 Format A (Main Unit) 1st cut1 5_수정-FY09 Main Sales Amount(BP)" xfId="160"/>
    <cellStyle name="___ECC_EKL FY03 Format A (Main Unit) 1st cut1 6" xfId="161"/>
    <cellStyle name="___ECC_EKL FY03 Format A (Main Unit) 1st cut1 6 2" xfId="162"/>
    <cellStyle name="___ECC_EKL FY03 Format A (Main Unit) 1st cut1 6 3" xfId="163"/>
    <cellStyle name="___ECC_EKL FY03 Format A (Main Unit) 1st cut1 6 4" xfId="164"/>
    <cellStyle name="___ECC_EKL FY03 Format A (Main Unit) 1st cut1 6_CCS(QTY)" xfId="165"/>
    <cellStyle name="___ECC_EKL FY03 Format A (Main Unit) 1st cut1 6_FOB Price List(Main)" xfId="166"/>
    <cellStyle name="___ECC_EKL FY03 Format A (Main Unit) 1st cut1 6_GDS(QTY)" xfId="167"/>
    <cellStyle name="___ECC_EKL FY03 Format A (Main Unit) 1st cut1 6_INVENTORY FC" xfId="168"/>
    <cellStyle name="___ECC_EKL FY03 Format A (Main Unit) 1st cut1 6_LRS(QTY)" xfId="169"/>
    <cellStyle name="___ECC_EKL FY03 Format A (Main Unit) 1st cut1 6_MC&amp;EBIZ(QTY)" xfId="170"/>
    <cellStyle name="___ECC_EKL FY03 Format A (Main Unit) 1st cut1 6_Total Sales Amount (Main)" xfId="171"/>
    <cellStyle name="___ECC_EKL FY03 Format A (Main Unit) 1st cut1 6_수정-FY09 Main Sales Amount(BP)" xfId="172"/>
    <cellStyle name="___ECC_EKL FY03 Format A (Main Unit) 1st cut1 7" xfId="173"/>
    <cellStyle name="___ECC_EKL FY03 Format A (Main Unit) 1st cut1 7 2" xfId="174"/>
    <cellStyle name="___ECC_EKL FY03 Format A (Main Unit) 1st cut1 7 3" xfId="175"/>
    <cellStyle name="___ECC_EKL FY03 Format A (Main Unit) 1st cut1 7 4" xfId="176"/>
    <cellStyle name="___ECC_EKL FY03 Format A (Main Unit) 1st cut1 7_CCS(QTY)" xfId="177"/>
    <cellStyle name="___ECC_EKL FY03 Format A (Main Unit) 1st cut1 7_FOB Price List(Main)" xfId="178"/>
    <cellStyle name="___ECC_EKL FY03 Format A (Main Unit) 1st cut1 7_GDS(QTY)" xfId="179"/>
    <cellStyle name="___ECC_EKL FY03 Format A (Main Unit) 1st cut1 7_INVENTORY FC" xfId="180"/>
    <cellStyle name="___ECC_EKL FY03 Format A (Main Unit) 1st cut1 7_LRS(QTY)" xfId="181"/>
    <cellStyle name="___ECC_EKL FY03 Format A (Main Unit) 1st cut1 7_MC&amp;EBIZ(QTY)" xfId="182"/>
    <cellStyle name="___ECC_EKL FY03 Format A (Main Unit) 1st cut1 7_Total Sales Amount (Main)" xfId="183"/>
    <cellStyle name="___ECC_EKL FY03 Format A (Main Unit) 1st cut1 7_수정-FY09 Main Sales Amount(BP)" xfId="184"/>
    <cellStyle name="___ECC_EKL FY03 Format A (Main Unit) 1st cut1 8" xfId="185"/>
    <cellStyle name="___ECC_EKL FY03 Format A (Main Unit) 1st cut1 8 2" xfId="186"/>
    <cellStyle name="___ECC_EKL FY03 Format A (Main Unit) 1st cut1 8 3" xfId="187"/>
    <cellStyle name="___ECC_EKL FY03 Format A (Main Unit) 1st cut1 8 4" xfId="188"/>
    <cellStyle name="___ECC_EKL FY03 Format A (Main Unit) 1st cut1 8_CCS(QTY)" xfId="189"/>
    <cellStyle name="___ECC_EKL FY03 Format A (Main Unit) 1st cut1 8_FOB Price List(Main)" xfId="190"/>
    <cellStyle name="___ECC_EKL FY03 Format A (Main Unit) 1st cut1 8_GDS(QTY)" xfId="191"/>
    <cellStyle name="___ECC_EKL FY03 Format A (Main Unit) 1st cut1 8_INVENTORY FC" xfId="192"/>
    <cellStyle name="___ECC_EKL FY03 Format A (Main Unit) 1st cut1 8_LRS(QTY)" xfId="193"/>
    <cellStyle name="___ECC_EKL FY03 Format A (Main Unit) 1st cut1 8_MC&amp;EBIZ(QTY)" xfId="194"/>
    <cellStyle name="___ECC_EKL FY03 Format A (Main Unit) 1st cut1 8_Total Sales Amount (Main)" xfId="195"/>
    <cellStyle name="___ECC_EKL FY03 Format A (Main Unit) 1st cut1 8_수정-FY09 Main Sales Amount(BP)" xfId="196"/>
    <cellStyle name="___ECC_EKL FY03 Format A (Main Unit) 1st cut1 9" xfId="197"/>
    <cellStyle name="___ECC_EKL FY03 Format A (Main Unit) 1st cut1 9 2" xfId="198"/>
    <cellStyle name="___ECC_EKL FY03 Format A (Main Unit) 1st cut1 9 3" xfId="199"/>
    <cellStyle name="___ECC_EKL FY03 Format A (Main Unit) 1st cut1 9 4" xfId="200"/>
    <cellStyle name="___ECC_EKL FY03 Format A (Main Unit) 1st cut1 9_CCS(QTY)" xfId="201"/>
    <cellStyle name="___ECC_EKL FY03 Format A (Main Unit) 1st cut1 9_FOB Price List(Main)" xfId="202"/>
    <cellStyle name="___ECC_EKL FY03 Format A (Main Unit) 1st cut1 9_GDS(QTY)" xfId="203"/>
    <cellStyle name="___ECC_EKL FY03 Format A (Main Unit) 1st cut1 9_INVENTORY FC" xfId="204"/>
    <cellStyle name="___ECC_EKL FY03 Format A (Main Unit) 1st cut1 9_LRS(QTY)" xfId="205"/>
    <cellStyle name="___ECC_EKL FY03 Format A (Main Unit) 1st cut1 9_MC&amp;EBIZ(QTY)" xfId="206"/>
    <cellStyle name="___ECC_EKL FY03 Format A (Main Unit) 1st cut1 9_Total Sales Amount (Main)" xfId="207"/>
    <cellStyle name="___ECC_EKL FY03 Format A (Main Unit) 1st cut1 9_수정-FY09 Main Sales Amount(BP)" xfId="208"/>
    <cellStyle name="___ECC_EKL FY03 Format A (Main Unit) 1st cut1_Fy10 BP" xfId="209"/>
    <cellStyle name="___ECC_EKL FY03 Format A (Main Unit) 1st cut1_June" xfId="210"/>
    <cellStyle name="___ECC_EKL FY03 Format A (Main Unit) 1st cut1_Sheet2" xfId="211"/>
    <cellStyle name="___ECC_EKL FY03 Format A (Main Unit) 1st cut1_품의" xfId="212"/>
    <cellStyle name="___ECC_EKL FY03 Format A (Main Unit) 2nd cut a" xfId="213"/>
    <cellStyle name="___ECC_EKL FY03 Format A (Main Unit) 2nd cut a_Fy10 BP" xfId="214"/>
    <cellStyle name="___ECC_EKL FY03 Format A (Main Unit) 2nd cut a_June" xfId="215"/>
    <cellStyle name="___ECC_EKL FY03 Format A (Main Unit) 2nd cut a_Sheet2" xfId="216"/>
    <cellStyle name="___ECC_EKL FY03 Format A (Main Unit) 2nd cut a_품의" xfId="217"/>
    <cellStyle name="___ECC_EKL FY03 Format A (Main Unit) 2nd cut(rev.A)" xfId="218"/>
    <cellStyle name="___ECC_EKL FY03 Format A (Main Unit) 2nd cut(rev.A)_Fy10 BP" xfId="219"/>
    <cellStyle name="___ECC_EKL FY03 Format A (Main Unit) 2nd cut(rev.A)_June" xfId="220"/>
    <cellStyle name="___ECC_EKL FY03 Format A (Main Unit) 2nd cut(rev.A)_Sheet2" xfId="221"/>
    <cellStyle name="___ECC_EKL FY03 Format A (Main Unit) 2nd cut(rev.A)_품의" xfId="222"/>
    <cellStyle name="___ECC_EKL FY03 Format A (Main Unit) 2nd cut(rev.B)" xfId="223"/>
    <cellStyle name="___ECC_EKL FY03 Format A (Main Unit) 2nd cut(rev.B)_Fy10 BP" xfId="224"/>
    <cellStyle name="___ECC_EKL FY03 Format A (Main Unit) 2nd cut(rev.B)_June" xfId="225"/>
    <cellStyle name="___ECC_EKL FY03 Format A (Main Unit) 2nd cut(rev.B)_Sheet2" xfId="226"/>
    <cellStyle name="___ECC_EKL FY03 Format A (Main Unit) 2nd cut(rev.B)_품의" xfId="227"/>
    <cellStyle name="___ECC_ISCQTY)" xfId="228"/>
    <cellStyle name="___ECC_ISCQTY)_Fy10 BP" xfId="229"/>
    <cellStyle name="___ECC_ISCQTY)_June" xfId="230"/>
    <cellStyle name="___ECC_ISCQTY)_Sheet2" xfId="231"/>
    <cellStyle name="___ECC_ISCQTY)_품의" xfId="232"/>
    <cellStyle name="___ECC_PSC(Others)(QTY)" xfId="233"/>
    <cellStyle name="___ECC_PSC(Others)(QTY)_Fy10 BP" xfId="234"/>
    <cellStyle name="___ECC_PSC(Others)(QTY)_June" xfId="235"/>
    <cellStyle name="___ECC_PSC(Others)(QTY)_Sheet2" xfId="236"/>
    <cellStyle name="___ECC_PSC(Others)(QTY)_품의" xfId="237"/>
    <cellStyle name="___ECC_PSC(WS)(QTY)" xfId="238"/>
    <cellStyle name="___ECC_PSC(WS)(QTY)_Fy10 BP" xfId="239"/>
    <cellStyle name="___ECC_PSC(WS)(QTY)_June" xfId="240"/>
    <cellStyle name="___ECC_PSC(WS)(QTY)_Sheet2" xfId="241"/>
    <cellStyle name="___ECC_PSC(WS)(QTY)_품의" xfId="242"/>
    <cellStyle name="___FY00" xfId="243"/>
    <cellStyle name="___TP12" xfId="244"/>
    <cellStyle name="___TP12 10" xfId="245"/>
    <cellStyle name="___TP12 11" xfId="246"/>
    <cellStyle name="___TP12 12" xfId="247"/>
    <cellStyle name="___TP12 13" xfId="248"/>
    <cellStyle name="___TP12 2" xfId="249"/>
    <cellStyle name="___TP12 3" xfId="250"/>
    <cellStyle name="___TP12 4" xfId="251"/>
    <cellStyle name="___TP12 5" xfId="252"/>
    <cellStyle name="___TP12 6" xfId="253"/>
    <cellStyle name="___TP12 7" xfId="254"/>
    <cellStyle name="___TP12 8" xfId="255"/>
    <cellStyle name="___TP12 9" xfId="256"/>
    <cellStyle name="___TP12_CCS(QTY)" xfId="257"/>
    <cellStyle name="___TP12_FOB Price List(Main)" xfId="258"/>
    <cellStyle name="___TP12_GDS(QTY)" xfId="259"/>
    <cellStyle name="___TP12_INVENTORY FC" xfId="260"/>
    <cellStyle name="___TP12_LRS(QTY)" xfId="261"/>
    <cellStyle name="___TP12_MC&amp;EBIZ(QTY)" xfId="262"/>
    <cellStyle name="___TP12_Total Sales Amount (Main)" xfId="263"/>
    <cellStyle name="___TP12_수정-FY09 Main Sales Amount(BP)" xfId="264"/>
    <cellStyle name="_~6822872" xfId="2196"/>
    <cellStyle name="_2H 2009" xfId="2197"/>
    <cellStyle name="_ASA bid file -- Jouie" xfId="2198"/>
    <cellStyle name="_ASA bid file -- Jouie_PSSD AP BID FILE - Jan 2010_Korea_v1" xfId="2199"/>
    <cellStyle name="_BP09 1st PPLP EKL" xfId="265"/>
    <cellStyle name="_HW fcst draft 0910 - PRC Rev 5" xfId="2200"/>
    <cellStyle name="_HW fcst draft 0911 - PRC" xfId="2201"/>
    <cellStyle name="_MPS-Original-090923" xfId="2202"/>
    <cellStyle name="_PSSD AP BID FILE - Sep 2009" xfId="2203"/>
    <cellStyle name="_단가표(재생)" xfId="266"/>
    <cellStyle name="_엡손" xfId="267"/>
    <cellStyle name="_장홍조_PSSD AP BID FILE - Jan 2010_Korea_v1_0118_2010" xfId="2204"/>
    <cellStyle name="•W??_Sheet1" xfId="268"/>
    <cellStyle name="•W€_Europe" xfId="269"/>
    <cellStyle name="•W_Book3" xfId="270"/>
    <cellStyle name="W_Consumer ink" xfId="271"/>
    <cellStyle name="20% - Accent1 2" xfId="2205"/>
    <cellStyle name="20% - Accent2 2" xfId="2206"/>
    <cellStyle name="20% - Accent3 2" xfId="2207"/>
    <cellStyle name="20% - Accent4 2" xfId="2208"/>
    <cellStyle name="20% - Accent5 2" xfId="2209"/>
    <cellStyle name="20% - Accent6 2" xfId="2210"/>
    <cellStyle name="20% - 강조색1" xfId="3751" builtinId="30" customBuiltin="1"/>
    <cellStyle name="20% - 강조색1 10" xfId="272"/>
    <cellStyle name="20% - 강조색1 10 2" xfId="273"/>
    <cellStyle name="20% - 강조색1 10 2 2" xfId="2118"/>
    <cellStyle name="20% - 강조색1 11" xfId="274"/>
    <cellStyle name="20% - 강조색1 2" xfId="275"/>
    <cellStyle name="20% - 강조색1 2 2" xfId="276"/>
    <cellStyle name="20% - 강조색1 2 2 2" xfId="3326"/>
    <cellStyle name="20% - 강조색1 2 3" xfId="277"/>
    <cellStyle name="20% - 강조색1 2 4" xfId="278"/>
    <cellStyle name="20% - 강조색1 2 5" xfId="279"/>
    <cellStyle name="20% - 강조색1 2 6" xfId="280"/>
    <cellStyle name="20% - 강조색1 2 7" xfId="3325"/>
    <cellStyle name="20% - 강조색1 3" xfId="281"/>
    <cellStyle name="20% - 강조색1 3 2" xfId="282"/>
    <cellStyle name="20% - 강조색1 3 3" xfId="3327"/>
    <cellStyle name="20% - 강조색1 4" xfId="283"/>
    <cellStyle name="20% - 강조색1 4 2" xfId="284"/>
    <cellStyle name="20% - 강조색1 4 3" xfId="3328"/>
    <cellStyle name="20% - 강조색1 5" xfId="285"/>
    <cellStyle name="20% - 강조색1 5 2" xfId="286"/>
    <cellStyle name="20% - 강조색1 5 3" xfId="3329"/>
    <cellStyle name="20% - 강조색1 6" xfId="287"/>
    <cellStyle name="20% - 강조색1 6 2" xfId="288"/>
    <cellStyle name="20% - 강조색1 6 3" xfId="3330"/>
    <cellStyle name="20% - 강조색1 7" xfId="289"/>
    <cellStyle name="20% - 강조색1 7 2" xfId="290"/>
    <cellStyle name="20% - 강조색1 7 3" xfId="3331"/>
    <cellStyle name="20% - 강조색1 8" xfId="291"/>
    <cellStyle name="20% - 강조색1 8 2" xfId="292"/>
    <cellStyle name="20% - 강조색1 8 3" xfId="3332"/>
    <cellStyle name="20% - 강조색1 9" xfId="293"/>
    <cellStyle name="20% - 강조색1 9 2" xfId="294"/>
    <cellStyle name="20% - 강조색1 9 3" xfId="3333"/>
    <cellStyle name="20% - 강조색2" xfId="3755" builtinId="34" customBuiltin="1"/>
    <cellStyle name="20% - 강조색2 10" xfId="295"/>
    <cellStyle name="20% - 강조색2 10 2" xfId="296"/>
    <cellStyle name="20% - 강조색2 10 2 2" xfId="2119"/>
    <cellStyle name="20% - 강조색2 11" xfId="297"/>
    <cellStyle name="20% - 강조색2 2" xfId="298"/>
    <cellStyle name="20% - 강조색2 2 2" xfId="299"/>
    <cellStyle name="20% - 강조색2 2 2 2" xfId="3335"/>
    <cellStyle name="20% - 강조색2 2 3" xfId="300"/>
    <cellStyle name="20% - 강조색2 2 4" xfId="301"/>
    <cellStyle name="20% - 강조색2 2 5" xfId="302"/>
    <cellStyle name="20% - 강조색2 2 6" xfId="303"/>
    <cellStyle name="20% - 강조색2 2 7" xfId="3334"/>
    <cellStyle name="20% - 강조색2 3" xfId="304"/>
    <cellStyle name="20% - 강조색2 3 2" xfId="305"/>
    <cellStyle name="20% - 강조색2 3 3" xfId="3336"/>
    <cellStyle name="20% - 강조색2 4" xfId="306"/>
    <cellStyle name="20% - 강조색2 4 2" xfId="307"/>
    <cellStyle name="20% - 강조색2 4 3" xfId="3337"/>
    <cellStyle name="20% - 강조색2 5" xfId="308"/>
    <cellStyle name="20% - 강조색2 5 2" xfId="309"/>
    <cellStyle name="20% - 강조색2 5 3" xfId="3338"/>
    <cellStyle name="20% - 강조색2 6" xfId="310"/>
    <cellStyle name="20% - 강조색2 6 2" xfId="311"/>
    <cellStyle name="20% - 강조색2 6 3" xfId="3339"/>
    <cellStyle name="20% - 강조색2 7" xfId="312"/>
    <cellStyle name="20% - 강조색2 7 2" xfId="313"/>
    <cellStyle name="20% - 강조색2 7 3" xfId="3340"/>
    <cellStyle name="20% - 강조색2 8" xfId="314"/>
    <cellStyle name="20% - 강조색2 8 2" xfId="315"/>
    <cellStyle name="20% - 강조색2 8 3" xfId="3341"/>
    <cellStyle name="20% - 강조색2 9" xfId="316"/>
    <cellStyle name="20% - 강조색2 9 2" xfId="317"/>
    <cellStyle name="20% - 강조색2 9 3" xfId="3342"/>
    <cellStyle name="20% - 강조색3" xfId="3759" builtinId="38" customBuiltin="1"/>
    <cellStyle name="20% - 강조색3 10" xfId="318"/>
    <cellStyle name="20% - 강조색3 10 2" xfId="319"/>
    <cellStyle name="20% - 강조색3 10 2 2" xfId="2120"/>
    <cellStyle name="20% - 강조색3 11" xfId="320"/>
    <cellStyle name="20% - 강조색3 2" xfId="321"/>
    <cellStyle name="20% - 강조색3 2 2" xfId="322"/>
    <cellStyle name="20% - 강조색3 2 2 2" xfId="323"/>
    <cellStyle name="20% - 강조색3 2 2 3" xfId="2121"/>
    <cellStyle name="20% - 강조색3 2 2 4" xfId="3343"/>
    <cellStyle name="20% - 강조색3 2 3" xfId="324"/>
    <cellStyle name="20% - 강조색3 2 4" xfId="325"/>
    <cellStyle name="20% - 강조색3 2 5" xfId="326"/>
    <cellStyle name="20% - 강조색3 3" xfId="327"/>
    <cellStyle name="20% - 강조색3 3 2" xfId="328"/>
    <cellStyle name="20% - 강조색3 3 3" xfId="3344"/>
    <cellStyle name="20% - 강조색3 4" xfId="329"/>
    <cellStyle name="20% - 강조색3 4 2" xfId="330"/>
    <cellStyle name="20% - 강조색3 4 3" xfId="3345"/>
    <cellStyle name="20% - 강조색3 5" xfId="331"/>
    <cellStyle name="20% - 강조색3 5 2" xfId="332"/>
    <cellStyle name="20% - 강조색3 5 3" xfId="3346"/>
    <cellStyle name="20% - 강조색3 6" xfId="333"/>
    <cellStyle name="20% - 강조색3 6 2" xfId="334"/>
    <cellStyle name="20% - 강조색3 6 3" xfId="3347"/>
    <cellStyle name="20% - 강조색3 7" xfId="335"/>
    <cellStyle name="20% - 강조색3 7 2" xfId="336"/>
    <cellStyle name="20% - 강조색3 7 3" xfId="3348"/>
    <cellStyle name="20% - 강조색3 8" xfId="337"/>
    <cellStyle name="20% - 강조색3 8 2" xfId="338"/>
    <cellStyle name="20% - 강조색3 8 3" xfId="3349"/>
    <cellStyle name="20% - 강조색3 9" xfId="339"/>
    <cellStyle name="20% - 강조색3 9 2" xfId="340"/>
    <cellStyle name="20% - 강조색3 9 3" xfId="3350"/>
    <cellStyle name="20% - 강조색4" xfId="3763" builtinId="42" customBuiltin="1"/>
    <cellStyle name="20% - 강조색4 10" xfId="341"/>
    <cellStyle name="20% - 강조색4 10 2" xfId="342"/>
    <cellStyle name="20% - 강조색4 10 2 2" xfId="2122"/>
    <cellStyle name="20% - 강조색4 11" xfId="343"/>
    <cellStyle name="20% - 강조색4 2" xfId="344"/>
    <cellStyle name="20% - 강조색4 2 2" xfId="345"/>
    <cellStyle name="20% - 강조색4 2 2 2" xfId="3352"/>
    <cellStyle name="20% - 강조색4 2 3" xfId="346"/>
    <cellStyle name="20% - 강조색4 2 4" xfId="347"/>
    <cellStyle name="20% - 강조색4 2 5" xfId="348"/>
    <cellStyle name="20% - 강조색4 2 6" xfId="349"/>
    <cellStyle name="20% - 강조색4 2 7" xfId="3351"/>
    <cellStyle name="20% - 강조색4 3" xfId="350"/>
    <cellStyle name="20% - 강조색4 3 2" xfId="351"/>
    <cellStyle name="20% - 강조색4 3 3" xfId="3353"/>
    <cellStyle name="20% - 강조색4 4" xfId="352"/>
    <cellStyle name="20% - 강조색4 4 2" xfId="353"/>
    <cellStyle name="20% - 강조색4 4 3" xfId="3354"/>
    <cellStyle name="20% - 강조색4 5" xfId="354"/>
    <cellStyle name="20% - 강조색4 5 2" xfId="355"/>
    <cellStyle name="20% - 강조색4 5 3" xfId="3355"/>
    <cellStyle name="20% - 강조색4 6" xfId="356"/>
    <cellStyle name="20% - 강조색4 6 2" xfId="357"/>
    <cellStyle name="20% - 강조색4 6 3" xfId="3356"/>
    <cellStyle name="20% - 강조색4 7" xfId="358"/>
    <cellStyle name="20% - 강조색4 7 2" xfId="359"/>
    <cellStyle name="20% - 강조색4 7 3" xfId="3357"/>
    <cellStyle name="20% - 강조색4 8" xfId="360"/>
    <cellStyle name="20% - 강조색4 8 2" xfId="361"/>
    <cellStyle name="20% - 강조색4 8 3" xfId="3358"/>
    <cellStyle name="20% - 강조색4 9" xfId="362"/>
    <cellStyle name="20% - 강조색4 9 2" xfId="363"/>
    <cellStyle name="20% - 강조색4 9 3" xfId="3359"/>
    <cellStyle name="20% - 강조색5" xfId="3767" builtinId="46" customBuiltin="1"/>
    <cellStyle name="20% - 강조색5 10" xfId="364"/>
    <cellStyle name="20% - 강조색5 10 2" xfId="365"/>
    <cellStyle name="20% - 강조색5 11" xfId="366"/>
    <cellStyle name="20% - 강조색5 2" xfId="367"/>
    <cellStyle name="20% - 강조색5 2 2" xfId="368"/>
    <cellStyle name="20% - 강조색5 2 2 2" xfId="3361"/>
    <cellStyle name="20% - 강조색5 2 3" xfId="369"/>
    <cellStyle name="20% - 강조색5 2 4" xfId="370"/>
    <cellStyle name="20% - 강조색5 2 5" xfId="371"/>
    <cellStyle name="20% - 강조색5 2 6" xfId="3360"/>
    <cellStyle name="20% - 강조색5 3" xfId="372"/>
    <cellStyle name="20% - 강조색5 3 2" xfId="373"/>
    <cellStyle name="20% - 강조색5 3 3" xfId="3362"/>
    <cellStyle name="20% - 강조색5 4" xfId="374"/>
    <cellStyle name="20% - 강조색5 4 2" xfId="375"/>
    <cellStyle name="20% - 강조색5 4 3" xfId="3363"/>
    <cellStyle name="20% - 강조색5 5" xfId="376"/>
    <cellStyle name="20% - 강조색5 5 2" xfId="377"/>
    <cellStyle name="20% - 강조색5 5 3" xfId="3364"/>
    <cellStyle name="20% - 강조색5 6" xfId="378"/>
    <cellStyle name="20% - 강조색5 6 2" xfId="379"/>
    <cellStyle name="20% - 강조색5 6 3" xfId="3365"/>
    <cellStyle name="20% - 강조색5 7" xfId="380"/>
    <cellStyle name="20% - 강조색5 7 2" xfId="3366"/>
    <cellStyle name="20% - 강조색5 8" xfId="381"/>
    <cellStyle name="20% - 강조색5 8 2" xfId="382"/>
    <cellStyle name="20% - 강조색5 8 3" xfId="3367"/>
    <cellStyle name="20% - 강조색5 9" xfId="383"/>
    <cellStyle name="20% - 강조색5 9 2" xfId="384"/>
    <cellStyle name="20% - 강조색5 9 3" xfId="3368"/>
    <cellStyle name="20% - 강조색6" xfId="3771" builtinId="50" customBuiltin="1"/>
    <cellStyle name="20% - 강조색6 10" xfId="385"/>
    <cellStyle name="20% - 강조색6 10 2" xfId="386"/>
    <cellStyle name="20% - 강조색6 11" xfId="387"/>
    <cellStyle name="20% - 강조색6 2" xfId="388"/>
    <cellStyle name="20% - 강조색6 2 2" xfId="389"/>
    <cellStyle name="20% - 강조색6 2 2 2" xfId="3370"/>
    <cellStyle name="20% - 강조색6 2 3" xfId="390"/>
    <cellStyle name="20% - 강조색6 2 4" xfId="391"/>
    <cellStyle name="20% - 강조색6 2 5" xfId="392"/>
    <cellStyle name="20% - 강조색6 2 6" xfId="393"/>
    <cellStyle name="20% - 강조색6 2 7" xfId="3369"/>
    <cellStyle name="20% - 강조색6 3" xfId="394"/>
    <cellStyle name="20% - 강조색6 3 2" xfId="395"/>
    <cellStyle name="20% - 강조색6 3 3" xfId="3371"/>
    <cellStyle name="20% - 강조색6 4" xfId="396"/>
    <cellStyle name="20% - 강조색6 4 2" xfId="397"/>
    <cellStyle name="20% - 강조색6 4 3" xfId="3372"/>
    <cellStyle name="20% - 강조색6 5" xfId="398"/>
    <cellStyle name="20% - 강조색6 5 2" xfId="399"/>
    <cellStyle name="20% - 강조색6 5 3" xfId="3373"/>
    <cellStyle name="20% - 강조색6 6" xfId="400"/>
    <cellStyle name="20% - 강조색6 6 2" xfId="401"/>
    <cellStyle name="20% - 강조색6 6 3" xfId="3374"/>
    <cellStyle name="20% - 강조색6 7" xfId="402"/>
    <cellStyle name="20% - 강조색6 7 2" xfId="3375"/>
    <cellStyle name="20% - 강조색6 8" xfId="403"/>
    <cellStyle name="20% - 강조색6 8 2" xfId="3376"/>
    <cellStyle name="20% - 강조색6 9" xfId="404"/>
    <cellStyle name="20% - 강조색6 9 2" xfId="405"/>
    <cellStyle name="20% - 강조색6 9 3" xfId="3377"/>
    <cellStyle name="3232" xfId="406"/>
    <cellStyle name="3232 2" xfId="407"/>
    <cellStyle name="3232 3" xfId="408"/>
    <cellStyle name="3232 3 2" xfId="409"/>
    <cellStyle name="3232 4" xfId="410"/>
    <cellStyle name="3232 5" xfId="411"/>
    <cellStyle name="3232 6" xfId="412"/>
    <cellStyle name="3232 7" xfId="413"/>
    <cellStyle name="3232 8" xfId="414"/>
    <cellStyle name="3232 9" xfId="415"/>
    <cellStyle name="40% - Accent1 2" xfId="2211"/>
    <cellStyle name="40% - Accent2 2" xfId="2212"/>
    <cellStyle name="40% - Accent3 2" xfId="2213"/>
    <cellStyle name="40% - Accent4 2" xfId="2214"/>
    <cellStyle name="40% - Accent5 2" xfId="2215"/>
    <cellStyle name="40% - Accent6 2" xfId="2216"/>
    <cellStyle name="40% - 강조색1" xfId="3752" builtinId="31" customBuiltin="1"/>
    <cellStyle name="40% - 강조색1 10" xfId="416"/>
    <cellStyle name="40% - 강조색1 10 2" xfId="417"/>
    <cellStyle name="40% - 강조색1 11" xfId="418"/>
    <cellStyle name="40% - 강조색1 2" xfId="419"/>
    <cellStyle name="40% - 강조색1 2 2" xfId="420"/>
    <cellStyle name="40% - 강조색1 2 2 2" xfId="3379"/>
    <cellStyle name="40% - 강조색1 2 3" xfId="421"/>
    <cellStyle name="40% - 강조색1 2 4" xfId="422"/>
    <cellStyle name="40% - 강조색1 2 5" xfId="423"/>
    <cellStyle name="40% - 강조색1 2 6" xfId="424"/>
    <cellStyle name="40% - 강조색1 2 7" xfId="3378"/>
    <cellStyle name="40% - 강조색1 3" xfId="425"/>
    <cellStyle name="40% - 강조색1 3 2" xfId="426"/>
    <cellStyle name="40% - 강조색1 3 3" xfId="3380"/>
    <cellStyle name="40% - 강조색1 4" xfId="427"/>
    <cellStyle name="40% - 강조색1 4 2" xfId="428"/>
    <cellStyle name="40% - 강조색1 4 3" xfId="3381"/>
    <cellStyle name="40% - 강조색1 5" xfId="429"/>
    <cellStyle name="40% - 강조색1 5 2" xfId="430"/>
    <cellStyle name="40% - 강조색1 5 3" xfId="3382"/>
    <cellStyle name="40% - 강조색1 6" xfId="431"/>
    <cellStyle name="40% - 강조색1 6 2" xfId="432"/>
    <cellStyle name="40% - 강조색1 6 3" xfId="3383"/>
    <cellStyle name="40% - 강조색1 7" xfId="433"/>
    <cellStyle name="40% - 강조색1 7 2" xfId="434"/>
    <cellStyle name="40% - 강조색1 7 3" xfId="3384"/>
    <cellStyle name="40% - 강조색1 8" xfId="435"/>
    <cellStyle name="40% - 강조색1 8 2" xfId="436"/>
    <cellStyle name="40% - 강조색1 8 3" xfId="3385"/>
    <cellStyle name="40% - 강조색1 9" xfId="437"/>
    <cellStyle name="40% - 강조색1 9 2" xfId="438"/>
    <cellStyle name="40% - 강조색1 9 3" xfId="3386"/>
    <cellStyle name="40% - 강조색2" xfId="3756" builtinId="35" customBuiltin="1"/>
    <cellStyle name="40% - 강조색2 10" xfId="439"/>
    <cellStyle name="40% - 강조색2 10 2" xfId="440"/>
    <cellStyle name="40% - 강조색2 11" xfId="441"/>
    <cellStyle name="40% - 강조색2 2" xfId="442"/>
    <cellStyle name="40% - 강조색2 2 2" xfId="443"/>
    <cellStyle name="40% - 강조색2 2 2 2" xfId="3388"/>
    <cellStyle name="40% - 강조색2 2 3" xfId="444"/>
    <cellStyle name="40% - 강조색2 2 4" xfId="445"/>
    <cellStyle name="40% - 강조색2 2 5" xfId="446"/>
    <cellStyle name="40% - 강조색2 2 6" xfId="3387"/>
    <cellStyle name="40% - 강조색2 3" xfId="447"/>
    <cellStyle name="40% - 강조색2 3 2" xfId="448"/>
    <cellStyle name="40% - 강조색2 3 3" xfId="3389"/>
    <cellStyle name="40% - 강조색2 4" xfId="449"/>
    <cellStyle name="40% - 강조색2 4 2" xfId="450"/>
    <cellStyle name="40% - 강조색2 4 3" xfId="3390"/>
    <cellStyle name="40% - 강조색2 5" xfId="451"/>
    <cellStyle name="40% - 강조색2 5 2" xfId="452"/>
    <cellStyle name="40% - 강조색2 5 3" xfId="3391"/>
    <cellStyle name="40% - 강조색2 6" xfId="453"/>
    <cellStyle name="40% - 강조색2 6 2" xfId="454"/>
    <cellStyle name="40% - 강조색2 6 3" xfId="3392"/>
    <cellStyle name="40% - 강조색2 7" xfId="455"/>
    <cellStyle name="40% - 강조색2 7 2" xfId="3393"/>
    <cellStyle name="40% - 강조색2 8" xfId="456"/>
    <cellStyle name="40% - 강조색2 8 2" xfId="457"/>
    <cellStyle name="40% - 강조색2 8 3" xfId="3394"/>
    <cellStyle name="40% - 강조색2 9" xfId="458"/>
    <cellStyle name="40% - 강조색2 9 2" xfId="459"/>
    <cellStyle name="40% - 강조색2 9 3" xfId="3395"/>
    <cellStyle name="40% - 강조색3" xfId="3760" builtinId="39" customBuiltin="1"/>
    <cellStyle name="40% - 강조색3 10" xfId="460"/>
    <cellStyle name="40% - 강조색3 10 2" xfId="461"/>
    <cellStyle name="40% - 강조색3 10 2 2" xfId="2123"/>
    <cellStyle name="40% - 강조색3 11" xfId="462"/>
    <cellStyle name="40% - 강조색3 2" xfId="463"/>
    <cellStyle name="40% - 강조색3 2 2" xfId="464"/>
    <cellStyle name="40% - 강조색3 2 2 2" xfId="465"/>
    <cellStyle name="40% - 강조색3 2 2 3" xfId="2124"/>
    <cellStyle name="40% - 강조색3 2 2 4" xfId="3396"/>
    <cellStyle name="40% - 강조색3 2 3" xfId="466"/>
    <cellStyle name="40% - 강조색3 2 4" xfId="467"/>
    <cellStyle name="40% - 강조색3 2 5" xfId="468"/>
    <cellStyle name="40% - 강조색3 3" xfId="469"/>
    <cellStyle name="40% - 강조색3 3 2" xfId="470"/>
    <cellStyle name="40% - 강조색3 3 3" xfId="3397"/>
    <cellStyle name="40% - 강조색3 4" xfId="471"/>
    <cellStyle name="40% - 강조색3 4 2" xfId="472"/>
    <cellStyle name="40% - 강조색3 4 3" xfId="3398"/>
    <cellStyle name="40% - 강조색3 5" xfId="473"/>
    <cellStyle name="40% - 강조색3 5 2" xfId="474"/>
    <cellStyle name="40% - 강조색3 5 3" xfId="3399"/>
    <cellStyle name="40% - 강조색3 6" xfId="475"/>
    <cellStyle name="40% - 강조색3 6 2" xfId="476"/>
    <cellStyle name="40% - 강조색3 6 3" xfId="3400"/>
    <cellStyle name="40% - 강조색3 7" xfId="477"/>
    <cellStyle name="40% - 강조색3 7 2" xfId="478"/>
    <cellStyle name="40% - 강조색3 7 3" xfId="3401"/>
    <cellStyle name="40% - 강조색3 8" xfId="479"/>
    <cellStyle name="40% - 강조색3 8 2" xfId="480"/>
    <cellStyle name="40% - 강조색3 8 3" xfId="3402"/>
    <cellStyle name="40% - 강조색3 9" xfId="481"/>
    <cellStyle name="40% - 강조색3 9 2" xfId="482"/>
    <cellStyle name="40% - 강조색3 9 3" xfId="3403"/>
    <cellStyle name="40% - 강조색4" xfId="3764" builtinId="43" customBuiltin="1"/>
    <cellStyle name="40% - 강조색4 10" xfId="483"/>
    <cellStyle name="40% - 강조색4 10 2" xfId="484"/>
    <cellStyle name="40% - 강조색4 11" xfId="485"/>
    <cellStyle name="40% - 강조색4 2" xfId="486"/>
    <cellStyle name="40% - 강조색4 2 2" xfId="487"/>
    <cellStyle name="40% - 강조색4 2 2 2" xfId="3405"/>
    <cellStyle name="40% - 강조색4 2 3" xfId="488"/>
    <cellStyle name="40% - 강조색4 2 4" xfId="489"/>
    <cellStyle name="40% - 강조색4 2 5" xfId="490"/>
    <cellStyle name="40% - 강조색4 2 6" xfId="491"/>
    <cellStyle name="40% - 강조색4 2 7" xfId="3404"/>
    <cellStyle name="40% - 강조색4 3" xfId="492"/>
    <cellStyle name="40% - 강조색4 3 2" xfId="493"/>
    <cellStyle name="40% - 강조색4 3 3" xfId="3406"/>
    <cellStyle name="40% - 강조색4 4" xfId="494"/>
    <cellStyle name="40% - 강조색4 4 2" xfId="495"/>
    <cellStyle name="40% - 강조색4 4 3" xfId="3407"/>
    <cellStyle name="40% - 강조색4 5" xfId="496"/>
    <cellStyle name="40% - 강조색4 5 2" xfId="497"/>
    <cellStyle name="40% - 강조색4 5 3" xfId="3408"/>
    <cellStyle name="40% - 강조색4 6" xfId="498"/>
    <cellStyle name="40% - 강조색4 6 2" xfId="499"/>
    <cellStyle name="40% - 강조색4 6 3" xfId="3409"/>
    <cellStyle name="40% - 강조색4 7" xfId="500"/>
    <cellStyle name="40% - 강조색4 7 2" xfId="501"/>
    <cellStyle name="40% - 강조색4 7 3" xfId="3410"/>
    <cellStyle name="40% - 강조색4 8" xfId="502"/>
    <cellStyle name="40% - 강조색4 8 2" xfId="503"/>
    <cellStyle name="40% - 강조색4 8 3" xfId="3411"/>
    <cellStyle name="40% - 강조색4 9" xfId="504"/>
    <cellStyle name="40% - 강조색4 9 2" xfId="505"/>
    <cellStyle name="40% - 강조색4 9 3" xfId="3412"/>
    <cellStyle name="40% - 강조색5" xfId="3768" builtinId="47" customBuiltin="1"/>
    <cellStyle name="40% - 강조색5 10" xfId="506"/>
    <cellStyle name="40% - 강조색5 10 2" xfId="507"/>
    <cellStyle name="40% - 강조색5 11" xfId="508"/>
    <cellStyle name="40% - 강조색5 2" xfId="509"/>
    <cellStyle name="40% - 강조색5 2 2" xfId="510"/>
    <cellStyle name="40% - 강조색5 2 2 2" xfId="3414"/>
    <cellStyle name="40% - 강조색5 2 3" xfId="511"/>
    <cellStyle name="40% - 강조색5 2 4" xfId="512"/>
    <cellStyle name="40% - 강조색5 2 5" xfId="513"/>
    <cellStyle name="40% - 강조색5 2 6" xfId="514"/>
    <cellStyle name="40% - 강조색5 2 7" xfId="3413"/>
    <cellStyle name="40% - 강조색5 3" xfId="515"/>
    <cellStyle name="40% - 강조색5 3 2" xfId="516"/>
    <cellStyle name="40% - 강조색5 3 3" xfId="3415"/>
    <cellStyle name="40% - 강조색5 4" xfId="517"/>
    <cellStyle name="40% - 강조색5 4 2" xfId="518"/>
    <cellStyle name="40% - 강조색5 4 3" xfId="3416"/>
    <cellStyle name="40% - 강조색5 5" xfId="519"/>
    <cellStyle name="40% - 강조색5 5 2" xfId="520"/>
    <cellStyle name="40% - 강조색5 5 3" xfId="3417"/>
    <cellStyle name="40% - 강조색5 6" xfId="521"/>
    <cellStyle name="40% - 강조색5 6 2" xfId="522"/>
    <cellStyle name="40% - 강조색5 6 3" xfId="3418"/>
    <cellStyle name="40% - 강조색5 7" xfId="523"/>
    <cellStyle name="40% - 강조색5 7 2" xfId="3419"/>
    <cellStyle name="40% - 강조색5 8" xfId="524"/>
    <cellStyle name="40% - 강조색5 8 2" xfId="3420"/>
    <cellStyle name="40% - 강조색5 9" xfId="525"/>
    <cellStyle name="40% - 강조색5 9 2" xfId="526"/>
    <cellStyle name="40% - 강조색5 9 3" xfId="3421"/>
    <cellStyle name="40% - 강조색6" xfId="3772" builtinId="51" customBuiltin="1"/>
    <cellStyle name="40% - 강조색6 10" xfId="527"/>
    <cellStyle name="40% - 강조색6 10 2" xfId="528"/>
    <cellStyle name="40% - 강조색6 11" xfId="529"/>
    <cellStyle name="40% - 강조색6 2" xfId="530"/>
    <cellStyle name="40% - 강조색6 2 2" xfId="531"/>
    <cellStyle name="40% - 강조색6 2 2 2" xfId="3423"/>
    <cellStyle name="40% - 강조색6 2 3" xfId="532"/>
    <cellStyle name="40% - 강조색6 2 4" xfId="533"/>
    <cellStyle name="40% - 강조색6 2 5" xfId="534"/>
    <cellStyle name="40% - 강조색6 2 6" xfId="535"/>
    <cellStyle name="40% - 강조색6 2 7" xfId="3422"/>
    <cellStyle name="40% - 강조색6 3" xfId="536"/>
    <cellStyle name="40% - 강조색6 3 2" xfId="537"/>
    <cellStyle name="40% - 강조색6 3 3" xfId="3424"/>
    <cellStyle name="40% - 강조색6 4" xfId="538"/>
    <cellStyle name="40% - 강조색6 4 2" xfId="539"/>
    <cellStyle name="40% - 강조색6 4 3" xfId="3425"/>
    <cellStyle name="40% - 강조색6 5" xfId="540"/>
    <cellStyle name="40% - 강조색6 5 2" xfId="541"/>
    <cellStyle name="40% - 강조색6 5 3" xfId="3426"/>
    <cellStyle name="40% - 강조색6 6" xfId="542"/>
    <cellStyle name="40% - 강조색6 6 2" xfId="543"/>
    <cellStyle name="40% - 강조색6 6 3" xfId="3427"/>
    <cellStyle name="40% - 강조색6 7" xfId="544"/>
    <cellStyle name="40% - 강조색6 7 2" xfId="545"/>
    <cellStyle name="40% - 강조색6 7 3" xfId="3428"/>
    <cellStyle name="40% - 강조색6 8" xfId="546"/>
    <cellStyle name="40% - 강조색6 8 2" xfId="547"/>
    <cellStyle name="40% - 강조색6 8 3" xfId="3429"/>
    <cellStyle name="40% - 강조색6 9" xfId="548"/>
    <cellStyle name="40% - 강조색6 9 2" xfId="549"/>
    <cellStyle name="40% - 강조색6 9 3" xfId="3430"/>
    <cellStyle name="60% - Accent1 2" xfId="2217"/>
    <cellStyle name="60% - Accent2 2" xfId="2218"/>
    <cellStyle name="60% - Accent3 2" xfId="2219"/>
    <cellStyle name="60% - Accent4 2" xfId="2220"/>
    <cellStyle name="60% - Accent5 2" xfId="2221"/>
    <cellStyle name="60% - Accent6 2" xfId="2222"/>
    <cellStyle name="60% - 강조색1" xfId="3753" builtinId="32" customBuiltin="1"/>
    <cellStyle name="60% - 강조색1 10" xfId="550"/>
    <cellStyle name="60% - 강조색1 10 2" xfId="551"/>
    <cellStyle name="60% - 강조색1 11" xfId="552"/>
    <cellStyle name="60% - 강조색1 2" xfId="553"/>
    <cellStyle name="60% - 강조색1 2 2" xfId="554"/>
    <cellStyle name="60% - 강조색1 2 2 2" xfId="3432"/>
    <cellStyle name="60% - 강조색1 2 3" xfId="555"/>
    <cellStyle name="60% - 강조색1 2 4" xfId="556"/>
    <cellStyle name="60% - 강조색1 2 5" xfId="557"/>
    <cellStyle name="60% - 강조색1 2 6" xfId="558"/>
    <cellStyle name="60% - 강조색1 2 7" xfId="3431"/>
    <cellStyle name="60% - 강조색1 3" xfId="559"/>
    <cellStyle name="60% - 강조색1 3 2" xfId="560"/>
    <cellStyle name="60% - 강조색1 3 3" xfId="3433"/>
    <cellStyle name="60% - 강조색1 4" xfId="561"/>
    <cellStyle name="60% - 강조색1 4 2" xfId="562"/>
    <cellStyle name="60% - 강조색1 4 3" xfId="3434"/>
    <cellStyle name="60% - 강조색1 5" xfId="563"/>
    <cellStyle name="60% - 강조색1 5 2" xfId="564"/>
    <cellStyle name="60% - 강조색1 5 3" xfId="3435"/>
    <cellStyle name="60% - 강조색1 6" xfId="565"/>
    <cellStyle name="60% - 강조색1 6 2" xfId="566"/>
    <cellStyle name="60% - 강조색1 6 3" xfId="3436"/>
    <cellStyle name="60% - 강조색1 7" xfId="567"/>
    <cellStyle name="60% - 강조색1 7 2" xfId="568"/>
    <cellStyle name="60% - 강조색1 7 3" xfId="3437"/>
    <cellStyle name="60% - 강조색1 8" xfId="569"/>
    <cellStyle name="60% - 강조색1 8 2" xfId="570"/>
    <cellStyle name="60% - 강조색1 8 3" xfId="3438"/>
    <cellStyle name="60% - 강조색1 9" xfId="571"/>
    <cellStyle name="60% - 강조색1 9 2" xfId="572"/>
    <cellStyle name="60% - 강조색1 9 3" xfId="3439"/>
    <cellStyle name="60% - 강조색2" xfId="3757" builtinId="36" customBuiltin="1"/>
    <cellStyle name="60% - 강조색2 10" xfId="573"/>
    <cellStyle name="60% - 강조색2 10 2" xfId="574"/>
    <cellStyle name="60% - 강조색2 11" xfId="575"/>
    <cellStyle name="60% - 강조색2 2" xfId="576"/>
    <cellStyle name="60% - 강조색2 2 2" xfId="577"/>
    <cellStyle name="60% - 강조색2 2 2 2" xfId="3441"/>
    <cellStyle name="60% - 강조색2 2 3" xfId="578"/>
    <cellStyle name="60% - 강조색2 2 4" xfId="579"/>
    <cellStyle name="60% - 강조색2 2 5" xfId="580"/>
    <cellStyle name="60% - 강조색2 2 6" xfId="581"/>
    <cellStyle name="60% - 강조색2 2 7" xfId="3440"/>
    <cellStyle name="60% - 강조색2 3" xfId="582"/>
    <cellStyle name="60% - 강조색2 3 2" xfId="583"/>
    <cellStyle name="60% - 강조색2 3 3" xfId="3442"/>
    <cellStyle name="60% - 강조색2 4" xfId="584"/>
    <cellStyle name="60% - 강조색2 4 2" xfId="585"/>
    <cellStyle name="60% - 강조색2 4 3" xfId="3443"/>
    <cellStyle name="60% - 강조색2 5" xfId="586"/>
    <cellStyle name="60% - 강조색2 5 2" xfId="587"/>
    <cellStyle name="60% - 강조색2 5 3" xfId="3444"/>
    <cellStyle name="60% - 강조색2 6" xfId="588"/>
    <cellStyle name="60% - 강조색2 6 2" xfId="589"/>
    <cellStyle name="60% - 강조색2 6 3" xfId="3445"/>
    <cellStyle name="60% - 강조색2 7" xfId="590"/>
    <cellStyle name="60% - 강조색2 7 2" xfId="591"/>
    <cellStyle name="60% - 강조색2 7 3" xfId="3446"/>
    <cellStyle name="60% - 강조색2 8" xfId="592"/>
    <cellStyle name="60% - 강조색2 8 2" xfId="593"/>
    <cellStyle name="60% - 강조색2 8 3" xfId="3447"/>
    <cellStyle name="60% - 강조색2 9" xfId="594"/>
    <cellStyle name="60% - 강조색2 9 2" xfId="595"/>
    <cellStyle name="60% - 강조색2 9 3" xfId="3448"/>
    <cellStyle name="60% - 강조색3" xfId="3761" builtinId="40" customBuiltin="1"/>
    <cellStyle name="60% - 강조색3 10" xfId="596"/>
    <cellStyle name="60% - 강조색3 10 2" xfId="597"/>
    <cellStyle name="60% - 강조색3 10 2 2" xfId="2125"/>
    <cellStyle name="60% - 강조색3 11" xfId="598"/>
    <cellStyle name="60% - 강조색3 2" xfId="599"/>
    <cellStyle name="60% - 강조색3 2 2" xfId="600"/>
    <cellStyle name="60% - 강조색3 2 2 2" xfId="3450"/>
    <cellStyle name="60% - 강조색3 2 3" xfId="601"/>
    <cellStyle name="60% - 강조색3 2 4" xfId="602"/>
    <cellStyle name="60% - 강조색3 2 5" xfId="603"/>
    <cellStyle name="60% - 강조색3 2 6" xfId="604"/>
    <cellStyle name="60% - 강조색3 2 7" xfId="3449"/>
    <cellStyle name="60% - 강조색3 3" xfId="605"/>
    <cellStyle name="60% - 강조색3 3 2" xfId="606"/>
    <cellStyle name="60% - 강조색3 3 3" xfId="3451"/>
    <cellStyle name="60% - 강조색3 4" xfId="607"/>
    <cellStyle name="60% - 강조색3 4 2" xfId="608"/>
    <cellStyle name="60% - 강조색3 4 3" xfId="3452"/>
    <cellStyle name="60% - 강조색3 5" xfId="609"/>
    <cellStyle name="60% - 강조색3 5 2" xfId="610"/>
    <cellStyle name="60% - 강조색3 5 3" xfId="3453"/>
    <cellStyle name="60% - 강조색3 6" xfId="611"/>
    <cellStyle name="60% - 강조색3 6 2" xfId="612"/>
    <cellStyle name="60% - 강조색3 6 3" xfId="3454"/>
    <cellStyle name="60% - 강조색3 7" xfId="613"/>
    <cellStyle name="60% - 강조색3 7 2" xfId="614"/>
    <cellStyle name="60% - 강조색3 7 3" xfId="3455"/>
    <cellStyle name="60% - 강조색3 8" xfId="615"/>
    <cellStyle name="60% - 강조색3 8 2" xfId="616"/>
    <cellStyle name="60% - 강조색3 8 3" xfId="3456"/>
    <cellStyle name="60% - 강조색3 9" xfId="617"/>
    <cellStyle name="60% - 강조색3 9 2" xfId="618"/>
    <cellStyle name="60% - 강조색3 9 3" xfId="3457"/>
    <cellStyle name="60% - 강조색4" xfId="3765" builtinId="44" customBuiltin="1"/>
    <cellStyle name="60% - 강조색4 10" xfId="619"/>
    <cellStyle name="60% - 강조색4 10 2" xfId="620"/>
    <cellStyle name="60% - 강조색4 10 2 2" xfId="2126"/>
    <cellStyle name="60% - 강조색4 11" xfId="621"/>
    <cellStyle name="60% - 강조색4 2" xfId="622"/>
    <cellStyle name="60% - 강조색4 2 2" xfId="623"/>
    <cellStyle name="60% - 강조색4 2 2 2" xfId="3459"/>
    <cellStyle name="60% - 강조색4 2 3" xfId="624"/>
    <cellStyle name="60% - 강조색4 2 4" xfId="625"/>
    <cellStyle name="60% - 강조색4 2 5" xfId="626"/>
    <cellStyle name="60% - 강조색4 2 6" xfId="627"/>
    <cellStyle name="60% - 강조색4 2 7" xfId="3458"/>
    <cellStyle name="60% - 강조색4 3" xfId="628"/>
    <cellStyle name="60% - 강조색4 3 2" xfId="629"/>
    <cellStyle name="60% - 강조색4 3 3" xfId="3460"/>
    <cellStyle name="60% - 강조색4 4" xfId="630"/>
    <cellStyle name="60% - 강조색4 4 2" xfId="631"/>
    <cellStyle name="60% - 강조색4 4 3" xfId="3461"/>
    <cellStyle name="60% - 강조색4 5" xfId="632"/>
    <cellStyle name="60% - 강조색4 5 2" xfId="633"/>
    <cellStyle name="60% - 강조색4 5 3" xfId="3462"/>
    <cellStyle name="60% - 강조색4 6" xfId="634"/>
    <cellStyle name="60% - 강조색4 6 2" xfId="635"/>
    <cellStyle name="60% - 강조색4 6 3" xfId="3463"/>
    <cellStyle name="60% - 강조색4 7" xfId="636"/>
    <cellStyle name="60% - 강조색4 7 2" xfId="637"/>
    <cellStyle name="60% - 강조색4 7 3" xfId="3464"/>
    <cellStyle name="60% - 강조색4 8" xfId="638"/>
    <cellStyle name="60% - 강조색4 8 2" xfId="639"/>
    <cellStyle name="60% - 강조색4 8 3" xfId="3465"/>
    <cellStyle name="60% - 강조색4 9" xfId="640"/>
    <cellStyle name="60% - 강조색4 9 2" xfId="641"/>
    <cellStyle name="60% - 강조색4 9 3" xfId="3466"/>
    <cellStyle name="60% - 강조색5" xfId="3769" builtinId="48" customBuiltin="1"/>
    <cellStyle name="60% - 강조색5 10" xfId="642"/>
    <cellStyle name="60% - 강조색5 10 2" xfId="643"/>
    <cellStyle name="60% - 강조색5 11" xfId="644"/>
    <cellStyle name="60% - 강조색5 2" xfId="645"/>
    <cellStyle name="60% - 강조색5 2 2" xfId="646"/>
    <cellStyle name="60% - 강조색5 2 2 2" xfId="3468"/>
    <cellStyle name="60% - 강조색5 2 3" xfId="647"/>
    <cellStyle name="60% - 강조색5 2 4" xfId="648"/>
    <cellStyle name="60% - 강조색5 2 5" xfId="649"/>
    <cellStyle name="60% - 강조색5 2 6" xfId="650"/>
    <cellStyle name="60% - 강조색5 2 7" xfId="3467"/>
    <cellStyle name="60% - 강조색5 3" xfId="651"/>
    <cellStyle name="60% - 강조색5 3 2" xfId="652"/>
    <cellStyle name="60% - 강조색5 3 3" xfId="3469"/>
    <cellStyle name="60% - 강조색5 4" xfId="653"/>
    <cellStyle name="60% - 강조색5 4 2" xfId="654"/>
    <cellStyle name="60% - 강조색5 4 3" xfId="3470"/>
    <cellStyle name="60% - 강조색5 5" xfId="655"/>
    <cellStyle name="60% - 강조색5 5 2" xfId="656"/>
    <cellStyle name="60% - 강조색5 5 3" xfId="3471"/>
    <cellStyle name="60% - 강조색5 6" xfId="657"/>
    <cellStyle name="60% - 강조색5 6 2" xfId="658"/>
    <cellStyle name="60% - 강조색5 6 3" xfId="3472"/>
    <cellStyle name="60% - 강조색5 7" xfId="659"/>
    <cellStyle name="60% - 강조색5 7 2" xfId="3473"/>
    <cellStyle name="60% - 강조색5 8" xfId="660"/>
    <cellStyle name="60% - 강조색5 8 2" xfId="3474"/>
    <cellStyle name="60% - 강조색5 9" xfId="661"/>
    <cellStyle name="60% - 강조색5 9 2" xfId="662"/>
    <cellStyle name="60% - 강조색5 9 3" xfId="3475"/>
    <cellStyle name="60% - 강조색6" xfId="3773" builtinId="52" customBuiltin="1"/>
    <cellStyle name="60% - 강조색6 10" xfId="663"/>
    <cellStyle name="60% - 강조색6 10 2" xfId="664"/>
    <cellStyle name="60% - 강조색6 10 2 2" xfId="2127"/>
    <cellStyle name="60% - 강조색6 11" xfId="665"/>
    <cellStyle name="60% - 강조색6 2" xfId="666"/>
    <cellStyle name="60% - 강조색6 2 2" xfId="667"/>
    <cellStyle name="60% - 강조색6 2 2 2" xfId="3477"/>
    <cellStyle name="60% - 강조색6 2 3" xfId="668"/>
    <cellStyle name="60% - 강조색6 2 4" xfId="669"/>
    <cellStyle name="60% - 강조색6 2 5" xfId="670"/>
    <cellStyle name="60% - 강조색6 2 6" xfId="671"/>
    <cellStyle name="60% - 강조색6 2 7" xfId="3476"/>
    <cellStyle name="60% - 강조색6 3" xfId="672"/>
    <cellStyle name="60% - 강조색6 3 2" xfId="673"/>
    <cellStyle name="60% - 강조색6 3 3" xfId="3478"/>
    <cellStyle name="60% - 강조색6 4" xfId="674"/>
    <cellStyle name="60% - 강조색6 4 2" xfId="675"/>
    <cellStyle name="60% - 강조색6 4 3" xfId="3479"/>
    <cellStyle name="60% - 강조색6 5" xfId="676"/>
    <cellStyle name="60% - 강조색6 5 2" xfId="677"/>
    <cellStyle name="60% - 강조색6 5 3" xfId="3480"/>
    <cellStyle name="60% - 강조색6 6" xfId="678"/>
    <cellStyle name="60% - 강조색6 6 2" xfId="679"/>
    <cellStyle name="60% - 강조색6 6 3" xfId="3481"/>
    <cellStyle name="60% - 강조색6 7" xfId="680"/>
    <cellStyle name="60% - 강조색6 7 2" xfId="681"/>
    <cellStyle name="60% - 강조색6 7 3" xfId="3482"/>
    <cellStyle name="60% - 강조색6 8" xfId="682"/>
    <cellStyle name="60% - 강조색6 8 2" xfId="683"/>
    <cellStyle name="60% - 강조색6 8 3" xfId="3483"/>
    <cellStyle name="60% - 강조색6 9" xfId="684"/>
    <cellStyle name="60% - 강조색6 9 2" xfId="685"/>
    <cellStyle name="60% - 강조색6 9 3" xfId="3484"/>
    <cellStyle name="A¨­￠￢￠O [0]_REVIEWPO jul" xfId="686"/>
    <cellStyle name="A¨­￠￢￠O_REVIEWPO jul" xfId="687"/>
    <cellStyle name="Accent1" xfId="688"/>
    <cellStyle name="Accent1 - 20%" xfId="689"/>
    <cellStyle name="Accent1 - 40%" xfId="690"/>
    <cellStyle name="Accent1 - 60%" xfId="691"/>
    <cellStyle name="Accent1 2" xfId="2223"/>
    <cellStyle name="Accent2" xfId="692"/>
    <cellStyle name="Accent2 - 20%" xfId="693"/>
    <cellStyle name="Accent2 - 40%" xfId="694"/>
    <cellStyle name="Accent2 - 60%" xfId="695"/>
    <cellStyle name="Accent2 2" xfId="2224"/>
    <cellStyle name="Accent3" xfId="696"/>
    <cellStyle name="Accent3 - 20%" xfId="697"/>
    <cellStyle name="Accent3 - 40%" xfId="698"/>
    <cellStyle name="Accent3 - 60%" xfId="699"/>
    <cellStyle name="Accent3 2" xfId="2225"/>
    <cellStyle name="Accent4" xfId="700"/>
    <cellStyle name="Accent4 - 20%" xfId="701"/>
    <cellStyle name="Accent4 - 40%" xfId="702"/>
    <cellStyle name="Accent4 - 60%" xfId="703"/>
    <cellStyle name="Accent4 2" xfId="2226"/>
    <cellStyle name="Accent5" xfId="704"/>
    <cellStyle name="Accent5 - 20%" xfId="705"/>
    <cellStyle name="Accent5 - 40%" xfId="706"/>
    <cellStyle name="Accent5 - 60%" xfId="707"/>
    <cellStyle name="Accent5 2" xfId="2227"/>
    <cellStyle name="Accent6" xfId="708"/>
    <cellStyle name="Accent6 - 20%" xfId="709"/>
    <cellStyle name="Accent6 - 40%" xfId="710"/>
    <cellStyle name="Accent6 - 60%" xfId="711"/>
    <cellStyle name="Accent6 2" xfId="2228"/>
    <cellStyle name="AeE­ [0]_laroux" xfId="712"/>
    <cellStyle name="AeE­_laroux" xfId="713"/>
    <cellStyle name="AeE¡ⓒ [0]_REVIEWPO jul" xfId="714"/>
    <cellStyle name="AeE¡ⓒ_REVIEWPO jul" xfId="715"/>
    <cellStyle name="AÞ¸¶ [0]_laroux" xfId="716"/>
    <cellStyle name="AÞ¸¶_laroux" xfId="717"/>
    <cellStyle name="Bad" xfId="718"/>
    <cellStyle name="Bad 2" xfId="2229"/>
    <cellStyle name="C¡IA¨ª_REVIEWPO jul" xfId="719"/>
    <cellStyle name="C¡IA¨ª_TPJUNE" xfId="2111"/>
    <cellStyle name="C￥AØ_laroux" xfId="720"/>
    <cellStyle name="Calc Currency (0)" xfId="721"/>
    <cellStyle name="Calc Currency (2)" xfId="722"/>
    <cellStyle name="Calc Percent (0)" xfId="723"/>
    <cellStyle name="Calc Percent (1)" xfId="724"/>
    <cellStyle name="Calc Percent (2)" xfId="725"/>
    <cellStyle name="Calc Units (0)" xfId="726"/>
    <cellStyle name="Calc Units (1)" xfId="727"/>
    <cellStyle name="Calc Units (2)" xfId="728"/>
    <cellStyle name="Calculation" xfId="729"/>
    <cellStyle name="Calculation 2" xfId="2230"/>
    <cellStyle name="Calculation 2 2" xfId="2646"/>
    <cellStyle name="Calculation 2 3" xfId="2685"/>
    <cellStyle name="Calculation 2 4" xfId="2735"/>
    <cellStyle name="Calculation 2 5" xfId="2794"/>
    <cellStyle name="Calculation 2 6" xfId="2762"/>
    <cellStyle name="Calculation 3" xfId="2736"/>
    <cellStyle name="Calculation 4" xfId="2766"/>
    <cellStyle name="Calculation 5" xfId="3297"/>
    <cellStyle name="Calculation 6" xfId="2506"/>
    <cellStyle name="category" xfId="730"/>
    <cellStyle name="Check Cell" xfId="731"/>
    <cellStyle name="Check Cell 2" xfId="2231"/>
    <cellStyle name="Comma  - ｽﾀｲﾙ1" xfId="732"/>
    <cellStyle name="Comma  - ｽﾀｲﾙ2" xfId="733"/>
    <cellStyle name="Comma  - ｽﾀｲﾙ3" xfId="734"/>
    <cellStyle name="Comma  - ｽﾀｲﾙ4" xfId="735"/>
    <cellStyle name="Comma  - ｽﾀｲﾙ5" xfId="736"/>
    <cellStyle name="Comma  - ｽﾀｲﾙ6" xfId="737"/>
    <cellStyle name="Comma  - ｽﾀｲﾙ7" xfId="738"/>
    <cellStyle name="Comma  - ｽﾀｲﾙ8" xfId="739"/>
    <cellStyle name="Comma [0] 2" xfId="740"/>
    <cellStyle name="Comma [0] 2 2" xfId="741"/>
    <cellStyle name="Comma [0] 2 3" xfId="2155"/>
    <cellStyle name="Comma [0]_ SG&amp;A Bridge " xfId="3485"/>
    <cellStyle name="Comma [00]" xfId="742"/>
    <cellStyle name="Comma 10" xfId="2232"/>
    <cellStyle name="Comma 11" xfId="2233"/>
    <cellStyle name="Comma 12" xfId="2234"/>
    <cellStyle name="Comma 13" xfId="2235"/>
    <cellStyle name="Comma 14" xfId="2236"/>
    <cellStyle name="Comma 15" xfId="2237"/>
    <cellStyle name="Comma 16" xfId="2238"/>
    <cellStyle name="Comma 17" xfId="2239"/>
    <cellStyle name="Comma 18" xfId="2240"/>
    <cellStyle name="Comma 19" xfId="2241"/>
    <cellStyle name="Comma 2" xfId="2242"/>
    <cellStyle name="Comma 20" xfId="2243"/>
    <cellStyle name="Comma 21" xfId="2244"/>
    <cellStyle name="Comma 22" xfId="2245"/>
    <cellStyle name="Comma 23" xfId="2246"/>
    <cellStyle name="Comma 24" xfId="2247"/>
    <cellStyle name="Comma 25" xfId="2248"/>
    <cellStyle name="Comma 26" xfId="2249"/>
    <cellStyle name="Comma 27" xfId="2250"/>
    <cellStyle name="Comma 28" xfId="2251"/>
    <cellStyle name="Comma 29" xfId="2252"/>
    <cellStyle name="Comma 3" xfId="2253"/>
    <cellStyle name="Comma 30" xfId="2254"/>
    <cellStyle name="Comma 31" xfId="2255"/>
    <cellStyle name="Comma 32" xfId="2256"/>
    <cellStyle name="Comma 33" xfId="2257"/>
    <cellStyle name="Comma 34" xfId="2258"/>
    <cellStyle name="Comma 35" xfId="2259"/>
    <cellStyle name="Comma 36" xfId="2260"/>
    <cellStyle name="Comma 37" xfId="2261"/>
    <cellStyle name="Comma 38" xfId="2262"/>
    <cellStyle name="Comma 39" xfId="2263"/>
    <cellStyle name="Comma 4" xfId="2264"/>
    <cellStyle name="Comma 40" xfId="2265"/>
    <cellStyle name="Comma 41" xfId="2266"/>
    <cellStyle name="Comma 42" xfId="2267"/>
    <cellStyle name="Comma 43" xfId="2268"/>
    <cellStyle name="Comma 44" xfId="2269"/>
    <cellStyle name="Comma 45" xfId="2270"/>
    <cellStyle name="Comma 46" xfId="2271"/>
    <cellStyle name="Comma 47" xfId="2272"/>
    <cellStyle name="Comma 48" xfId="2273"/>
    <cellStyle name="Comma 5" xfId="2274"/>
    <cellStyle name="Comma 6" xfId="2275"/>
    <cellStyle name="Comma 7" xfId="2276"/>
    <cellStyle name="Comma 8" xfId="2277"/>
    <cellStyle name="Comma 9" xfId="2278"/>
    <cellStyle name="comma zerodec" xfId="743"/>
    <cellStyle name="Comma_ SG&amp;A Bridge " xfId="3486"/>
    <cellStyle name="Comma0" xfId="744"/>
    <cellStyle name="Comma0 2" xfId="745"/>
    <cellStyle name="Currency (0.00)" xfId="746"/>
    <cellStyle name="Currency [0]_ SG&amp;A Bridge " xfId="3487"/>
    <cellStyle name="Currency [00]" xfId="747"/>
    <cellStyle name="Currency_ SG&amp;A Bridge " xfId="3488"/>
    <cellStyle name="Currency0" xfId="748"/>
    <cellStyle name="Currency0 2" xfId="749"/>
    <cellStyle name="Currency1" xfId="750"/>
    <cellStyle name="Date" xfId="751"/>
    <cellStyle name="Date Short" xfId="752"/>
    <cellStyle name="Date_NEGS" xfId="753"/>
    <cellStyle name="DELTA" xfId="754"/>
    <cellStyle name="Dezimal [0]_laroux" xfId="755"/>
    <cellStyle name="Dezimal_laroux" xfId="756"/>
    <cellStyle name="Dollar (zero dec)" xfId="757"/>
    <cellStyle name="Emphasis 1" xfId="758"/>
    <cellStyle name="Emphasis 2" xfId="759"/>
    <cellStyle name="Emphasis 3" xfId="760"/>
    <cellStyle name="Enter Currency (0)" xfId="761"/>
    <cellStyle name="Enter Currency (2)" xfId="762"/>
    <cellStyle name="Enter Units (0)" xfId="763"/>
    <cellStyle name="Enter Units (1)" xfId="764"/>
    <cellStyle name="Enter Units (2)" xfId="765"/>
    <cellStyle name="Euro" xfId="766"/>
    <cellStyle name="Excel_BuiltIn_20% - 강조색5" xfId="767"/>
    <cellStyle name="Explanatory Text 2" xfId="2279"/>
    <cellStyle name="Fixed" xfId="768"/>
    <cellStyle name="Good" xfId="769"/>
    <cellStyle name="Good 2" xfId="2280"/>
    <cellStyle name="Grey" xfId="770"/>
    <cellStyle name="Grey 10" xfId="771"/>
    <cellStyle name="Grey 11" xfId="772"/>
    <cellStyle name="Grey 2" xfId="773"/>
    <cellStyle name="Grey 3" xfId="774"/>
    <cellStyle name="Grey 4" xfId="775"/>
    <cellStyle name="Grey 5" xfId="776"/>
    <cellStyle name="Grey 6" xfId="777"/>
    <cellStyle name="Grey 7" xfId="778"/>
    <cellStyle name="Grey 8" xfId="779"/>
    <cellStyle name="Grey 9" xfId="780"/>
    <cellStyle name="Grey_GDS(QTY)" xfId="781"/>
    <cellStyle name="HEADER" xfId="782"/>
    <cellStyle name="Header1" xfId="783"/>
    <cellStyle name="Header2" xfId="784"/>
    <cellStyle name="Heading 1" xfId="785"/>
    <cellStyle name="Heading 1 2" xfId="786"/>
    <cellStyle name="Heading 1 3" xfId="787"/>
    <cellStyle name="Heading 2" xfId="788"/>
    <cellStyle name="Heading 2 2" xfId="789"/>
    <cellStyle name="Heading 2 3" xfId="790"/>
    <cellStyle name="Heading 3" xfId="791"/>
    <cellStyle name="Heading 3 2" xfId="2281"/>
    <cellStyle name="Heading 4" xfId="792"/>
    <cellStyle name="Heading 4 2" xfId="2282"/>
    <cellStyle name="Horizontal" xfId="793"/>
    <cellStyle name="Hyperlink" xfId="3489"/>
    <cellStyle name="Input" xfId="794"/>
    <cellStyle name="Input [yellow]" xfId="795"/>
    <cellStyle name="Input [yellow] 10" xfId="796"/>
    <cellStyle name="Input [yellow] 11" xfId="797"/>
    <cellStyle name="Input [yellow] 2" xfId="798"/>
    <cellStyle name="Input [yellow] 3" xfId="799"/>
    <cellStyle name="Input [yellow] 4" xfId="800"/>
    <cellStyle name="Input [yellow] 5" xfId="801"/>
    <cellStyle name="Input [yellow] 6" xfId="802"/>
    <cellStyle name="Input [yellow] 7" xfId="803"/>
    <cellStyle name="Input [yellow] 8" xfId="804"/>
    <cellStyle name="Input [yellow] 9" xfId="805"/>
    <cellStyle name="Input [yellow]_GDS(QTY)" xfId="806"/>
    <cellStyle name="Input 10" xfId="2908"/>
    <cellStyle name="Input 11" xfId="2939"/>
    <cellStyle name="Input 12" xfId="2956"/>
    <cellStyle name="Input 13" xfId="2507"/>
    <cellStyle name="Input 2" xfId="2283"/>
    <cellStyle name="Input 2 2" xfId="2644"/>
    <cellStyle name="Input 2 3" xfId="2831"/>
    <cellStyle name="Input 2 4" xfId="2669"/>
    <cellStyle name="Input 2 5" xfId="3109"/>
    <cellStyle name="Input 2 6" xfId="2672"/>
    <cellStyle name="Input 3" xfId="2738"/>
    <cellStyle name="Input 4" xfId="2786"/>
    <cellStyle name="Input 5" xfId="2761"/>
    <cellStyle name="Input 6" xfId="2785"/>
    <cellStyle name="Input 7" xfId="2765"/>
    <cellStyle name="Input 8" xfId="2784"/>
    <cellStyle name="Input 9" xfId="2768"/>
    <cellStyle name="ｋｉｙｏ" xfId="807"/>
    <cellStyle name="Link Currency (0)" xfId="808"/>
    <cellStyle name="Link Currency (2)" xfId="809"/>
    <cellStyle name="Link Units (0)" xfId="810"/>
    <cellStyle name="Link Units (1)" xfId="811"/>
    <cellStyle name="Link Units (2)" xfId="812"/>
    <cellStyle name="Linked Cell" xfId="813"/>
    <cellStyle name="Linked Cell 2" xfId="2284"/>
    <cellStyle name="Matrix" xfId="814"/>
    <cellStyle name="Milliers [0]_!!!GO" xfId="815"/>
    <cellStyle name="Milliers_!!!GO" xfId="816"/>
    <cellStyle name="Model" xfId="817"/>
    <cellStyle name="Mon?aire [0]_Arabian Spec" xfId="818"/>
    <cellStyle name="Mon?aire_Arabian Spec" xfId="819"/>
    <cellStyle name="Monétaire [0]_!!!GO" xfId="820"/>
    <cellStyle name="Monétaire_!!!GO" xfId="821"/>
    <cellStyle name="Neutral" xfId="822"/>
    <cellStyle name="Neutral 2" xfId="2285"/>
    <cellStyle name="no dec" xfId="823"/>
    <cellStyle name="Norm੎੎" xfId="2286"/>
    <cellStyle name="Normal - Style1" xfId="824"/>
    <cellStyle name="Normal - Style1 10" xfId="825"/>
    <cellStyle name="Normal - Style1 11" xfId="826"/>
    <cellStyle name="Normal - Style1 12" xfId="827"/>
    <cellStyle name="Normal - Style1 13" xfId="828"/>
    <cellStyle name="Normal - Style1 14" xfId="829"/>
    <cellStyle name="Normal - Style1 15" xfId="3490"/>
    <cellStyle name="Normal - Style1 2" xfId="830"/>
    <cellStyle name="Normal - Style1 3" xfId="831"/>
    <cellStyle name="Normal - Style1 3 2" xfId="832"/>
    <cellStyle name="Normal - Style1 4" xfId="833"/>
    <cellStyle name="Normal - Style1 5" xfId="834"/>
    <cellStyle name="Normal - Style1 6" xfId="835"/>
    <cellStyle name="Normal - Style1 7" xfId="836"/>
    <cellStyle name="Normal - Style1 8" xfId="837"/>
    <cellStyle name="Normal - Style1 9" xfId="838"/>
    <cellStyle name="Normal - Style1_GDS(QTY)" xfId="839"/>
    <cellStyle name="Normal - Style2" xfId="840"/>
    <cellStyle name="Normal - Style2 10" xfId="841"/>
    <cellStyle name="Normal - Style2 11" xfId="842"/>
    <cellStyle name="Normal - Style2 2" xfId="843"/>
    <cellStyle name="Normal - Style2 3" xfId="844"/>
    <cellStyle name="Normal - Style2 4" xfId="845"/>
    <cellStyle name="Normal - Style2 5" xfId="846"/>
    <cellStyle name="Normal - Style2 6" xfId="847"/>
    <cellStyle name="Normal - Style2 7" xfId="848"/>
    <cellStyle name="Normal - Style2 8" xfId="849"/>
    <cellStyle name="Normal - Style2 9" xfId="850"/>
    <cellStyle name="Normal - Style2_GDS(QTY)" xfId="851"/>
    <cellStyle name="Normal - Style3" xfId="852"/>
    <cellStyle name="Normal - Style3 10" xfId="853"/>
    <cellStyle name="Normal - Style3 11" xfId="854"/>
    <cellStyle name="Normal - Style3 2" xfId="855"/>
    <cellStyle name="Normal - Style3 3" xfId="856"/>
    <cellStyle name="Normal - Style3 4" xfId="857"/>
    <cellStyle name="Normal - Style3 5" xfId="858"/>
    <cellStyle name="Normal - Style3 6" xfId="859"/>
    <cellStyle name="Normal - Style3 7" xfId="860"/>
    <cellStyle name="Normal - Style3 8" xfId="861"/>
    <cellStyle name="Normal - Style3 9" xfId="862"/>
    <cellStyle name="Normal - Style3_GDS(QTY)" xfId="863"/>
    <cellStyle name="Normal - Style4" xfId="864"/>
    <cellStyle name="Normal - Style4 10" xfId="865"/>
    <cellStyle name="Normal - Style4 11" xfId="866"/>
    <cellStyle name="Normal - Style4 2" xfId="867"/>
    <cellStyle name="Normal - Style4 3" xfId="868"/>
    <cellStyle name="Normal - Style4 4" xfId="869"/>
    <cellStyle name="Normal - Style4 5" xfId="870"/>
    <cellStyle name="Normal - Style4 6" xfId="871"/>
    <cellStyle name="Normal - Style4 7" xfId="872"/>
    <cellStyle name="Normal - Style4 8" xfId="873"/>
    <cellStyle name="Normal - Style4 9" xfId="874"/>
    <cellStyle name="Normal - Style4_GDS(QTY)" xfId="875"/>
    <cellStyle name="Normal - Style5" xfId="876"/>
    <cellStyle name="Normal - Style5 10" xfId="877"/>
    <cellStyle name="Normal - Style5 11" xfId="878"/>
    <cellStyle name="Normal - Style5 2" xfId="879"/>
    <cellStyle name="Normal - Style5 3" xfId="880"/>
    <cellStyle name="Normal - Style5 4" xfId="881"/>
    <cellStyle name="Normal - Style5 5" xfId="882"/>
    <cellStyle name="Normal - Style5 6" xfId="883"/>
    <cellStyle name="Normal - Style5 7" xfId="884"/>
    <cellStyle name="Normal - Style5 8" xfId="885"/>
    <cellStyle name="Normal - Style5 9" xfId="886"/>
    <cellStyle name="Normal - Style5_GDS(QTY)" xfId="887"/>
    <cellStyle name="Normal - Style6" xfId="888"/>
    <cellStyle name="Normal - Style6 10" xfId="889"/>
    <cellStyle name="Normal - Style6 11" xfId="890"/>
    <cellStyle name="Normal - Style6 2" xfId="891"/>
    <cellStyle name="Normal - Style6 3" xfId="892"/>
    <cellStyle name="Normal - Style6 4" xfId="893"/>
    <cellStyle name="Normal - Style6 5" xfId="894"/>
    <cellStyle name="Normal - Style6 6" xfId="895"/>
    <cellStyle name="Normal - Style6 7" xfId="896"/>
    <cellStyle name="Normal - Style6 8" xfId="897"/>
    <cellStyle name="Normal - Style6 9" xfId="898"/>
    <cellStyle name="Normal - Style6_GDS(QTY)" xfId="899"/>
    <cellStyle name="Normal - Style7" xfId="900"/>
    <cellStyle name="Normal - Style7 10" xfId="901"/>
    <cellStyle name="Normal - Style7 11" xfId="902"/>
    <cellStyle name="Normal - Style7 2" xfId="903"/>
    <cellStyle name="Normal - Style7 3" xfId="904"/>
    <cellStyle name="Normal - Style7 4" xfId="905"/>
    <cellStyle name="Normal - Style7 5" xfId="906"/>
    <cellStyle name="Normal - Style7 6" xfId="907"/>
    <cellStyle name="Normal - Style7 7" xfId="908"/>
    <cellStyle name="Normal - Style7 8" xfId="909"/>
    <cellStyle name="Normal - Style7 9" xfId="910"/>
    <cellStyle name="Normal - Style7_GDS(QTY)" xfId="911"/>
    <cellStyle name="Normal - Style8" xfId="912"/>
    <cellStyle name="Normal - Style8 10" xfId="913"/>
    <cellStyle name="Normal - Style8 11" xfId="914"/>
    <cellStyle name="Normal - Style8 2" xfId="915"/>
    <cellStyle name="Normal - Style8 3" xfId="916"/>
    <cellStyle name="Normal - Style8 4" xfId="917"/>
    <cellStyle name="Normal - Style8 5" xfId="918"/>
    <cellStyle name="Normal - Style8 6" xfId="919"/>
    <cellStyle name="Normal - Style8 7" xfId="920"/>
    <cellStyle name="Normal - Style8 8" xfId="921"/>
    <cellStyle name="Normal - Style8 9" xfId="922"/>
    <cellStyle name="Normal - Style8_GDS(QTY)" xfId="923"/>
    <cellStyle name="Normal 2" xfId="924"/>
    <cellStyle name="Normal 2 2" xfId="2183"/>
    <cellStyle name="Normal 3" xfId="2287"/>
    <cellStyle name="Normal 4" xfId="2288"/>
    <cellStyle name="Normal 4 2" xfId="2534"/>
    <cellStyle name="Normal 5" xfId="2289"/>
    <cellStyle name="Normal_ SG&amp;A Bridge " xfId="3491"/>
    <cellStyle name="Normal_Sheet1" xfId="925"/>
    <cellStyle name="Normal_wksht tblayout (2)" xfId="926"/>
    <cellStyle name="Note" xfId="927"/>
    <cellStyle name="Note 2" xfId="2290"/>
    <cellStyle name="Note 2 2" xfId="2640"/>
    <cellStyle name="Note 2 3" xfId="2832"/>
    <cellStyle name="Note 2 4" xfId="2734"/>
    <cellStyle name="Note 2 5" xfId="3110"/>
    <cellStyle name="Note 2 6" xfId="2760"/>
    <cellStyle name="Note 3" xfId="2763"/>
    <cellStyle name="Note 4" xfId="2769"/>
    <cellStyle name="Note 5" xfId="2773"/>
    <cellStyle name="Note 6" xfId="2770"/>
    <cellStyle name="Note 7" xfId="2670"/>
    <cellStyle name="Note 8" xfId="2508"/>
    <cellStyle name="Option" xfId="928"/>
    <cellStyle name="OptionHeading" xfId="929"/>
    <cellStyle name="Output" xfId="930"/>
    <cellStyle name="Output 2" xfId="2291"/>
    <cellStyle name="Output 2 2" xfId="2639"/>
    <cellStyle name="Output 2 3" xfId="2833"/>
    <cellStyle name="Output 2 4" xfId="2733"/>
    <cellStyle name="Output 2 5" xfId="2796"/>
    <cellStyle name="Output 2 6" xfId="2657"/>
    <cellStyle name="Output 3" xfId="2764"/>
    <cellStyle name="Output 4" xfId="2777"/>
    <cellStyle name="Output 5" xfId="2771"/>
    <cellStyle name="Output 6" xfId="2509"/>
    <cellStyle name="Percent [0]" xfId="931"/>
    <cellStyle name="Percent [00]" xfId="932"/>
    <cellStyle name="Percent [2]" xfId="933"/>
    <cellStyle name="Percent [2] 10" xfId="934"/>
    <cellStyle name="Percent [2] 11" xfId="935"/>
    <cellStyle name="Percent [2] 2" xfId="936"/>
    <cellStyle name="Percent [2] 3" xfId="937"/>
    <cellStyle name="Percent [2] 4" xfId="938"/>
    <cellStyle name="Percent [2] 5" xfId="939"/>
    <cellStyle name="Percent [2] 6" xfId="940"/>
    <cellStyle name="Percent [2] 7" xfId="941"/>
    <cellStyle name="Percent [2] 8" xfId="942"/>
    <cellStyle name="Percent [2] 9" xfId="943"/>
    <cellStyle name="Percent [2]_GDS(QTY)" xfId="944"/>
    <cellStyle name="Percent 2" xfId="945"/>
    <cellStyle name="PrePop Currency (0)" xfId="946"/>
    <cellStyle name="PrePop Currency (2)" xfId="947"/>
    <cellStyle name="PrePop Units (0)" xfId="948"/>
    <cellStyle name="PrePop Units (1)" xfId="949"/>
    <cellStyle name="PrePop Units (2)" xfId="950"/>
    <cellStyle name="PSChar" xfId="951"/>
    <cellStyle name="PSHeading" xfId="952"/>
    <cellStyle name="Sheet Title" xfId="953"/>
    <cellStyle name="Standard_laroux" xfId="954"/>
    <cellStyle name="Style 1" xfId="955"/>
    <cellStyle name="subhead" xfId="956"/>
    <cellStyle name="Text Indent A" xfId="957"/>
    <cellStyle name="Text Indent B" xfId="958"/>
    <cellStyle name="Text Indent C" xfId="959"/>
    <cellStyle name="Title 2" xfId="2292"/>
    <cellStyle name="Total" xfId="960"/>
    <cellStyle name="Total 2" xfId="961"/>
    <cellStyle name="Total 2 2" xfId="2300"/>
    <cellStyle name="Total 2 2 2" xfId="2969"/>
    <cellStyle name="Total 2 2 3" xfId="2946"/>
    <cellStyle name="Total 2 2 4" xfId="2834"/>
    <cellStyle name="Total 2 2 5" xfId="2759"/>
    <cellStyle name="Total 2 3" xfId="2767"/>
    <cellStyle name="Total 2 4" xfId="2772"/>
    <cellStyle name="Total 3" xfId="962"/>
    <cellStyle name="Vertical" xfId="963"/>
    <cellStyle name="W?rung [0]_laroux" xfId="964"/>
    <cellStyle name="W?rung_laroux" xfId="965"/>
    <cellStyle name="Währung [0]_laroux" xfId="966"/>
    <cellStyle name="Währung_laroux" xfId="967"/>
    <cellStyle name="Warning Text" xfId="968"/>
    <cellStyle name="Warning Text 2" xfId="2293"/>
    <cellStyle name="ｼﾐｷﾇ_ECC" xfId="969"/>
    <cellStyle name="ハイパー??ク" xfId="970"/>
    <cellStyle name="ハイパー??ク 10" xfId="971"/>
    <cellStyle name="ハイパー??ク 11" xfId="972"/>
    <cellStyle name="ハイパー??ク 12" xfId="973"/>
    <cellStyle name="ハイパー??ク 13" xfId="974"/>
    <cellStyle name="ハイパー??ク 2" xfId="975"/>
    <cellStyle name="ハイパー??ク 3" xfId="976"/>
    <cellStyle name="ハイパー??ク 4" xfId="977"/>
    <cellStyle name="ハイパー??ク 5" xfId="978"/>
    <cellStyle name="ハイパー??ク 6" xfId="979"/>
    <cellStyle name="ハイパー??ク 7" xfId="980"/>
    <cellStyle name="ハイパー??ク 8" xfId="981"/>
    <cellStyle name="ハイパー??ク 9" xfId="982"/>
    <cellStyle name="ハイパーリンク" xfId="983"/>
    <cellStyle name="ハイパーリンク 10" xfId="984"/>
    <cellStyle name="ハイパーリンク 2" xfId="985"/>
    <cellStyle name="ハイパーリンク 3" xfId="986"/>
    <cellStyle name="ハイパーリンク 4" xfId="987"/>
    <cellStyle name="ハイパーリンク 5" xfId="988"/>
    <cellStyle name="ハイパーリンク 6" xfId="989"/>
    <cellStyle name="ハイパーリンク 7" xfId="990"/>
    <cellStyle name="ハイパーリンク 8" xfId="991"/>
    <cellStyle name="ハイパーリンク 9" xfId="992"/>
    <cellStyle name="ハイパーリンク_품의" xfId="993"/>
    <cellStyle name="강조색1" xfId="3750" builtinId="29" customBuiltin="1"/>
    <cellStyle name="강조색1 10" xfId="994"/>
    <cellStyle name="강조색1 10 2" xfId="995"/>
    <cellStyle name="강조색1 11" xfId="996"/>
    <cellStyle name="강조색1 2" xfId="997"/>
    <cellStyle name="강조색1 2 2" xfId="998"/>
    <cellStyle name="강조색1 2 2 2" xfId="3493"/>
    <cellStyle name="강조색1 2 3" xfId="999"/>
    <cellStyle name="강조색1 2 4" xfId="1000"/>
    <cellStyle name="강조색1 2 5" xfId="1001"/>
    <cellStyle name="강조색1 2 6" xfId="1002"/>
    <cellStyle name="강조색1 2 7" xfId="3492"/>
    <cellStyle name="강조색1 3" xfId="1003"/>
    <cellStyle name="강조색1 3 2" xfId="1004"/>
    <cellStyle name="강조색1 3 3" xfId="3494"/>
    <cellStyle name="강조색1 4" xfId="1005"/>
    <cellStyle name="강조색1 4 2" xfId="1006"/>
    <cellStyle name="강조색1 4 3" xfId="3495"/>
    <cellStyle name="강조색1 5" xfId="1007"/>
    <cellStyle name="강조색1 5 2" xfId="1008"/>
    <cellStyle name="강조색1 5 3" xfId="3496"/>
    <cellStyle name="강조색1 6" xfId="1009"/>
    <cellStyle name="강조색1 6 2" xfId="1010"/>
    <cellStyle name="강조색1 6 3" xfId="3497"/>
    <cellStyle name="강조색1 7" xfId="1011"/>
    <cellStyle name="강조색1 7 2" xfId="1012"/>
    <cellStyle name="강조색1 7 3" xfId="3498"/>
    <cellStyle name="강조색1 8" xfId="1013"/>
    <cellStyle name="강조색1 8 2" xfId="1014"/>
    <cellStyle name="강조색1 8 3" xfId="3499"/>
    <cellStyle name="강조색1 9" xfId="1015"/>
    <cellStyle name="강조색1 9 2" xfId="1016"/>
    <cellStyle name="강조색1 9 3" xfId="3500"/>
    <cellStyle name="강조색2" xfId="3754" builtinId="33" customBuiltin="1"/>
    <cellStyle name="강조색2 10" xfId="1017"/>
    <cellStyle name="강조색2 10 2" xfId="1018"/>
    <cellStyle name="강조색2 11" xfId="1019"/>
    <cellStyle name="강조색2 2" xfId="1020"/>
    <cellStyle name="강조색2 2 2" xfId="1021"/>
    <cellStyle name="강조색2 2 2 2" xfId="3502"/>
    <cellStyle name="강조색2 2 3" xfId="1022"/>
    <cellStyle name="강조색2 2 4" xfId="1023"/>
    <cellStyle name="강조색2 2 5" xfId="1024"/>
    <cellStyle name="강조색2 2 6" xfId="3501"/>
    <cellStyle name="강조색2 3" xfId="1025"/>
    <cellStyle name="강조색2 3 2" xfId="1026"/>
    <cellStyle name="강조색2 3 3" xfId="3503"/>
    <cellStyle name="강조색2 4" xfId="1027"/>
    <cellStyle name="강조색2 4 2" xfId="1028"/>
    <cellStyle name="강조색2 4 3" xfId="3504"/>
    <cellStyle name="강조색2 5" xfId="1029"/>
    <cellStyle name="강조색2 5 2" xfId="1030"/>
    <cellStyle name="강조색2 5 3" xfId="3505"/>
    <cellStyle name="강조색2 6" xfId="1031"/>
    <cellStyle name="강조색2 6 2" xfId="1032"/>
    <cellStyle name="강조색2 6 3" xfId="3506"/>
    <cellStyle name="강조색2 7" xfId="1033"/>
    <cellStyle name="강조색2 7 2" xfId="1034"/>
    <cellStyle name="강조색2 7 3" xfId="3507"/>
    <cellStyle name="강조색2 8" xfId="1035"/>
    <cellStyle name="강조색2 8 2" xfId="1036"/>
    <cellStyle name="강조색2 8 3" xfId="3508"/>
    <cellStyle name="강조색2 9" xfId="1037"/>
    <cellStyle name="강조색2 9 2" xfId="1038"/>
    <cellStyle name="강조색2 9 3" xfId="3509"/>
    <cellStyle name="강조색3" xfId="3758" builtinId="37" customBuiltin="1"/>
    <cellStyle name="강조색3 10" xfId="1039"/>
    <cellStyle name="강조색3 10 2" xfId="1040"/>
    <cellStyle name="강조색3 11" xfId="1041"/>
    <cellStyle name="강조색3 2" xfId="1042"/>
    <cellStyle name="강조색3 2 2" xfId="1043"/>
    <cellStyle name="강조색3 2 2 2" xfId="3511"/>
    <cellStyle name="강조색3 2 3" xfId="1044"/>
    <cellStyle name="강조색3 2 4" xfId="1045"/>
    <cellStyle name="강조색3 2 5" xfId="1046"/>
    <cellStyle name="강조색3 2 6" xfId="1047"/>
    <cellStyle name="강조색3 2 7" xfId="3510"/>
    <cellStyle name="강조색3 3" xfId="1048"/>
    <cellStyle name="강조색3 3 2" xfId="1049"/>
    <cellStyle name="강조색3 3 3" xfId="3512"/>
    <cellStyle name="강조색3 4" xfId="1050"/>
    <cellStyle name="강조색3 4 2" xfId="1051"/>
    <cellStyle name="강조색3 4 3" xfId="3513"/>
    <cellStyle name="강조색3 5" xfId="1052"/>
    <cellStyle name="강조색3 5 2" xfId="1053"/>
    <cellStyle name="강조색3 5 3" xfId="3514"/>
    <cellStyle name="강조색3 6" xfId="1054"/>
    <cellStyle name="강조색3 6 2" xfId="1055"/>
    <cellStyle name="강조색3 6 3" xfId="3515"/>
    <cellStyle name="강조색3 7" xfId="1056"/>
    <cellStyle name="강조색3 7 2" xfId="3516"/>
    <cellStyle name="강조색3 8" xfId="1057"/>
    <cellStyle name="강조색3 8 2" xfId="3517"/>
    <cellStyle name="강조색3 9" xfId="1058"/>
    <cellStyle name="강조색3 9 2" xfId="1059"/>
    <cellStyle name="강조색3 9 3" xfId="3518"/>
    <cellStyle name="강조색4" xfId="3762" builtinId="41" customBuiltin="1"/>
    <cellStyle name="강조색4 10" xfId="1060"/>
    <cellStyle name="강조색4 10 2" xfId="1061"/>
    <cellStyle name="강조색4 11" xfId="1062"/>
    <cellStyle name="강조색4 2" xfId="1063"/>
    <cellStyle name="강조색4 2 2" xfId="1064"/>
    <cellStyle name="강조색4 2 2 2" xfId="3520"/>
    <cellStyle name="강조색4 2 3" xfId="1065"/>
    <cellStyle name="강조색4 2 4" xfId="1066"/>
    <cellStyle name="강조색4 2 5" xfId="1067"/>
    <cellStyle name="강조색4 2 6" xfId="3519"/>
    <cellStyle name="강조색4 3" xfId="1068"/>
    <cellStyle name="강조색4 3 2" xfId="1069"/>
    <cellStyle name="강조색4 3 3" xfId="3521"/>
    <cellStyle name="강조색4 4" xfId="1070"/>
    <cellStyle name="강조색4 4 2" xfId="1071"/>
    <cellStyle name="강조색4 4 3" xfId="3522"/>
    <cellStyle name="강조색4 5" xfId="1072"/>
    <cellStyle name="강조색4 5 2" xfId="1073"/>
    <cellStyle name="강조색4 5 3" xfId="3523"/>
    <cellStyle name="강조색4 6" xfId="1074"/>
    <cellStyle name="강조색4 6 2" xfId="1075"/>
    <cellStyle name="강조색4 6 3" xfId="3524"/>
    <cellStyle name="강조색4 7" xfId="1076"/>
    <cellStyle name="강조색4 7 2" xfId="1077"/>
    <cellStyle name="강조색4 7 3" xfId="3525"/>
    <cellStyle name="강조색4 8" xfId="1078"/>
    <cellStyle name="강조색4 8 2" xfId="1079"/>
    <cellStyle name="강조색4 8 3" xfId="3526"/>
    <cellStyle name="강조색4 9" xfId="1080"/>
    <cellStyle name="강조색4 9 2" xfId="1081"/>
    <cellStyle name="강조색4 9 3" xfId="3527"/>
    <cellStyle name="강조색5" xfId="3766" builtinId="45" customBuiltin="1"/>
    <cellStyle name="강조색5 10" xfId="1082"/>
    <cellStyle name="강조색5 10 2" xfId="1083"/>
    <cellStyle name="강조색5 11" xfId="1084"/>
    <cellStyle name="강조색5 2" xfId="1085"/>
    <cellStyle name="강조색5 2 2" xfId="1086"/>
    <cellStyle name="강조색5 2 2 2" xfId="3529"/>
    <cellStyle name="강조색5 2 3" xfId="1087"/>
    <cellStyle name="강조색5 2 4" xfId="1088"/>
    <cellStyle name="강조색5 2 5" xfId="1089"/>
    <cellStyle name="강조색5 2 6" xfId="1090"/>
    <cellStyle name="강조색5 2 7" xfId="3528"/>
    <cellStyle name="강조색5 3" xfId="1091"/>
    <cellStyle name="강조색5 3 2" xfId="1092"/>
    <cellStyle name="강조색5 3 3" xfId="2301"/>
    <cellStyle name="강조색5 3 4" xfId="3530"/>
    <cellStyle name="강조색5 4" xfId="1093"/>
    <cellStyle name="강조색5 4 2" xfId="1094"/>
    <cellStyle name="강조색5 4 3" xfId="2302"/>
    <cellStyle name="강조색5 4 4" xfId="3531"/>
    <cellStyle name="강조색5 5" xfId="1095"/>
    <cellStyle name="강조색5 5 2" xfId="1096"/>
    <cellStyle name="강조색5 5 3" xfId="3532"/>
    <cellStyle name="강조색5 6" xfId="1097"/>
    <cellStyle name="강조색5 6 2" xfId="1098"/>
    <cellStyle name="강조색5 6 3" xfId="3533"/>
    <cellStyle name="강조색5 7" xfId="1099"/>
    <cellStyle name="강조색5 7 2" xfId="3534"/>
    <cellStyle name="강조색5 8" xfId="1100"/>
    <cellStyle name="강조색5 8 2" xfId="1101"/>
    <cellStyle name="강조색5 8 3" xfId="3535"/>
    <cellStyle name="강조색5 9" xfId="1102"/>
    <cellStyle name="강조색5 9 2" xfId="1103"/>
    <cellStyle name="강조색5 9 3" xfId="3536"/>
    <cellStyle name="강조색6" xfId="3770" builtinId="49" customBuiltin="1"/>
    <cellStyle name="강조색6 10" xfId="1104"/>
    <cellStyle name="강조색6 10 2" xfId="1105"/>
    <cellStyle name="강조색6 11" xfId="1106"/>
    <cellStyle name="강조색6 2" xfId="1107"/>
    <cellStyle name="강조색6 2 2" xfId="1108"/>
    <cellStyle name="강조색6 2 2 2" xfId="3538"/>
    <cellStyle name="강조색6 2 3" xfId="1109"/>
    <cellStyle name="강조색6 2 4" xfId="1110"/>
    <cellStyle name="강조색6 2 5" xfId="1111"/>
    <cellStyle name="강조색6 2 6" xfId="1112"/>
    <cellStyle name="강조색6 2 7" xfId="3537"/>
    <cellStyle name="강조색6 3" xfId="1113"/>
    <cellStyle name="강조색6 3 2" xfId="1114"/>
    <cellStyle name="강조색6 3 3" xfId="3539"/>
    <cellStyle name="강조색6 4" xfId="1115"/>
    <cellStyle name="강조색6 4 2" xfId="1116"/>
    <cellStyle name="강조색6 4 3" xfId="3540"/>
    <cellStyle name="강조색6 5" xfId="1117"/>
    <cellStyle name="강조색6 5 2" xfId="1118"/>
    <cellStyle name="강조색6 5 3" xfId="3541"/>
    <cellStyle name="강조색6 6" xfId="1119"/>
    <cellStyle name="강조색6 6 2" xfId="1120"/>
    <cellStyle name="강조색6 6 3" xfId="3542"/>
    <cellStyle name="강조색6 7" xfId="1121"/>
    <cellStyle name="강조색6 7 2" xfId="3543"/>
    <cellStyle name="강조색6 8" xfId="1122"/>
    <cellStyle name="강조색6 8 2" xfId="3544"/>
    <cellStyle name="강조색6 9" xfId="1123"/>
    <cellStyle name="강조색6 9 2" xfId="1124"/>
    <cellStyle name="강조색6 9 3" xfId="3545"/>
    <cellStyle name="경고문" xfId="3747" builtinId="11" customBuiltin="1"/>
    <cellStyle name="경고문 10" xfId="1125"/>
    <cellStyle name="경고문 10 2" xfId="1126"/>
    <cellStyle name="경고문 11" xfId="1127"/>
    <cellStyle name="경고문 2" xfId="1128"/>
    <cellStyle name="경고문 2 2" xfId="1129"/>
    <cellStyle name="경고문 2 2 2" xfId="3547"/>
    <cellStyle name="경고문 2 3" xfId="1130"/>
    <cellStyle name="경고문 2 4" xfId="1131"/>
    <cellStyle name="경고문 2 5" xfId="1132"/>
    <cellStyle name="경고문 2 6" xfId="1133"/>
    <cellStyle name="경고문 2 7" xfId="3546"/>
    <cellStyle name="경고문 3" xfId="1134"/>
    <cellStyle name="경고문 3 2" xfId="1135"/>
    <cellStyle name="경고문 3 3" xfId="3548"/>
    <cellStyle name="경고문 4" xfId="1136"/>
    <cellStyle name="경고문 4 2" xfId="1137"/>
    <cellStyle name="경고문 4 3" xfId="3549"/>
    <cellStyle name="경고문 5" xfId="1138"/>
    <cellStyle name="경고문 5 2" xfId="1139"/>
    <cellStyle name="경고문 5 3" xfId="3550"/>
    <cellStyle name="경고문 6" xfId="1140"/>
    <cellStyle name="경고문 6 2" xfId="1141"/>
    <cellStyle name="경고문 6 3" xfId="3551"/>
    <cellStyle name="경고문 7" xfId="1142"/>
    <cellStyle name="경고문 7 2" xfId="1143"/>
    <cellStyle name="경고문 7 3" xfId="3552"/>
    <cellStyle name="경고문 8" xfId="1144"/>
    <cellStyle name="경고문 8 2" xfId="1145"/>
    <cellStyle name="경고문 8 3" xfId="3553"/>
    <cellStyle name="경고문 9" xfId="1146"/>
    <cellStyle name="경고문 9 2" xfId="1147"/>
    <cellStyle name="경고문 9 3" xfId="3554"/>
    <cellStyle name="계산" xfId="3744" builtinId="22" customBuiltin="1"/>
    <cellStyle name="계산 10" xfId="1148"/>
    <cellStyle name="계산 10 2" xfId="1149"/>
    <cellStyle name="계산 10 3" xfId="2303"/>
    <cellStyle name="계산 10 3 2" xfId="2637"/>
    <cellStyle name="계산 10 3 3" xfId="2835"/>
    <cellStyle name="계산 10 3 4" xfId="2732"/>
    <cellStyle name="계산 10 3 5" xfId="2902"/>
    <cellStyle name="계산 10 3 6" xfId="2758"/>
    <cellStyle name="계산 11" xfId="1150"/>
    <cellStyle name="계산 11 2" xfId="2304"/>
    <cellStyle name="계산 11 2 2" xfId="2636"/>
    <cellStyle name="계산 11 2 3" xfId="2836"/>
    <cellStyle name="계산 11 2 4" xfId="2731"/>
    <cellStyle name="계산 11 2 5" xfId="2650"/>
    <cellStyle name="계산 11 2 6" xfId="3302"/>
    <cellStyle name="계산 2" xfId="1151"/>
    <cellStyle name="계산 2 2" xfId="1152"/>
    <cellStyle name="계산 2 2 2" xfId="2305"/>
    <cellStyle name="계산 2 2 2 2" xfId="2635"/>
    <cellStyle name="계산 2 2 2 3" xfId="2837"/>
    <cellStyle name="계산 2 2 2 4" xfId="2730"/>
    <cellStyle name="계산 2 2 2 5" xfId="3111"/>
    <cellStyle name="계산 2 2 2 6" xfId="2757"/>
    <cellStyle name="계산 2 2 3" xfId="3556"/>
    <cellStyle name="계산 2 3" xfId="1153"/>
    <cellStyle name="계산 2 3 2" xfId="2306"/>
    <cellStyle name="계산 2 3 2 2" xfId="2634"/>
    <cellStyle name="계산 2 3 2 3" xfId="2839"/>
    <cellStyle name="계산 2 3 2 4" xfId="2729"/>
    <cellStyle name="계산 2 3 2 5" xfId="3112"/>
    <cellStyle name="계산 2 3 2 6" xfId="2756"/>
    <cellStyle name="계산 2 4" xfId="1154"/>
    <cellStyle name="계산 2 4 2" xfId="2307"/>
    <cellStyle name="계산 2 4 2 2" xfId="2633"/>
    <cellStyle name="계산 2 4 2 3" xfId="3012"/>
    <cellStyle name="계산 2 4 2 4" xfId="2728"/>
    <cellStyle name="계산 2 4 2 5" xfId="2818"/>
    <cellStyle name="계산 2 4 2 6" xfId="2958"/>
    <cellStyle name="계산 2 5" xfId="1155"/>
    <cellStyle name="계산 2 5 2" xfId="2308"/>
    <cellStyle name="계산 2 5 2 2" xfId="2632"/>
    <cellStyle name="계산 2 5 2 3" xfId="3013"/>
    <cellStyle name="계산 2 5 2 4" xfId="2727"/>
    <cellStyle name="계산 2 5 2 5" xfId="2819"/>
    <cellStyle name="계산 2 5 2 6" xfId="2739"/>
    <cellStyle name="계산 2 6" xfId="1156"/>
    <cellStyle name="계산 2 6 2" xfId="2309"/>
    <cellStyle name="계산 2 6 2 2" xfId="2631"/>
    <cellStyle name="계산 2 6 2 3" xfId="3014"/>
    <cellStyle name="계산 2 6 2 4" xfId="2726"/>
    <cellStyle name="계산 2 6 2 5" xfId="3113"/>
    <cellStyle name="계산 2 6 2 6" xfId="3284"/>
    <cellStyle name="계산 2 7" xfId="2310"/>
    <cellStyle name="계산 2 7 2" xfId="2630"/>
    <cellStyle name="계산 2 7 3" xfId="3015"/>
    <cellStyle name="계산 2 7 4" xfId="2725"/>
    <cellStyle name="계산 2 7 5" xfId="3114"/>
    <cellStyle name="계산 2 7 6" xfId="2680"/>
    <cellStyle name="계산 2 8" xfId="2311"/>
    <cellStyle name="계산 2 8 2" xfId="2629"/>
    <cellStyle name="계산 2 8 3" xfId="3016"/>
    <cellStyle name="계산 2 8 4" xfId="2724"/>
    <cellStyle name="계산 2 8 5" xfId="3115"/>
    <cellStyle name="계산 2 8 6" xfId="3285"/>
    <cellStyle name="계산 2 9" xfId="3555"/>
    <cellStyle name="계산 3" xfId="1157"/>
    <cellStyle name="계산 3 2" xfId="1158"/>
    <cellStyle name="계산 3 2 2" xfId="2312"/>
    <cellStyle name="계산 3 2 2 2" xfId="2628"/>
    <cellStyle name="계산 3 2 2 3" xfId="3017"/>
    <cellStyle name="계산 3 2 2 4" xfId="2723"/>
    <cellStyle name="계산 3 2 2 5" xfId="3003"/>
    <cellStyle name="계산 3 2 2 6" xfId="3286"/>
    <cellStyle name="계산 3 3" xfId="2313"/>
    <cellStyle name="계산 3 3 2" xfId="2627"/>
    <cellStyle name="계산 3 3 3" xfId="3018"/>
    <cellStyle name="계산 3 3 4" xfId="2722"/>
    <cellStyle name="계산 3 3 5" xfId="2820"/>
    <cellStyle name="계산 3 3 6" xfId="3295"/>
    <cellStyle name="계산 3 4" xfId="2314"/>
    <cellStyle name="계산 3 4 2" xfId="2626"/>
    <cellStyle name="계산 3 4 3" xfId="3019"/>
    <cellStyle name="계산 3 4 4" xfId="2721"/>
    <cellStyle name="계산 3 4 5" xfId="3116"/>
    <cellStyle name="계산 3 4 6" xfId="3299"/>
    <cellStyle name="계산 3 5" xfId="3557"/>
    <cellStyle name="계산 4" xfId="1159"/>
    <cellStyle name="계산 4 2" xfId="1160"/>
    <cellStyle name="계산 4 2 2" xfId="2315"/>
    <cellStyle name="계산 4 2 2 2" xfId="2625"/>
    <cellStyle name="계산 4 2 2 3" xfId="3020"/>
    <cellStyle name="계산 4 2 2 4" xfId="2720"/>
    <cellStyle name="계산 4 2 2 5" xfId="2911"/>
    <cellStyle name="계산 4 2 2 6" xfId="2755"/>
    <cellStyle name="계산 4 3" xfId="2316"/>
    <cellStyle name="계산 4 3 2" xfId="2624"/>
    <cellStyle name="계산 4 3 3" xfId="3021"/>
    <cellStyle name="계산 4 3 4" xfId="2649"/>
    <cellStyle name="계산 4 3 5" xfId="2912"/>
    <cellStyle name="계산 4 3 6" xfId="2754"/>
    <cellStyle name="계산 4 4" xfId="2317"/>
    <cellStyle name="계산 4 4 2" xfId="2623"/>
    <cellStyle name="계산 4 4 3" xfId="3022"/>
    <cellStyle name="계산 4 4 4" xfId="3011"/>
    <cellStyle name="계산 4 4 5" xfId="2677"/>
    <cellStyle name="계산 4 4 6" xfId="2944"/>
    <cellStyle name="계산 4 5" xfId="3558"/>
    <cellStyle name="계산 5" xfId="1161"/>
    <cellStyle name="계산 5 2" xfId="1162"/>
    <cellStyle name="계산 5 2 2" xfId="2318"/>
    <cellStyle name="계산 5 2 2 2" xfId="2622"/>
    <cellStyle name="계산 5 2 2 3" xfId="3023"/>
    <cellStyle name="계산 5 2 2 4" xfId="2719"/>
    <cellStyle name="계산 5 2 2 5" xfId="2678"/>
    <cellStyle name="계산 5 2 2 6" xfId="2938"/>
    <cellStyle name="계산 5 3" xfId="2319"/>
    <cellStyle name="계산 5 3 2" xfId="2621"/>
    <cellStyle name="계산 5 3 3" xfId="3024"/>
    <cellStyle name="계산 5 3 4" xfId="2718"/>
    <cellStyle name="계산 5 3 5" xfId="2652"/>
    <cellStyle name="계산 5 3 6" xfId="2753"/>
    <cellStyle name="계산 5 4" xfId="2320"/>
    <cellStyle name="계산 5 4 2" xfId="2620"/>
    <cellStyle name="계산 5 4 3" xfId="3025"/>
    <cellStyle name="계산 5 4 4" xfId="2717"/>
    <cellStyle name="계산 5 4 5" xfId="2679"/>
    <cellStyle name="계산 5 4 6" xfId="2752"/>
    <cellStyle name="계산 5 5" xfId="3559"/>
    <cellStyle name="계산 6" xfId="1163"/>
    <cellStyle name="계산 6 2" xfId="1164"/>
    <cellStyle name="계산 6 2 2" xfId="2321"/>
    <cellStyle name="계산 6 2 2 2" xfId="2619"/>
    <cellStyle name="계산 6 2 2 3" xfId="3026"/>
    <cellStyle name="계산 6 2 2 4" xfId="2716"/>
    <cellStyle name="계산 6 2 2 5" xfId="3117"/>
    <cellStyle name="계산 6 2 2 6" xfId="2937"/>
    <cellStyle name="계산 6 3" xfId="2322"/>
    <cellStyle name="계산 6 3 2" xfId="2618"/>
    <cellStyle name="계산 6 3 3" xfId="3133"/>
    <cellStyle name="계산 6 3 4" xfId="2715"/>
    <cellStyle name="계산 6 3 5" xfId="3118"/>
    <cellStyle name="계산 6 3 6" xfId="2655"/>
    <cellStyle name="계산 6 4" xfId="2323"/>
    <cellStyle name="계산 6 4 2" xfId="2617"/>
    <cellStyle name="계산 6 4 3" xfId="3027"/>
    <cellStyle name="계산 6 4 4" xfId="2687"/>
    <cellStyle name="계산 6 4 5" xfId="3004"/>
    <cellStyle name="계산 6 4 6" xfId="2591"/>
    <cellStyle name="계산 6 5" xfId="3560"/>
    <cellStyle name="계산 7" xfId="1165"/>
    <cellStyle name="계산 7 2" xfId="1166"/>
    <cellStyle name="계산 7 2 2" xfId="2324"/>
    <cellStyle name="계산 7 2 2 2" xfId="2616"/>
    <cellStyle name="계산 7 2 2 3" xfId="3028"/>
    <cellStyle name="계산 7 2 2 4" xfId="2714"/>
    <cellStyle name="계산 7 2 2 5" xfId="2821"/>
    <cellStyle name="계산 7 2 2 6" xfId="2751"/>
    <cellStyle name="계산 7 3" xfId="2325"/>
    <cellStyle name="계산 7 3 2" xfId="2615"/>
    <cellStyle name="계산 7 3 3" xfId="3029"/>
    <cellStyle name="계산 7 3 4" xfId="2713"/>
    <cellStyle name="계산 7 3 5" xfId="2901"/>
    <cellStyle name="계산 7 3 6" xfId="2750"/>
    <cellStyle name="계산 7 4" xfId="2326"/>
    <cellStyle name="계산 7 4 2" xfId="2614"/>
    <cellStyle name="계산 7 4 3" xfId="3030"/>
    <cellStyle name="계산 7 4 4" xfId="2653"/>
    <cellStyle name="계산 7 4 5" xfId="3119"/>
    <cellStyle name="계산 7 4 6" xfId="2749"/>
    <cellStyle name="계산 7 5" xfId="3561"/>
    <cellStyle name="계산 8" xfId="1167"/>
    <cellStyle name="계산 8 2" xfId="1168"/>
    <cellStyle name="계산 8 2 2" xfId="2327"/>
    <cellStyle name="계산 8 2 2 2" xfId="2613"/>
    <cellStyle name="계산 8 2 2 3" xfId="3031"/>
    <cellStyle name="계산 8 2 2 4" xfId="2688"/>
    <cellStyle name="계산 8 2 2 5" xfId="3120"/>
    <cellStyle name="계산 8 2 2 6" xfId="2748"/>
    <cellStyle name="계산 8 3" xfId="2328"/>
    <cellStyle name="계산 8 3 2" xfId="2612"/>
    <cellStyle name="계산 8 3 3" xfId="3032"/>
    <cellStyle name="계산 8 3 4" xfId="2667"/>
    <cellStyle name="계산 8 3 5" xfId="3121"/>
    <cellStyle name="계산 8 3 6" xfId="2747"/>
    <cellStyle name="계산 8 4" xfId="2329"/>
    <cellStyle name="계산 8 4 2" xfId="2611"/>
    <cellStyle name="계산 8 4 3" xfId="3033"/>
    <cellStyle name="계산 8 4 4" xfId="3100"/>
    <cellStyle name="계산 8 4 5" xfId="2822"/>
    <cellStyle name="계산 8 4 6" xfId="2746"/>
    <cellStyle name="계산 8 5" xfId="3562"/>
    <cellStyle name="계산 9" xfId="1169"/>
    <cellStyle name="계산 9 2" xfId="1170"/>
    <cellStyle name="계산 9 2 2" xfId="2330"/>
    <cellStyle name="계산 9 2 2 2" xfId="2610"/>
    <cellStyle name="계산 9 2 2 3" xfId="2906"/>
    <cellStyle name="계산 9 2 2 4" xfId="2666"/>
    <cellStyle name="계산 9 2 2 5" xfId="3005"/>
    <cellStyle name="계산 9 2 2 6" xfId="2745"/>
    <cellStyle name="계산 9 3" xfId="2331"/>
    <cellStyle name="계산 9 3 2" xfId="2609"/>
    <cellStyle name="계산 9 3 3" xfId="3134"/>
    <cellStyle name="계산 9 3 4" xfId="2686"/>
    <cellStyle name="계산 9 3 5" xfId="3122"/>
    <cellStyle name="계산 9 3 6" xfId="2744"/>
    <cellStyle name="계산 9 4" xfId="2332"/>
    <cellStyle name="계산 9 4 2" xfId="2608"/>
    <cellStyle name="계산 9 4 3" xfId="3135"/>
    <cellStyle name="계산 9 4 4" xfId="2665"/>
    <cellStyle name="계산 9 4 5" xfId="3123"/>
    <cellStyle name="계산 9 4 6" xfId="2743"/>
    <cellStyle name="계산 9 5" xfId="3563"/>
    <cellStyle name="긪귽긬?깏깛긏" xfId="1171"/>
    <cellStyle name="긪귽긬?깏깛긏 10" xfId="1172"/>
    <cellStyle name="긪귽긬?깏깛긏 11" xfId="1173"/>
    <cellStyle name="긪귽긬?깏깛긏 12" xfId="1174"/>
    <cellStyle name="긪귽긬?깏깛긏 12 2" xfId="2128"/>
    <cellStyle name="긪귽긬?깏깛긏 13" xfId="2333"/>
    <cellStyle name="긪귽긬?깏깛긏 2" xfId="1175"/>
    <cellStyle name="긪귽긬?깏깛긏 3" xfId="1176"/>
    <cellStyle name="긪귽긬?깏깛긏 3 2" xfId="1177"/>
    <cellStyle name="긪귽긬?깏깛긏 4" xfId="1178"/>
    <cellStyle name="긪귽긬?깏깛긏 5" xfId="1179"/>
    <cellStyle name="긪귽긬?깏깛긏 6" xfId="1180"/>
    <cellStyle name="긪귽긬?깏깛긏 7" xfId="1181"/>
    <cellStyle name="긪귽긬?깏깛긏 8" xfId="1182"/>
    <cellStyle name="긪귽긬?깏깛긏 9" xfId="1183"/>
    <cellStyle name="긪귽긬?깏깛긏_GDS(QTY)" xfId="1184"/>
    <cellStyle name="나쁨" xfId="3740" builtinId="27" customBuiltin="1"/>
    <cellStyle name="나쁨 10" xfId="1185"/>
    <cellStyle name="나쁨 10 2" xfId="1186"/>
    <cellStyle name="나쁨 11" xfId="1187"/>
    <cellStyle name="나쁨 2" xfId="1188"/>
    <cellStyle name="나쁨 2 2" xfId="1189"/>
    <cellStyle name="나쁨 2 2 2" xfId="3565"/>
    <cellStyle name="나쁨 2 3" xfId="1190"/>
    <cellStyle name="나쁨 2 4" xfId="1191"/>
    <cellStyle name="나쁨 2 5" xfId="1192"/>
    <cellStyle name="나쁨 2 6" xfId="1193"/>
    <cellStyle name="나쁨 2 7" xfId="3564"/>
    <cellStyle name="나쁨 3" xfId="1194"/>
    <cellStyle name="나쁨 3 2" xfId="1195"/>
    <cellStyle name="나쁨 3 3" xfId="3566"/>
    <cellStyle name="나쁨 4" xfId="1196"/>
    <cellStyle name="나쁨 4 2" xfId="1197"/>
    <cellStyle name="나쁨 4 3" xfId="3567"/>
    <cellStyle name="나쁨 5" xfId="1198"/>
    <cellStyle name="나쁨 5 2" xfId="1199"/>
    <cellStyle name="나쁨 5 3" xfId="3568"/>
    <cellStyle name="나쁨 6" xfId="1200"/>
    <cellStyle name="나쁨 6 2" xfId="1201"/>
    <cellStyle name="나쁨 6 3" xfId="3569"/>
    <cellStyle name="나쁨 7" xfId="1202"/>
    <cellStyle name="나쁨 7 2" xfId="3570"/>
    <cellStyle name="나쁨 8" xfId="1203"/>
    <cellStyle name="나쁨 8 2" xfId="3571"/>
    <cellStyle name="나쁨 9" xfId="1204"/>
    <cellStyle name="나쁨 9 2" xfId="1205"/>
    <cellStyle name="나쁨 9 3" xfId="3572"/>
    <cellStyle name="뒤에 오는 하이퍼링크" xfId="1206"/>
    <cellStyle name="똿뗦먛귟 [0.00]_9703JPY" xfId="1207"/>
    <cellStyle name="똿뗦먛귟_9703JPY" xfId="1208"/>
    <cellStyle name="메모 10" xfId="1209"/>
    <cellStyle name="메모 10 2" xfId="2334"/>
    <cellStyle name="메모 10 2 2" xfId="2607"/>
    <cellStyle name="메모 10 2 3" xfId="3034"/>
    <cellStyle name="메모 10 2 4" xfId="2660"/>
    <cellStyle name="메모 10 2 5" xfId="2823"/>
    <cellStyle name="메모 10 2 6" xfId="2830"/>
    <cellStyle name="메모 11" xfId="1210"/>
    <cellStyle name="메모 11 2" xfId="2335"/>
    <cellStyle name="메모 11 2 2" xfId="2606"/>
    <cellStyle name="메모 11 2 3" xfId="3136"/>
    <cellStyle name="메모 11 2 4" xfId="2662"/>
    <cellStyle name="메모 11 2 5" xfId="3006"/>
    <cellStyle name="메모 11 2 6" xfId="2829"/>
    <cellStyle name="메모 12" xfId="1211"/>
    <cellStyle name="메모 12 2" xfId="2336"/>
    <cellStyle name="메모 12 2 2" xfId="2605"/>
    <cellStyle name="메모 12 2 3" xfId="3035"/>
    <cellStyle name="메모 12 2 4" xfId="2712"/>
    <cellStyle name="메모 12 2 5" xfId="3124"/>
    <cellStyle name="메모 12 2 6" xfId="2828"/>
    <cellStyle name="메모 13" xfId="3776"/>
    <cellStyle name="메모 2" xfId="1212"/>
    <cellStyle name="메모 2 2" xfId="1213"/>
    <cellStyle name="메모 2 2 2" xfId="2337"/>
    <cellStyle name="메모 2 2 2 2" xfId="2604"/>
    <cellStyle name="메모 2 2 2 3" xfId="3036"/>
    <cellStyle name="메모 2 2 2 4" xfId="2711"/>
    <cellStyle name="메모 2 2 2 5" xfId="3125"/>
    <cellStyle name="메모 2 2 2 6" xfId="3287"/>
    <cellStyle name="메모 2 2 3" xfId="3574"/>
    <cellStyle name="메모 2 3" xfId="1214"/>
    <cellStyle name="메모 2 3 2" xfId="2338"/>
    <cellStyle name="메모 2 3 2 2" xfId="2603"/>
    <cellStyle name="메모 2 3 2 3" xfId="3137"/>
    <cellStyle name="메모 2 3 2 4" xfId="2710"/>
    <cellStyle name="메모 2 3 2 5" xfId="3126"/>
    <cellStyle name="메모 2 3 2 6" xfId="3288"/>
    <cellStyle name="메모 2 4" xfId="1215"/>
    <cellStyle name="메모 2 4 2" xfId="2339"/>
    <cellStyle name="메모 2 4 2 2" xfId="2968"/>
    <cellStyle name="메모 2 4 2 3" xfId="3037"/>
    <cellStyle name="메모 2 4 2 4" xfId="2709"/>
    <cellStyle name="메모 2 4 2 5" xfId="2824"/>
    <cellStyle name="메모 2 4 2 6" xfId="3296"/>
    <cellStyle name="메모 2 5" xfId="2340"/>
    <cellStyle name="메모 2 5 2" xfId="2943"/>
    <cellStyle name="메모 2 5 3" xfId="3138"/>
    <cellStyle name="메모 2 5 4" xfId="2708"/>
    <cellStyle name="메모 2 5 5" xfId="3007"/>
    <cellStyle name="메모 2 5 6" xfId="3300"/>
    <cellStyle name="메모 2 6" xfId="2341"/>
    <cellStyle name="메모 2 6 2" xfId="2602"/>
    <cellStyle name="메모 2 6 3" xfId="3038"/>
    <cellStyle name="메모 2 6 4" xfId="2707"/>
    <cellStyle name="메모 2 6 5" xfId="3127"/>
    <cellStyle name="메모 2 6 6" xfId="2684"/>
    <cellStyle name="메모 2 7" xfId="3573"/>
    <cellStyle name="메모 3" xfId="1216"/>
    <cellStyle name="메모 3 2" xfId="1217"/>
    <cellStyle name="메모 3 2 2" xfId="2342"/>
    <cellStyle name="메모 3 2 2 2" xfId="2601"/>
    <cellStyle name="메모 3 2 2 3" xfId="2860"/>
    <cellStyle name="메모 3 2 2 4" xfId="2706"/>
    <cellStyle name="메모 3 2 2 5" xfId="3128"/>
    <cellStyle name="메모 3 2 2 6" xfId="2683"/>
    <cellStyle name="메모 3 3" xfId="1218"/>
    <cellStyle name="메모 3 3 2" xfId="2343"/>
    <cellStyle name="메모 3 3 2 2" xfId="2600"/>
    <cellStyle name="메모 3 3 2 3" xfId="2861"/>
    <cellStyle name="메모 3 3 2 4" xfId="2705"/>
    <cellStyle name="메모 3 3 2 5" xfId="3129"/>
    <cellStyle name="메모 3 3 2 6" xfId="2682"/>
    <cellStyle name="메모 3 4" xfId="2344"/>
    <cellStyle name="메모 3 4 2" xfId="2599"/>
    <cellStyle name="메모 3 4 3" xfId="2966"/>
    <cellStyle name="메모 3 4 4" xfId="2704"/>
    <cellStyle name="메모 3 4 5" xfId="2825"/>
    <cellStyle name="메모 3 4 6" xfId="2681"/>
    <cellStyle name="메모 3 5" xfId="2345"/>
    <cellStyle name="메모 3 5 2" xfId="2598"/>
    <cellStyle name="메모 3 5 3" xfId="2862"/>
    <cellStyle name="메모 3 5 4" xfId="2703"/>
    <cellStyle name="메모 3 5 5" xfId="3008"/>
    <cellStyle name="메모 3 5 6" xfId="2742"/>
    <cellStyle name="메모 3 6" xfId="3575"/>
    <cellStyle name="메모 4" xfId="1219"/>
    <cellStyle name="메모 4 2" xfId="2346"/>
    <cellStyle name="메모 4 2 2" xfId="2597"/>
    <cellStyle name="메모 4 2 3" xfId="2863"/>
    <cellStyle name="메모 4 2 4" xfId="2917"/>
    <cellStyle name="메모 4 2 5" xfId="3130"/>
    <cellStyle name="메모 4 2 6" xfId="2960"/>
    <cellStyle name="메모 4 3" xfId="3576"/>
    <cellStyle name="메모 5" xfId="1220"/>
    <cellStyle name="메모 5 2" xfId="2347"/>
    <cellStyle name="메모 5 2 2" xfId="2596"/>
    <cellStyle name="메모 5 2 3" xfId="2864"/>
    <cellStyle name="메모 5 2 4" xfId="2916"/>
    <cellStyle name="메모 5 2 5" xfId="3131"/>
    <cellStyle name="메모 5 2 6" xfId="2965"/>
    <cellStyle name="메모 5 3" xfId="3577"/>
    <cellStyle name="메모 6" xfId="1221"/>
    <cellStyle name="메모 6 2" xfId="1222"/>
    <cellStyle name="메모 6 2 2" xfId="2129"/>
    <cellStyle name="메모 6 3" xfId="2348"/>
    <cellStyle name="메모 6 4" xfId="2349"/>
    <cellStyle name="메모 6 4 2" xfId="2595"/>
    <cellStyle name="메모 6 4 3" xfId="2949"/>
    <cellStyle name="메모 6 4 4" xfId="2915"/>
    <cellStyle name="메모 6 4 5" xfId="2826"/>
    <cellStyle name="메모 6 4 6" xfId="3289"/>
    <cellStyle name="메모 7" xfId="1223"/>
    <cellStyle name="메모 7 2" xfId="2350"/>
    <cellStyle name="메모 7 2 2" xfId="2594"/>
    <cellStyle name="메모 7 2 3" xfId="3139"/>
    <cellStyle name="메모 7 2 4" xfId="2914"/>
    <cellStyle name="메모 7 2 5" xfId="3009"/>
    <cellStyle name="메모 7 2 6" xfId="2741"/>
    <cellStyle name="메모 7 3" xfId="3578"/>
    <cellStyle name="메모 8" xfId="1224"/>
    <cellStyle name="메모 8 2" xfId="2351"/>
    <cellStyle name="메모 8 2 2" xfId="2593"/>
    <cellStyle name="메모 8 2 3" xfId="3140"/>
    <cellStyle name="메모 8 2 4" xfId="2913"/>
    <cellStyle name="메모 8 2 5" xfId="2940"/>
    <cellStyle name="메모 8 2 6" xfId="2671"/>
    <cellStyle name="메모 8 3" xfId="3579"/>
    <cellStyle name="메모 9" xfId="1225"/>
    <cellStyle name="메모 9 2" xfId="2352"/>
    <cellStyle name="메모 9 2 2" xfId="2592"/>
    <cellStyle name="메모 9 2 3" xfId="2651"/>
    <cellStyle name="메모 9 2 4" xfId="2702"/>
    <cellStyle name="메모 9 2 5" xfId="3010"/>
    <cellStyle name="메모 9 2 6" xfId="3290"/>
    <cellStyle name="메모 9 3" xfId="3580"/>
    <cellStyle name="믅됞 [0.00]_9703JPY" xfId="1226"/>
    <cellStyle name="믅됞_9703JPY" xfId="1227"/>
    <cellStyle name="백분율" xfId="1228" builtinId="5"/>
    <cellStyle name="백분율 10" xfId="1229"/>
    <cellStyle name="백분율 10 2" xfId="1230"/>
    <cellStyle name="백분율 11" xfId="1231"/>
    <cellStyle name="백분율 12" xfId="1232"/>
    <cellStyle name="백분율 13" xfId="2156"/>
    <cellStyle name="백분율 13 2" xfId="1233"/>
    <cellStyle name="백분율 14" xfId="2187"/>
    <cellStyle name="백분율 14 2" xfId="2353"/>
    <cellStyle name="백분율 14 2 2" xfId="2538"/>
    <cellStyle name="백분율 14 3" xfId="2528"/>
    <cellStyle name="백분율 15" xfId="1234"/>
    <cellStyle name="백분율 15 2" xfId="1235"/>
    <cellStyle name="백분율 16" xfId="1236"/>
    <cellStyle name="백분율 16 2" xfId="1237"/>
    <cellStyle name="백분율 17" xfId="1238"/>
    <cellStyle name="백분율 18" xfId="2296"/>
    <cellStyle name="백분율 18 2" xfId="2354"/>
    <cellStyle name="백분율 18 2 2" xfId="2539"/>
    <cellStyle name="백분율 18 3" xfId="2535"/>
    <cellStyle name="백분율 19" xfId="2510"/>
    <cellStyle name="백분율 2" xfId="2107"/>
    <cellStyle name="백분율 2 10" xfId="1239"/>
    <cellStyle name="백분율 2 11" xfId="1240"/>
    <cellStyle name="백분율 2 12" xfId="1241"/>
    <cellStyle name="백분율 2 13" xfId="1242"/>
    <cellStyle name="백분율 2 14" xfId="1243"/>
    <cellStyle name="백분율 2 15" xfId="1244"/>
    <cellStyle name="백분율 2 16" xfId="1245"/>
    <cellStyle name="백분율 2 17" xfId="1246"/>
    <cellStyle name="백분율 2 18" xfId="1247"/>
    <cellStyle name="백분율 2 19" xfId="1248"/>
    <cellStyle name="백분율 2 2" xfId="1249"/>
    <cellStyle name="백분율 2 2 2" xfId="1250"/>
    <cellStyle name="백분율 2 2 3" xfId="1251"/>
    <cellStyle name="백분율 2 2 4" xfId="1252"/>
    <cellStyle name="백분율 2 2 5" xfId="1253"/>
    <cellStyle name="백분율 2 2 6" xfId="2189"/>
    <cellStyle name="백분율 2 2 7" xfId="2355"/>
    <cellStyle name="백분율 2 20" xfId="1254"/>
    <cellStyle name="백분율 2 21" xfId="1255"/>
    <cellStyle name="백분율 2 22" xfId="1256"/>
    <cellStyle name="백분율 2 23" xfId="1257"/>
    <cellStyle name="백분율 2 24" xfId="1258"/>
    <cellStyle name="백분율 2 25" xfId="1259"/>
    <cellStyle name="백분율 2 25 2" xfId="2130"/>
    <cellStyle name="백분율 2 26" xfId="2166"/>
    <cellStyle name="백분율 2 26 2" xfId="2356"/>
    <cellStyle name="백분율 2 26 2 2" xfId="2540"/>
    <cellStyle name="백분율 2 26 3" xfId="2521"/>
    <cellStyle name="백분율 2 27" xfId="2357"/>
    <cellStyle name="백분율 2 28" xfId="2358"/>
    <cellStyle name="백분율 2 28 2" xfId="2541"/>
    <cellStyle name="백분율 2 29" xfId="2513"/>
    <cellStyle name="백분율 2 3" xfId="1260"/>
    <cellStyle name="백분율 2 3 2" xfId="1261"/>
    <cellStyle name="백분율 2 30" xfId="3581"/>
    <cellStyle name="백분율 2 4" xfId="1262"/>
    <cellStyle name="백분율 2 4 2" xfId="1263"/>
    <cellStyle name="백분율 2 5" xfId="1264"/>
    <cellStyle name="백분율 2 5 2" xfId="1265"/>
    <cellStyle name="백분율 2 6" xfId="1266"/>
    <cellStyle name="백분율 2 6 2" xfId="1267"/>
    <cellStyle name="백분율 2 7" xfId="1268"/>
    <cellStyle name="백분율 2 7 2" xfId="1269"/>
    <cellStyle name="백분율 2 8" xfId="1270"/>
    <cellStyle name="백분율 2 9" xfId="1271"/>
    <cellStyle name="백분율 20" xfId="3712"/>
    <cellStyle name="백분율 3" xfId="1272"/>
    <cellStyle name="백분율 3 2" xfId="1273"/>
    <cellStyle name="백분율 3 3" xfId="1274"/>
    <cellStyle name="백분율 4" xfId="1275"/>
    <cellStyle name="백분율 4 2" xfId="1276"/>
    <cellStyle name="백분율 4 3" xfId="1277"/>
    <cellStyle name="백분율 5" xfId="1278"/>
    <cellStyle name="백분율 5 2" xfId="1279"/>
    <cellStyle name="백분율 6" xfId="1280"/>
    <cellStyle name="백분율 6 2" xfId="1281"/>
    <cellStyle name="백분율 7" xfId="1282"/>
    <cellStyle name="백분율 7 2" xfId="1283"/>
    <cellStyle name="백분율 7 2 2" xfId="2131"/>
    <cellStyle name="백분율 8" xfId="1284"/>
    <cellStyle name="백분율 8 2" xfId="1285"/>
    <cellStyle name="백분율 8 3" xfId="2174"/>
    <cellStyle name="백분율 9" xfId="1286"/>
    <cellStyle name="보통" xfId="3741" builtinId="28" customBuiltin="1"/>
    <cellStyle name="보통 10" xfId="1287"/>
    <cellStyle name="보통 10 2" xfId="1288"/>
    <cellStyle name="보통 11" xfId="1289"/>
    <cellStyle name="보통 2" xfId="1290"/>
    <cellStyle name="보통 2 2" xfId="1291"/>
    <cellStyle name="보통 2 2 2" xfId="3583"/>
    <cellStyle name="보통 2 3" xfId="1292"/>
    <cellStyle name="보통 2 4" xfId="1293"/>
    <cellStyle name="보통 2 5" xfId="1294"/>
    <cellStyle name="보통 2 6" xfId="1295"/>
    <cellStyle name="보통 2 7" xfId="3582"/>
    <cellStyle name="보통 3" xfId="1296"/>
    <cellStyle name="보통 3 2" xfId="1297"/>
    <cellStyle name="보통 3 3" xfId="3584"/>
    <cellStyle name="보통 4" xfId="1298"/>
    <cellStyle name="보통 4 2" xfId="1299"/>
    <cellStyle name="보통 4 3" xfId="3585"/>
    <cellStyle name="보통 5" xfId="1300"/>
    <cellStyle name="보통 5 2" xfId="1301"/>
    <cellStyle name="보통 5 3" xfId="3586"/>
    <cellStyle name="보통 6" xfId="1302"/>
    <cellStyle name="보통 6 2" xfId="1303"/>
    <cellStyle name="보통 6 3" xfId="3587"/>
    <cellStyle name="보통 7" xfId="1304"/>
    <cellStyle name="보통 7 2" xfId="3588"/>
    <cellStyle name="보통 8" xfId="1305"/>
    <cellStyle name="보통 8 2" xfId="3589"/>
    <cellStyle name="보통 9" xfId="1306"/>
    <cellStyle name="보통 9 2" xfId="1307"/>
    <cellStyle name="보통 9 3" xfId="3590"/>
    <cellStyle name="뷭?_ 뽑裳쾴C둖" xfId="1308"/>
    <cellStyle name="常规_rf" xfId="1309"/>
    <cellStyle name="설명 텍스트" xfId="3748" builtinId="53" customBuiltin="1"/>
    <cellStyle name="설명 텍스트 10" xfId="1310"/>
    <cellStyle name="설명 텍스트 10 2" xfId="1311"/>
    <cellStyle name="설명 텍스트 11" xfId="1312"/>
    <cellStyle name="설명 텍스트 2" xfId="1313"/>
    <cellStyle name="설명 텍스트 2 2" xfId="1314"/>
    <cellStyle name="설명 텍스트 2 2 2" xfId="3592"/>
    <cellStyle name="설명 텍스트 2 3" xfId="1315"/>
    <cellStyle name="설명 텍스트 2 4" xfId="1316"/>
    <cellStyle name="설명 텍스트 2 5" xfId="1317"/>
    <cellStyle name="설명 텍스트 2 6" xfId="3591"/>
    <cellStyle name="설명 텍스트 3" xfId="1318"/>
    <cellStyle name="설명 텍스트 3 2" xfId="1319"/>
    <cellStyle name="설명 텍스트 3 3" xfId="3593"/>
    <cellStyle name="설명 텍스트 4" xfId="1320"/>
    <cellStyle name="설명 텍스트 4 2" xfId="1321"/>
    <cellStyle name="설명 텍스트 4 3" xfId="3594"/>
    <cellStyle name="설명 텍스트 5" xfId="1322"/>
    <cellStyle name="설명 텍스트 5 2" xfId="1323"/>
    <cellStyle name="설명 텍스트 5 3" xfId="3595"/>
    <cellStyle name="설명 텍스트 6" xfId="1324"/>
    <cellStyle name="설명 텍스트 6 2" xfId="1325"/>
    <cellStyle name="설명 텍스트 6 3" xfId="3596"/>
    <cellStyle name="설명 텍스트 7" xfId="1326"/>
    <cellStyle name="설명 텍스트 7 2" xfId="3597"/>
    <cellStyle name="설명 텍스트 8" xfId="1327"/>
    <cellStyle name="설명 텍스트 8 2" xfId="1328"/>
    <cellStyle name="설명 텍스트 8 3" xfId="3598"/>
    <cellStyle name="설명 텍스트 9" xfId="1329"/>
    <cellStyle name="설명 텍스트 9 2" xfId="1330"/>
    <cellStyle name="설명 텍스트 9 3" xfId="3599"/>
    <cellStyle name="셀 확인" xfId="3746" builtinId="23" customBuiltin="1"/>
    <cellStyle name="셀 확인 10" xfId="1331"/>
    <cellStyle name="셀 확인 10 2" xfId="1332"/>
    <cellStyle name="셀 확인 11" xfId="1333"/>
    <cellStyle name="셀 확인 2" xfId="1334"/>
    <cellStyle name="셀 확인 2 2" xfId="1335"/>
    <cellStyle name="셀 확인 2 2 2" xfId="3601"/>
    <cellStyle name="셀 확인 2 3" xfId="1336"/>
    <cellStyle name="셀 확인 2 4" xfId="1337"/>
    <cellStyle name="셀 확인 2 5" xfId="1338"/>
    <cellStyle name="셀 확인 2 6" xfId="3600"/>
    <cellStyle name="셀 확인 3" xfId="1339"/>
    <cellStyle name="셀 확인 3 2" xfId="1340"/>
    <cellStyle name="셀 확인 3 3" xfId="3602"/>
    <cellStyle name="셀 확인 4" xfId="1341"/>
    <cellStyle name="셀 확인 4 2" xfId="1342"/>
    <cellStyle name="셀 확인 4 3" xfId="3603"/>
    <cellStyle name="셀 확인 5" xfId="1343"/>
    <cellStyle name="셀 확인 5 2" xfId="1344"/>
    <cellStyle name="셀 확인 5 3" xfId="3604"/>
    <cellStyle name="셀 확인 6" xfId="1345"/>
    <cellStyle name="셀 확인 6 2" xfId="1346"/>
    <cellStyle name="셀 확인 6 3" xfId="3605"/>
    <cellStyle name="셀 확인 7" xfId="1347"/>
    <cellStyle name="셀 확인 7 2" xfId="3606"/>
    <cellStyle name="셀 확인 8" xfId="1348"/>
    <cellStyle name="셀 확인 8 2" xfId="1349"/>
    <cellStyle name="셀 확인 8 3" xfId="3607"/>
    <cellStyle name="셀 확인 9" xfId="1350"/>
    <cellStyle name="셀 확인 9 2" xfId="1351"/>
    <cellStyle name="셀 확인 9 3" xfId="3608"/>
    <cellStyle name="쉼표 [0]" xfId="1352" builtinId="6"/>
    <cellStyle name="쉼표 [0] 10" xfId="1353"/>
    <cellStyle name="쉼표 [0] 10 2" xfId="1354"/>
    <cellStyle name="쉼표 [0] 11" xfId="1355"/>
    <cellStyle name="쉼표 [0] 11 2" xfId="1356"/>
    <cellStyle name="쉼표 [0] 11 2 2" xfId="2132"/>
    <cellStyle name="쉼표 [0] 12" xfId="1357"/>
    <cellStyle name="쉼표 [0] 12 2" xfId="1358"/>
    <cellStyle name="쉼표 [0] 13" xfId="1359"/>
    <cellStyle name="쉼표 [0] 13 2" xfId="1360"/>
    <cellStyle name="쉼표 [0] 14" xfId="1361"/>
    <cellStyle name="쉼표 [0] 14 2" xfId="1362"/>
    <cellStyle name="쉼표 [0] 14 3" xfId="2181"/>
    <cellStyle name="쉼표 [0] 14 9" xfId="3728"/>
    <cellStyle name="쉼표 [0] 15" xfId="1363"/>
    <cellStyle name="쉼표 [0] 16" xfId="1364"/>
    <cellStyle name="쉼표 [0] 16 2" xfId="2173"/>
    <cellStyle name="쉼표 [0] 17" xfId="1365"/>
    <cellStyle name="쉼표 [0] 18" xfId="1366"/>
    <cellStyle name="쉼표 [0] 19" xfId="2108"/>
    <cellStyle name="쉼표 [0] 19 2" xfId="2167"/>
    <cellStyle name="쉼표 [0] 19 2 2" xfId="2359"/>
    <cellStyle name="쉼표 [0] 19 2 2 2" xfId="2542"/>
    <cellStyle name="쉼표 [0] 19 2 3" xfId="2522"/>
    <cellStyle name="쉼표 [0] 19 3" xfId="2360"/>
    <cellStyle name="쉼표 [0] 19 3 2" xfId="2543"/>
    <cellStyle name="쉼표 [0] 19 4" xfId="2514"/>
    <cellStyle name="쉼표 [0] 2" xfId="2112"/>
    <cellStyle name="쉼표 [0] 2 10" xfId="1367"/>
    <cellStyle name="쉼표 [0] 2 10 2" xfId="1368"/>
    <cellStyle name="쉼표 [0] 2 10 2 2" xfId="2133"/>
    <cellStyle name="쉼표 [0] 2 10 3" xfId="2361"/>
    <cellStyle name="쉼표 [0] 2 11" xfId="1369"/>
    <cellStyle name="쉼표 [0] 2 11 2" xfId="1370"/>
    <cellStyle name="쉼표 [0] 2 11 2 2" xfId="2134"/>
    <cellStyle name="쉼표 [0] 2 11 3" xfId="2362"/>
    <cellStyle name="쉼표 [0] 2 12" xfId="1371"/>
    <cellStyle name="쉼표 [0] 2 12 2" xfId="1372"/>
    <cellStyle name="쉼표 [0] 2 12 2 2" xfId="2135"/>
    <cellStyle name="쉼표 [0] 2 12 3" xfId="2363"/>
    <cellStyle name="쉼표 [0] 2 13" xfId="1373"/>
    <cellStyle name="쉼표 [0] 2 13 2" xfId="1374"/>
    <cellStyle name="쉼표 [0] 2 14" xfId="1375"/>
    <cellStyle name="쉼표 [0] 2 15" xfId="1376"/>
    <cellStyle name="쉼표 [0] 2 16" xfId="1377"/>
    <cellStyle name="쉼표 [0] 2 17" xfId="1378"/>
    <cellStyle name="쉼표 [0] 2 18" xfId="1379"/>
    <cellStyle name="쉼표 [0] 2 19" xfId="1380"/>
    <cellStyle name="쉼표 [0] 2 2" xfId="1381"/>
    <cellStyle name="쉼표 [0] 2 2 10" xfId="1382"/>
    <cellStyle name="쉼표 [0] 2 2 11" xfId="1383"/>
    <cellStyle name="쉼표 [0] 2 2 12" xfId="1384"/>
    <cellStyle name="쉼표 [0] 2 2 13" xfId="1385"/>
    <cellStyle name="쉼표 [0] 2 2 14" xfId="1386"/>
    <cellStyle name="쉼표 [0] 2 2 15" xfId="1387"/>
    <cellStyle name="쉼표 [0] 2 2 16" xfId="1388"/>
    <cellStyle name="쉼표 [0] 2 2 17" xfId="1389"/>
    <cellStyle name="쉼표 [0] 2 2 18" xfId="1390"/>
    <cellStyle name="쉼표 [0] 2 2 19" xfId="1391"/>
    <cellStyle name="쉼표 [0] 2 2 2" xfId="1392"/>
    <cellStyle name="쉼표 [0] 2 2 2 10" xfId="1393"/>
    <cellStyle name="쉼표 [0] 2 2 2 11" xfId="1394"/>
    <cellStyle name="쉼표 [0] 2 2 2 12" xfId="1395"/>
    <cellStyle name="쉼표 [0] 2 2 2 13" xfId="1396"/>
    <cellStyle name="쉼표 [0] 2 2 2 14" xfId="1397"/>
    <cellStyle name="쉼표 [0] 2 2 2 15" xfId="1398"/>
    <cellStyle name="쉼표 [0] 2 2 2 16" xfId="1399"/>
    <cellStyle name="쉼표 [0] 2 2 2 17" xfId="1400"/>
    <cellStyle name="쉼표 [0] 2 2 2 18" xfId="1401"/>
    <cellStyle name="쉼표 [0] 2 2 2 19" xfId="2180"/>
    <cellStyle name="쉼표 [0] 2 2 2 2" xfId="1402"/>
    <cellStyle name="쉼표 [0] 2 2 2 20" xfId="2364"/>
    <cellStyle name="쉼표 [0] 2 2 2 3" xfId="1403"/>
    <cellStyle name="쉼표 [0] 2 2 2 4" xfId="1404"/>
    <cellStyle name="쉼표 [0] 2 2 2 5" xfId="1405"/>
    <cellStyle name="쉼표 [0] 2 2 2 6" xfId="1406"/>
    <cellStyle name="쉼표 [0] 2 2 2 7" xfId="1407"/>
    <cellStyle name="쉼표 [0] 2 2 2 8" xfId="1408"/>
    <cellStyle name="쉼표 [0] 2 2 2 9" xfId="1409"/>
    <cellStyle name="쉼표 [0] 2 2 20" xfId="1410"/>
    <cellStyle name="쉼표 [0] 2 2 21" xfId="1411"/>
    <cellStyle name="쉼표 [0] 2 2 22" xfId="1412"/>
    <cellStyle name="쉼표 [0] 2 2 23" xfId="1413"/>
    <cellStyle name="쉼표 [0] 2 2 24" xfId="1414"/>
    <cellStyle name="쉼표 [0] 2 2 25" xfId="1415"/>
    <cellStyle name="쉼표 [0] 2 2 26" xfId="1416"/>
    <cellStyle name="쉼표 [0] 2 2 27" xfId="1417"/>
    <cellStyle name="쉼표 [0] 2 2 28" xfId="1418"/>
    <cellStyle name="쉼표 [0] 2 2 29" xfId="1419"/>
    <cellStyle name="쉼표 [0] 2 2 3" xfId="1420"/>
    <cellStyle name="쉼표 [0] 2 2 3 2" xfId="1421"/>
    <cellStyle name="쉼표 [0] 2 2 30" xfId="2365"/>
    <cellStyle name="쉼표 [0] 2 2 31" xfId="3610"/>
    <cellStyle name="쉼표 [0] 2 2 4" xfId="1422"/>
    <cellStyle name="쉼표 [0] 2 2 4 2" xfId="1423"/>
    <cellStyle name="쉼표 [0] 2 2 5" xfId="1424"/>
    <cellStyle name="쉼표 [0] 2 2 5 2" xfId="1425"/>
    <cellStyle name="쉼표 [0] 2 2 6" xfId="1426"/>
    <cellStyle name="쉼표 [0] 2 2 6 2" xfId="1427"/>
    <cellStyle name="쉼표 [0] 2 2 7" xfId="1428"/>
    <cellStyle name="쉼표 [0] 2 2 8" xfId="1429"/>
    <cellStyle name="쉼표 [0] 2 2 9" xfId="1430"/>
    <cellStyle name="쉼표 [0] 2 20" xfId="1431"/>
    <cellStyle name="쉼표 [0] 2 20 2" xfId="1432"/>
    <cellStyle name="쉼표 [0] 2 21" xfId="1433"/>
    <cellStyle name="쉼표 [0] 2 22" xfId="1434"/>
    <cellStyle name="쉼표 [0] 2 23" xfId="1435"/>
    <cellStyle name="쉼표 [0] 2 24" xfId="1436"/>
    <cellStyle name="쉼표 [0] 2 25" xfId="1437"/>
    <cellStyle name="쉼표 [0] 2 26" xfId="1438"/>
    <cellStyle name="쉼표 [0] 2 27" xfId="1439"/>
    <cellStyle name="쉼표 [0] 2 28" xfId="1440"/>
    <cellStyle name="쉼표 [0] 2 29" xfId="1441"/>
    <cellStyle name="쉼표 [0] 2 3" xfId="1442"/>
    <cellStyle name="쉼표 [0] 2 3 10" xfId="1443"/>
    <cellStyle name="쉼표 [0] 2 3 11" xfId="1444"/>
    <cellStyle name="쉼표 [0] 2 3 12" xfId="1445"/>
    <cellStyle name="쉼표 [0] 2 3 13" xfId="1446"/>
    <cellStyle name="쉼표 [0] 2 3 14" xfId="1447"/>
    <cellStyle name="쉼표 [0] 2 3 15" xfId="1448"/>
    <cellStyle name="쉼표 [0] 2 3 16" xfId="1449"/>
    <cellStyle name="쉼표 [0] 2 3 17" xfId="1450"/>
    <cellStyle name="쉼표 [0] 2 3 18" xfId="1451"/>
    <cellStyle name="쉼표 [0] 2 3 19" xfId="1452"/>
    <cellStyle name="쉼표 [0] 2 3 2" xfId="1453"/>
    <cellStyle name="쉼표 [0] 2 3 20" xfId="2177"/>
    <cellStyle name="쉼표 [0] 2 3 21" xfId="2366"/>
    <cellStyle name="쉼표 [0] 2 3 3" xfId="1454"/>
    <cellStyle name="쉼표 [0] 2 3 4" xfId="1455"/>
    <cellStyle name="쉼표 [0] 2 3 5" xfId="1456"/>
    <cellStyle name="쉼표 [0] 2 3 6" xfId="1457"/>
    <cellStyle name="쉼표 [0] 2 3 7" xfId="1458"/>
    <cellStyle name="쉼표 [0] 2 3 8" xfId="1459"/>
    <cellStyle name="쉼표 [0] 2 3 9" xfId="1460"/>
    <cellStyle name="쉼표 [0] 2 30" xfId="1461"/>
    <cellStyle name="쉼표 [0] 2 31" xfId="1462"/>
    <cellStyle name="쉼표 [0] 2 32" xfId="1463"/>
    <cellStyle name="쉼표 [0] 2 32 2" xfId="1464"/>
    <cellStyle name="쉼표 [0] 2 32 3" xfId="2158"/>
    <cellStyle name="쉼표 [0] 2 33" xfId="1465"/>
    <cellStyle name="쉼표 [0] 2 34" xfId="1466"/>
    <cellStyle name="쉼표 [0] 2 35" xfId="1467"/>
    <cellStyle name="쉼표 [0] 2 36" xfId="1468"/>
    <cellStyle name="쉼표 [0] 2 37" xfId="1469"/>
    <cellStyle name="쉼표 [0] 2 38" xfId="1470"/>
    <cellStyle name="쉼표 [0] 2 39" xfId="1471"/>
    <cellStyle name="쉼표 [0] 2 4" xfId="1472"/>
    <cellStyle name="쉼표 [0] 2 4 2" xfId="2182"/>
    <cellStyle name="쉼표 [0] 2 4 3" xfId="2367"/>
    <cellStyle name="쉼표 [0] 2 40" xfId="1473"/>
    <cellStyle name="쉼표 [0] 2 41" xfId="1474"/>
    <cellStyle name="쉼표 [0] 2 42" xfId="1475"/>
    <cellStyle name="쉼표 [0] 2 43" xfId="1476"/>
    <cellStyle name="쉼표 [0] 2 44" xfId="1477"/>
    <cellStyle name="쉼표 [0] 2 45" xfId="1478"/>
    <cellStyle name="쉼표 [0] 2 46" xfId="1479"/>
    <cellStyle name="쉼표 [0] 2 47" xfId="1480"/>
    <cellStyle name="쉼표 [0] 2 48" xfId="1481"/>
    <cellStyle name="쉼표 [0] 2 49" xfId="1482"/>
    <cellStyle name="쉼표 [0] 2 5" xfId="1483"/>
    <cellStyle name="쉼표 [0] 2 5 2" xfId="1484"/>
    <cellStyle name="쉼표 [0] 2 5 3" xfId="2368"/>
    <cellStyle name="쉼표 [0] 2 50" xfId="1485"/>
    <cellStyle name="쉼표 [0] 2 51" xfId="1486"/>
    <cellStyle name="쉼표 [0] 2 51 2" xfId="2136"/>
    <cellStyle name="쉼표 [0] 2 52" xfId="1487"/>
    <cellStyle name="쉼표 [0] 2 53" xfId="2168"/>
    <cellStyle name="쉼표 [0] 2 54" xfId="3609"/>
    <cellStyle name="쉼표 [0] 2 6" xfId="1488"/>
    <cellStyle name="쉼표 [0] 2 6 2" xfId="1489"/>
    <cellStyle name="쉼표 [0] 2 7" xfId="1490"/>
    <cellStyle name="쉼표 [0] 2 7 2" xfId="1491"/>
    <cellStyle name="쉼표 [0] 2 7 2 2" xfId="2137"/>
    <cellStyle name="쉼표 [0] 2 7 3" xfId="2369"/>
    <cellStyle name="쉼표 [0] 2 8" xfId="1492"/>
    <cellStyle name="쉼표 [0] 2 8 2" xfId="1493"/>
    <cellStyle name="쉼표 [0] 2 8 3" xfId="2370"/>
    <cellStyle name="쉼표 [0] 2 9" xfId="1494"/>
    <cellStyle name="쉼표 [0] 2 9 2" xfId="1495"/>
    <cellStyle name="쉼표 [0] 2 9 2 2" xfId="2138"/>
    <cellStyle name="쉼표 [0] 2 9 3" xfId="2371"/>
    <cellStyle name="쉼표 [0] 20" xfId="1496"/>
    <cellStyle name="쉼표 [0] 21" xfId="1497"/>
    <cellStyle name="쉼표 [0] 22" xfId="2113"/>
    <cellStyle name="쉼표 [0] 23" xfId="2157"/>
    <cellStyle name="쉼표 [0] 24" xfId="2170"/>
    <cellStyle name="쉼표 [0] 24 2" xfId="2372"/>
    <cellStyle name="쉼표 [0] 24 2 2" xfId="2544"/>
    <cellStyle name="쉼표 [0] 24 3" xfId="2524"/>
    <cellStyle name="쉼표 [0] 25" xfId="2298"/>
    <cellStyle name="쉼표 [0] 25 2" xfId="2373"/>
    <cellStyle name="쉼표 [0] 25 2 2" xfId="2545"/>
    <cellStyle name="쉼표 [0] 25 3" xfId="2537"/>
    <cellStyle name="쉼표 [0] 26" xfId="2374"/>
    <cellStyle name="쉼표 [0] 26 2" xfId="2375"/>
    <cellStyle name="쉼표 [0] 26 2 2" xfId="2547"/>
    <cellStyle name="쉼표 [0] 26 3" xfId="2546"/>
    <cellStyle name="쉼표 [0] 27" xfId="2511"/>
    <cellStyle name="쉼표 [0] 28" xfId="3711"/>
    <cellStyle name="쉼표 [0] 29" xfId="3775"/>
    <cellStyle name="쉼표 [0] 3" xfId="1498"/>
    <cellStyle name="쉼표 [0] 3 10" xfId="2376"/>
    <cellStyle name="쉼표 [0] 3 10 2" xfId="2548"/>
    <cellStyle name="쉼표 [0] 3 11" xfId="2494"/>
    <cellStyle name="쉼표 [0] 3 11 2" xfId="2574"/>
    <cellStyle name="쉼표 [0] 3 12" xfId="2499"/>
    <cellStyle name="쉼표 [0] 3 12 2" xfId="2579"/>
    <cellStyle name="쉼표 [0] 3 13" xfId="3611"/>
    <cellStyle name="쉼표 [0] 3 14" xfId="3714"/>
    <cellStyle name="쉼표 [0] 3 15" xfId="3719"/>
    <cellStyle name="쉼표 [0] 3 16" xfId="3724"/>
    <cellStyle name="쉼표 [0] 3 17" xfId="3730"/>
    <cellStyle name="쉼표 [0] 3 2" xfId="1499"/>
    <cellStyle name="쉼표 [0] 3 2 2" xfId="1500"/>
    <cellStyle name="쉼표 [0] 3 2 2 2" xfId="2139"/>
    <cellStyle name="쉼표 [0] 3 2 3" xfId="3612"/>
    <cellStyle name="쉼표 [0] 3 3" xfId="1501"/>
    <cellStyle name="쉼표 [0] 3 4" xfId="1502"/>
    <cellStyle name="쉼표 [0] 3 4 2" xfId="2140"/>
    <cellStyle name="쉼표 [0] 3 5" xfId="1503"/>
    <cellStyle name="쉼표 [0] 3 6" xfId="1504"/>
    <cellStyle name="쉼표 [0] 3 7" xfId="2159"/>
    <cellStyle name="쉼표 [0] 3 8" xfId="2150"/>
    <cellStyle name="쉼표 [0] 3 8 2" xfId="2377"/>
    <cellStyle name="쉼표 [0] 3 8 2 2" xfId="2549"/>
    <cellStyle name="쉼표 [0] 3 8 3" xfId="2516"/>
    <cellStyle name="쉼표 [0] 3 9" xfId="2191"/>
    <cellStyle name="쉼표 [0] 3 9 2" xfId="2378"/>
    <cellStyle name="쉼표 [0] 3 9 2 2" xfId="2550"/>
    <cellStyle name="쉼표 [0] 3 9 3" xfId="2530"/>
    <cellStyle name="쉼표 [0] 32" xfId="1505"/>
    <cellStyle name="쉼표 [0] 34" xfId="1506"/>
    <cellStyle name="쉼표 [0] 36" xfId="1507"/>
    <cellStyle name="쉼표 [0] 39" xfId="1508"/>
    <cellStyle name="쉼표 [0] 39 2" xfId="2141"/>
    <cellStyle name="쉼표 [0] 4" xfId="1509"/>
    <cellStyle name="쉼표 [0] 4 10" xfId="1510"/>
    <cellStyle name="쉼표 [0] 4 11" xfId="2160"/>
    <cellStyle name="쉼표 [0] 4 12" xfId="2172"/>
    <cellStyle name="쉼표 [0] 4 13" xfId="2379"/>
    <cellStyle name="쉼표 [0] 4 2" xfId="1511"/>
    <cellStyle name="쉼표 [0] 4 2 2" xfId="1512"/>
    <cellStyle name="쉼표 [0] 4 2 3" xfId="1513"/>
    <cellStyle name="쉼표 [0] 4 3" xfId="1514"/>
    <cellStyle name="쉼표 [0] 4 4" xfId="1515"/>
    <cellStyle name="쉼표 [0] 4 5" xfId="1516"/>
    <cellStyle name="쉼표 [0] 4 6" xfId="1517"/>
    <cellStyle name="쉼표 [0] 4 7" xfId="1518"/>
    <cellStyle name="쉼표 [0] 4 8" xfId="1519"/>
    <cellStyle name="쉼표 [0] 4 9" xfId="1520"/>
    <cellStyle name="쉼표 [0] 40" xfId="1521"/>
    <cellStyle name="쉼표 [0] 40 2" xfId="2142"/>
    <cellStyle name="쉼표 [0] 41" xfId="1522"/>
    <cellStyle name="쉼표 [0] 41 2" xfId="2143"/>
    <cellStyle name="쉼표 [0] 42" xfId="1523"/>
    <cellStyle name="쉼표 [0] 42 2" xfId="2144"/>
    <cellStyle name="쉼표 [0] 43" xfId="1524"/>
    <cellStyle name="쉼표 [0] 43 2" xfId="2145"/>
    <cellStyle name="쉼표 [0] 44" xfId="1525"/>
    <cellStyle name="쉼표 [0] 44 2" xfId="2146"/>
    <cellStyle name="쉼표 [0] 45" xfId="1526"/>
    <cellStyle name="쉼표 [0] 45 2" xfId="2147"/>
    <cellStyle name="쉼표 [0] 5" xfId="1527"/>
    <cellStyle name="쉼표 [0] 5 10" xfId="2193"/>
    <cellStyle name="쉼표 [0] 5 10 2" xfId="2380"/>
    <cellStyle name="쉼표 [0] 5 10 2 2" xfId="2551"/>
    <cellStyle name="쉼표 [0] 5 10 3" xfId="2532"/>
    <cellStyle name="쉼표 [0] 5 11" xfId="2381"/>
    <cellStyle name="쉼표 [0] 5 11 2" xfId="2552"/>
    <cellStyle name="쉼표 [0] 5 12" xfId="2496"/>
    <cellStyle name="쉼표 [0] 5 12 2" xfId="2576"/>
    <cellStyle name="쉼표 [0] 5 13" xfId="2501"/>
    <cellStyle name="쉼표 [0] 5 13 2" xfId="2581"/>
    <cellStyle name="쉼표 [0] 5 14" xfId="3716"/>
    <cellStyle name="쉼표 [0] 5 15" xfId="3721"/>
    <cellStyle name="쉼표 [0] 5 16" xfId="3726"/>
    <cellStyle name="쉼표 [0] 5 17" xfId="3732"/>
    <cellStyle name="쉼표 [0] 5 2" xfId="1528"/>
    <cellStyle name="쉼표 [0] 5 3" xfId="1529"/>
    <cellStyle name="쉼표 [0] 5 3 2" xfId="1530"/>
    <cellStyle name="쉼표 [0] 5 4" xfId="1531"/>
    <cellStyle name="쉼표 [0] 5 5" xfId="1532"/>
    <cellStyle name="쉼표 [0] 5 5 2" xfId="2148"/>
    <cellStyle name="쉼표 [0] 5 6" xfId="1533"/>
    <cellStyle name="쉼표 [0] 5 7" xfId="2161"/>
    <cellStyle name="쉼표 [0] 5 8" xfId="2152"/>
    <cellStyle name="쉼표 [0] 5 8 2" xfId="2382"/>
    <cellStyle name="쉼표 [0] 5 8 2 2" xfId="2553"/>
    <cellStyle name="쉼표 [0] 5 8 3" xfId="2518"/>
    <cellStyle name="쉼표 [0] 5 9" xfId="2176"/>
    <cellStyle name="쉼표 [0] 6" xfId="1534"/>
    <cellStyle name="쉼표 [0] 6 2" xfId="1535"/>
    <cellStyle name="쉼표 [0] 6 2 2" xfId="1536"/>
    <cellStyle name="쉼표 [0] 6 2 3" xfId="1537"/>
    <cellStyle name="쉼표 [0] 6 3" xfId="1538"/>
    <cellStyle name="쉼표 [0] 6 4" xfId="1539"/>
    <cellStyle name="쉼표 [0] 7" xfId="1540"/>
    <cellStyle name="쉼표 [0] 7 2" xfId="1541"/>
    <cellStyle name="쉼표 [0] 7 3" xfId="1542"/>
    <cellStyle name="쉼표 [0] 8" xfId="1543"/>
    <cellStyle name="쉼표 [0] 8 2" xfId="1544"/>
    <cellStyle name="쉼표 [0] 8 3" xfId="2383"/>
    <cellStyle name="쉼표 [0] 9" xfId="1545"/>
    <cellStyle name="쉼표 [0] 9 2" xfId="1546"/>
    <cellStyle name="쉼표 2" xfId="1547"/>
    <cellStyle name="쉼표 2 2" xfId="1548"/>
    <cellStyle name="쉼표 3" xfId="1549"/>
    <cellStyle name="스타일 1" xfId="1550"/>
    <cellStyle name="스타일 1 2" xfId="1551"/>
    <cellStyle name="스타일 1 3" xfId="1552"/>
    <cellStyle name="스타일 1 4" xfId="1553"/>
    <cellStyle name="스타일 1 5" xfId="1554"/>
    <cellStyle name="스타일 1 6" xfId="1555"/>
    <cellStyle name="스타일 1 7" xfId="1556"/>
    <cellStyle name="스타일 1 8" xfId="1557"/>
    <cellStyle name="연결된 셀" xfId="3745" builtinId="24" customBuiltin="1"/>
    <cellStyle name="연결된 셀 10" xfId="1558"/>
    <cellStyle name="연결된 셀 10 2" xfId="1559"/>
    <cellStyle name="연결된 셀 11" xfId="1560"/>
    <cellStyle name="연결된 셀 2" xfId="1561"/>
    <cellStyle name="연결된 셀 2 2" xfId="1562"/>
    <cellStyle name="연결된 셀 2 2 2" xfId="3614"/>
    <cellStyle name="연결된 셀 2 3" xfId="1563"/>
    <cellStyle name="연결된 셀 2 4" xfId="1564"/>
    <cellStyle name="연결된 셀 2 5" xfId="1565"/>
    <cellStyle name="연결된 셀 2 6" xfId="1566"/>
    <cellStyle name="연결된 셀 2 7" xfId="3613"/>
    <cellStyle name="연결된 셀 3" xfId="1567"/>
    <cellStyle name="연결된 셀 3 2" xfId="1568"/>
    <cellStyle name="연결된 셀 3 3" xfId="3615"/>
    <cellStyle name="연결된 셀 4" xfId="1569"/>
    <cellStyle name="연결된 셀 4 2" xfId="1570"/>
    <cellStyle name="연결된 셀 4 3" xfId="3616"/>
    <cellStyle name="연결된 셀 5" xfId="1571"/>
    <cellStyle name="연결된 셀 5 2" xfId="1572"/>
    <cellStyle name="연결된 셀 5 3" xfId="3617"/>
    <cellStyle name="연결된 셀 6" xfId="1573"/>
    <cellStyle name="연결된 셀 6 2" xfId="1574"/>
    <cellStyle name="연결된 셀 6 3" xfId="3618"/>
    <cellStyle name="연결된 셀 7" xfId="1575"/>
    <cellStyle name="연결된 셀 7 2" xfId="3619"/>
    <cellStyle name="연결된 셀 8" xfId="1576"/>
    <cellStyle name="연결된 셀 8 2" xfId="3620"/>
    <cellStyle name="연결된 셀 9" xfId="1577"/>
    <cellStyle name="연결된 셀 9 2" xfId="1578"/>
    <cellStyle name="연결된 셀 9 3" xfId="3621"/>
    <cellStyle name="요약" xfId="3749" builtinId="25" customBuiltin="1"/>
    <cellStyle name="요약 10" xfId="1579"/>
    <cellStyle name="요약 10 2" xfId="1580"/>
    <cellStyle name="요약 10 3" xfId="2384"/>
    <cellStyle name="요약 10 3 2" xfId="2973"/>
    <cellStyle name="요약 10 3 3" xfId="2701"/>
    <cellStyle name="요약 10 3 4" xfId="3101"/>
    <cellStyle name="요약 10 3 5" xfId="3291"/>
    <cellStyle name="요약 10 4" xfId="2795"/>
    <cellStyle name="요약 10 5" xfId="2774"/>
    <cellStyle name="요약 11" xfId="1581"/>
    <cellStyle name="요약 11 2" xfId="2385"/>
    <cellStyle name="요약 11 2 2" xfId="2974"/>
    <cellStyle name="요약 11 2 3" xfId="2638"/>
    <cellStyle name="요약 11 2 4" xfId="3102"/>
    <cellStyle name="요약 11 2 5" xfId="2690"/>
    <cellStyle name="요약 11 3" xfId="2797"/>
    <cellStyle name="요약 11 4" xfId="3223"/>
    <cellStyle name="요약 2" xfId="1582"/>
    <cellStyle name="요약 2 10" xfId="2775"/>
    <cellStyle name="요약 2 11" xfId="3622"/>
    <cellStyle name="요약 2 2" xfId="1583"/>
    <cellStyle name="요약 2 2 2" xfId="2386"/>
    <cellStyle name="요약 2 2 2 2" xfId="2975"/>
    <cellStyle name="요약 2 2 2 3" xfId="2700"/>
    <cellStyle name="요약 2 2 2 4" xfId="2661"/>
    <cellStyle name="요약 2 2 2 5" xfId="3292"/>
    <cellStyle name="요약 2 2 3" xfId="2799"/>
    <cellStyle name="요약 2 2 4" xfId="3141"/>
    <cellStyle name="요약 2 2 5" xfId="3623"/>
    <cellStyle name="요약 2 3" xfId="1584"/>
    <cellStyle name="요약 2 3 2" xfId="2387"/>
    <cellStyle name="요약 2 3 2 2" xfId="2976"/>
    <cellStyle name="요약 2 3 2 3" xfId="2693"/>
    <cellStyle name="요약 2 3 2 4" xfId="3278"/>
    <cellStyle name="요약 2 3 2 5" xfId="3293"/>
    <cellStyle name="요약 2 3 3" xfId="2800"/>
    <cellStyle name="요약 2 3 4" xfId="2776"/>
    <cellStyle name="요약 2 4" xfId="1585"/>
    <cellStyle name="요약 2 4 2" xfId="2388"/>
    <cellStyle name="요약 2 4 2 2" xfId="2977"/>
    <cellStyle name="요약 2 4 2 3" xfId="2694"/>
    <cellStyle name="요약 2 4 2 4" xfId="3279"/>
    <cellStyle name="요약 2 4 2 5" xfId="3298"/>
    <cellStyle name="요약 2 4 3" xfId="2801"/>
    <cellStyle name="요약 2 4 4" xfId="2663"/>
    <cellStyle name="요약 2 5" xfId="1586"/>
    <cellStyle name="요약 2 5 2" xfId="2389"/>
    <cellStyle name="요약 2 5 2 2" xfId="2978"/>
    <cellStyle name="요약 2 5 2 3" xfId="2699"/>
    <cellStyle name="요약 2 5 2 4" xfId="3282"/>
    <cellStyle name="요약 2 5 2 5" xfId="3301"/>
    <cellStyle name="요약 2 5 3" xfId="2802"/>
    <cellStyle name="요약 2 5 4" xfId="2778"/>
    <cellStyle name="요약 2 6" xfId="1587"/>
    <cellStyle name="요약 2 6 2" xfId="2390"/>
    <cellStyle name="요약 2 6 2 2" xfId="2979"/>
    <cellStyle name="요약 2 6 2 3" xfId="2698"/>
    <cellStyle name="요약 2 6 2 4" xfId="3283"/>
    <cellStyle name="요약 2 6 2 5" xfId="2971"/>
    <cellStyle name="요약 2 6 3" xfId="2803"/>
    <cellStyle name="요약 2 6 4" xfId="2664"/>
    <cellStyle name="요약 2 7" xfId="2391"/>
    <cellStyle name="요약 2 7 2" xfId="2980"/>
    <cellStyle name="요약 2 7 3" xfId="2692"/>
    <cellStyle name="요약 2 7 4" xfId="2645"/>
    <cellStyle name="요약 2 7 5" xfId="2936"/>
    <cellStyle name="요약 2 8" xfId="2392"/>
    <cellStyle name="요약 2 8 2" xfId="2981"/>
    <cellStyle name="요약 2 8 3" xfId="2697"/>
    <cellStyle name="요약 2 8 4" xfId="2787"/>
    <cellStyle name="요약 2 8 5" xfId="2935"/>
    <cellStyle name="요약 2 9" xfId="2798"/>
    <cellStyle name="요약 3" xfId="1588"/>
    <cellStyle name="요약 3 2" xfId="1589"/>
    <cellStyle name="요약 3 2 2" xfId="2393"/>
    <cellStyle name="요약 3 2 2 2" xfId="2982"/>
    <cellStyle name="요약 3 2 2 3" xfId="2945"/>
    <cellStyle name="요약 3 2 2 4" xfId="2827"/>
    <cellStyle name="요약 3 2 2 5" xfId="2934"/>
    <cellStyle name="요약 3 2 3" xfId="2805"/>
    <cellStyle name="요약 3 2 4" xfId="3222"/>
    <cellStyle name="요약 3 3" xfId="2394"/>
    <cellStyle name="요약 3 3 2" xfId="2983"/>
    <cellStyle name="요약 3 3 3" xfId="2696"/>
    <cellStyle name="요약 3 3 4" xfId="3103"/>
    <cellStyle name="요약 3 3 5" xfId="2933"/>
    <cellStyle name="요약 3 4" xfId="2395"/>
    <cellStyle name="요약 3 4 2" xfId="2984"/>
    <cellStyle name="요약 3 4 3" xfId="2695"/>
    <cellStyle name="요약 3 4 4" xfId="3104"/>
    <cellStyle name="요약 3 4 5" xfId="2647"/>
    <cellStyle name="요약 3 5" xfId="2804"/>
    <cellStyle name="요약 3 6" xfId="2779"/>
    <cellStyle name="요약 3 7" xfId="3624"/>
    <cellStyle name="요약 4" xfId="1590"/>
    <cellStyle name="요약 4 2" xfId="1591"/>
    <cellStyle name="요약 4 2 2" xfId="2396"/>
    <cellStyle name="요약 4 2 2 2" xfId="2985"/>
    <cellStyle name="요약 4 2 2 3" xfId="3148"/>
    <cellStyle name="요약 4 2 2 4" xfId="3105"/>
    <cellStyle name="요약 4 2 2 5" xfId="2648"/>
    <cellStyle name="요약 4 2 3" xfId="2807"/>
    <cellStyle name="요약 4 2 4" xfId="2780"/>
    <cellStyle name="요약 4 3" xfId="2397"/>
    <cellStyle name="요약 4 3 2" xfId="2986"/>
    <cellStyle name="요약 4 3 3" xfId="3149"/>
    <cellStyle name="요약 4 3 4" xfId="2793"/>
    <cellStyle name="요약 4 3 5" xfId="2954"/>
    <cellStyle name="요약 4 4" xfId="2398"/>
    <cellStyle name="요약 4 4 2" xfId="2987"/>
    <cellStyle name="요약 4 4 3" xfId="3150"/>
    <cellStyle name="요약 4 4 4" xfId="3108"/>
    <cellStyle name="요약 4 4 5" xfId="2932"/>
    <cellStyle name="요약 4 5" xfId="2806"/>
    <cellStyle name="요약 4 6" xfId="2673"/>
    <cellStyle name="요약 4 7" xfId="3625"/>
    <cellStyle name="요약 5" xfId="1592"/>
    <cellStyle name="요약 5 2" xfId="1593"/>
    <cellStyle name="요약 5 2 2" xfId="2399"/>
    <cellStyle name="요약 5 2 2 2" xfId="2988"/>
    <cellStyle name="요약 5 2 2 3" xfId="3151"/>
    <cellStyle name="요약 5 2 2 4" xfId="3280"/>
    <cellStyle name="요약 5 2 2 5" xfId="2931"/>
    <cellStyle name="요약 5 2 3" xfId="2809"/>
    <cellStyle name="요약 5 2 4" xfId="2676"/>
    <cellStyle name="요약 5 3" xfId="2400"/>
    <cellStyle name="요약 5 3 2" xfId="2989"/>
    <cellStyle name="요약 5 3 3" xfId="3152"/>
    <cellStyle name="요약 5 3 4" xfId="2689"/>
    <cellStyle name="요약 5 3 5" xfId="3049"/>
    <cellStyle name="요약 5 4" xfId="2401"/>
    <cellStyle name="요약 5 4 2" xfId="2990"/>
    <cellStyle name="요약 5 4 3" xfId="3153"/>
    <cellStyle name="요약 5 4 4" xfId="2947"/>
    <cellStyle name="요약 5 4 5" xfId="2737"/>
    <cellStyle name="요약 5 5" xfId="2808"/>
    <cellStyle name="요약 5 6" xfId="2781"/>
    <cellStyle name="요약 5 7" xfId="3626"/>
    <cellStyle name="요약 6" xfId="1594"/>
    <cellStyle name="요약 6 2" xfId="1595"/>
    <cellStyle name="요약 6 2 2" xfId="2402"/>
    <cellStyle name="요약 6 2 2 2" xfId="2991"/>
    <cellStyle name="요약 6 2 2 3" xfId="3154"/>
    <cellStyle name="요약 6 2 2 4" xfId="3281"/>
    <cellStyle name="요약 6 2 2 5" xfId="3048"/>
    <cellStyle name="요약 6 2 3" xfId="2811"/>
    <cellStyle name="요약 6 2 4" xfId="2782"/>
    <cellStyle name="요약 6 3" xfId="2403"/>
    <cellStyle name="요약 6 3 2" xfId="2992"/>
    <cellStyle name="요약 6 3 3" xfId="3155"/>
    <cellStyle name="요약 6 3 4" xfId="2963"/>
    <cellStyle name="요약 6 3 5" xfId="3047"/>
    <cellStyle name="요약 6 4" xfId="2404"/>
    <cellStyle name="요약 6 4 2" xfId="2993"/>
    <cellStyle name="요약 6 4 3" xfId="3156"/>
    <cellStyle name="요약 6 4 4" xfId="2675"/>
    <cellStyle name="요약 6 4 5" xfId="3046"/>
    <cellStyle name="요약 6 5" xfId="2810"/>
    <cellStyle name="요약 6 6" xfId="2903"/>
    <cellStyle name="요약 6 7" xfId="3627"/>
    <cellStyle name="요약 7" xfId="1596"/>
    <cellStyle name="요약 7 2" xfId="1597"/>
    <cellStyle name="요약 7 2 2" xfId="2405"/>
    <cellStyle name="요약 7 2 2 2" xfId="2994"/>
    <cellStyle name="요약 7 2 2 3" xfId="3157"/>
    <cellStyle name="요약 7 2 2 4" xfId="2788"/>
    <cellStyle name="요약 7 2 2 5" xfId="2955"/>
    <cellStyle name="요약 7 2 3" xfId="2813"/>
    <cellStyle name="요약 7 2 4" xfId="2641"/>
    <cellStyle name="요약 7 3" xfId="2406"/>
    <cellStyle name="요약 7 3 2" xfId="2995"/>
    <cellStyle name="요약 7 3 3" xfId="3158"/>
    <cellStyle name="요약 7 3 4" xfId="2656"/>
    <cellStyle name="요약 7 3 5" xfId="3045"/>
    <cellStyle name="요약 7 4" xfId="2407"/>
    <cellStyle name="요약 7 4 2" xfId="2996"/>
    <cellStyle name="요약 7 4 3" xfId="3159"/>
    <cellStyle name="요약 7 4 4" xfId="2789"/>
    <cellStyle name="요약 7 4 5" xfId="2964"/>
    <cellStyle name="요약 7 5" xfId="2812"/>
    <cellStyle name="요약 7 6" xfId="2783"/>
    <cellStyle name="요약 7 7" xfId="3628"/>
    <cellStyle name="요약 8" xfId="1598"/>
    <cellStyle name="요약 8 2" xfId="1599"/>
    <cellStyle name="요약 8 2 2" xfId="2408"/>
    <cellStyle name="요약 8 2 2 2" xfId="2997"/>
    <cellStyle name="요약 8 2 2 3" xfId="3160"/>
    <cellStyle name="요약 8 2 2 4" xfId="3106"/>
    <cellStyle name="요약 8 2 2 5" xfId="2948"/>
    <cellStyle name="요약 8 2 3" xfId="2815"/>
    <cellStyle name="요약 8 2 4" xfId="2642"/>
    <cellStyle name="요약 8 3" xfId="2409"/>
    <cellStyle name="요약 8 3 2" xfId="2998"/>
    <cellStyle name="요약 8 3 3" xfId="3161"/>
    <cellStyle name="요약 8 3 4" xfId="3132"/>
    <cellStyle name="요약 8 3 5" xfId="2951"/>
    <cellStyle name="요약 8 4" xfId="2410"/>
    <cellStyle name="요약 8 4 2" xfId="2999"/>
    <cellStyle name="요약 8 4 3" xfId="3162"/>
    <cellStyle name="요약 8 4 4" xfId="2790"/>
    <cellStyle name="요약 8 4 5" xfId="3294"/>
    <cellStyle name="요약 8 5" xfId="2814"/>
    <cellStyle name="요약 8 6" xfId="2668"/>
    <cellStyle name="요약 8 7" xfId="3629"/>
    <cellStyle name="요약 9" xfId="1600"/>
    <cellStyle name="요약 9 2" xfId="1601"/>
    <cellStyle name="요약 9 2 2" xfId="2411"/>
    <cellStyle name="요약 9 2 2 2" xfId="3000"/>
    <cellStyle name="요약 9 2 2 3" xfId="3163"/>
    <cellStyle name="요약 9 2 2 4" xfId="3107"/>
    <cellStyle name="요약 9 2 2 5" xfId="2930"/>
    <cellStyle name="요약 9 2 3" xfId="2817"/>
    <cellStyle name="요약 9 2 4" xfId="2654"/>
    <cellStyle name="요약 9 3" xfId="2412"/>
    <cellStyle name="요약 9 3 2" xfId="3001"/>
    <cellStyle name="요약 9 3 3" xfId="3164"/>
    <cellStyle name="요약 9 3 4" xfId="2791"/>
    <cellStyle name="요약 9 3 5" xfId="2959"/>
    <cellStyle name="요약 9 4" xfId="2413"/>
    <cellStyle name="요약 9 4 2" xfId="3002"/>
    <cellStyle name="요약 9 4 3" xfId="3165"/>
    <cellStyle name="요약 9 4 4" xfId="2792"/>
    <cellStyle name="요약 9 4 5" xfId="3220"/>
    <cellStyle name="요약 9 5" xfId="2816"/>
    <cellStyle name="요약 9 6" xfId="2643"/>
    <cellStyle name="요약 9 7" xfId="3630"/>
    <cellStyle name="一般_ATi" xfId="1602"/>
    <cellStyle name="입력" xfId="3742" builtinId="20" customBuiltin="1"/>
    <cellStyle name="입력 10" xfId="1603"/>
    <cellStyle name="입력 10 2" xfId="1604"/>
    <cellStyle name="입력 10 3" xfId="2414"/>
    <cellStyle name="입력 10 3 2" xfId="2588"/>
    <cellStyle name="입력 10 3 3" xfId="2865"/>
    <cellStyle name="입력 10 3 4" xfId="3166"/>
    <cellStyle name="입력 10 3 5" xfId="3224"/>
    <cellStyle name="입력 10 3 6" xfId="2962"/>
    <cellStyle name="입력 11" xfId="1605"/>
    <cellStyle name="입력 11 2" xfId="2415"/>
    <cellStyle name="입력 11 2 2" xfId="2587"/>
    <cellStyle name="입력 11 2 3" xfId="2866"/>
    <cellStyle name="입력 11 2 4" xfId="3167"/>
    <cellStyle name="입력 11 2 5" xfId="3225"/>
    <cellStyle name="입력 11 2 6" xfId="2929"/>
    <cellStyle name="입력 2" xfId="1606"/>
    <cellStyle name="입력 2 2" xfId="1607"/>
    <cellStyle name="입력 2 2 2" xfId="2416"/>
    <cellStyle name="입력 2 2 2 2" xfId="2586"/>
    <cellStyle name="입력 2 2 2 3" xfId="2867"/>
    <cellStyle name="입력 2 2 2 4" xfId="3168"/>
    <cellStyle name="입력 2 2 2 5" xfId="3226"/>
    <cellStyle name="입력 2 2 2 6" xfId="2961"/>
    <cellStyle name="입력 2 2 3" xfId="3632"/>
    <cellStyle name="입력 2 3" xfId="1608"/>
    <cellStyle name="입력 2 3 2" xfId="2417"/>
    <cellStyle name="입력 2 3 2 2" xfId="2585"/>
    <cellStyle name="입력 2 3 2 3" xfId="2868"/>
    <cellStyle name="입력 2 3 2 4" xfId="3169"/>
    <cellStyle name="입력 2 3 2 5" xfId="3227"/>
    <cellStyle name="입력 2 3 2 6" xfId="3221"/>
    <cellStyle name="입력 2 4" xfId="1609"/>
    <cellStyle name="입력 2 4 2" xfId="2418"/>
    <cellStyle name="입력 2 4 2 2" xfId="2584"/>
    <cellStyle name="입력 2 4 2 3" xfId="2869"/>
    <cellStyle name="입력 2 4 2 4" xfId="3170"/>
    <cellStyle name="입력 2 4 2 5" xfId="3228"/>
    <cellStyle name="입력 2 4 2 6" xfId="2589"/>
    <cellStyle name="입력 2 5" xfId="1610"/>
    <cellStyle name="입력 2 5 2" xfId="2419"/>
    <cellStyle name="입력 2 5 2 2" xfId="3051"/>
    <cellStyle name="입력 2 5 2 3" xfId="2870"/>
    <cellStyle name="입력 2 5 2 4" xfId="3171"/>
    <cellStyle name="입력 2 5 2 5" xfId="3229"/>
    <cellStyle name="입력 2 5 2 6" xfId="3050"/>
    <cellStyle name="입력 2 6" xfId="1611"/>
    <cellStyle name="입력 2 6 2" xfId="2420"/>
    <cellStyle name="입력 2 6 2 2" xfId="3052"/>
    <cellStyle name="입력 2 6 2 3" xfId="2871"/>
    <cellStyle name="입력 2 6 2 4" xfId="3172"/>
    <cellStyle name="입력 2 6 2 5" xfId="3230"/>
    <cellStyle name="입력 2 6 2 6" xfId="2970"/>
    <cellStyle name="입력 2 7" xfId="2421"/>
    <cellStyle name="입력 2 7 2" xfId="3053"/>
    <cellStyle name="입력 2 7 3" xfId="2872"/>
    <cellStyle name="입력 2 7 4" xfId="3173"/>
    <cellStyle name="입력 2 7 5" xfId="3231"/>
    <cellStyle name="입력 2 7 6" xfId="2928"/>
    <cellStyle name="입력 2 8" xfId="2422"/>
    <cellStyle name="입력 2 8 2" xfId="3054"/>
    <cellStyle name="입력 2 8 3" xfId="2873"/>
    <cellStyle name="입력 2 8 4" xfId="3174"/>
    <cellStyle name="입력 2 8 5" xfId="3232"/>
    <cellStyle name="입력 2 8 6" xfId="3044"/>
    <cellStyle name="입력 2 9" xfId="3631"/>
    <cellStyle name="입력 3" xfId="1612"/>
    <cellStyle name="입력 3 2" xfId="1613"/>
    <cellStyle name="입력 3 2 2" xfId="2423"/>
    <cellStyle name="입력 3 2 2 2" xfId="3055"/>
    <cellStyle name="입력 3 2 2 3" xfId="2674"/>
    <cellStyle name="입력 3 2 2 4" xfId="3175"/>
    <cellStyle name="입력 3 2 2 5" xfId="3233"/>
    <cellStyle name="입력 3 2 2 6" xfId="3043"/>
    <cellStyle name="입력 3 3" xfId="2424"/>
    <cellStyle name="입력 3 3 2" xfId="3056"/>
    <cellStyle name="입력 3 3 3" xfId="2691"/>
    <cellStyle name="입력 3 3 4" xfId="3176"/>
    <cellStyle name="입력 3 3 5" xfId="3234"/>
    <cellStyle name="입력 3 3 6" xfId="2927"/>
    <cellStyle name="입력 3 4" xfId="2425"/>
    <cellStyle name="입력 3 4 2" xfId="3057"/>
    <cellStyle name="입력 3 4 3" xfId="2874"/>
    <cellStyle name="입력 3 4 4" xfId="3177"/>
    <cellStyle name="입력 3 4 5" xfId="3235"/>
    <cellStyle name="입력 3 4 6" xfId="2942"/>
    <cellStyle name="입력 3 5" xfId="3633"/>
    <cellStyle name="입력 4" xfId="1614"/>
    <cellStyle name="입력 4 2" xfId="1615"/>
    <cellStyle name="입력 4 2 2" xfId="2426"/>
    <cellStyle name="입력 4 2 2 2" xfId="3058"/>
    <cellStyle name="입력 4 2 2 3" xfId="2875"/>
    <cellStyle name="입력 4 2 2 4" xfId="3178"/>
    <cellStyle name="입력 4 2 2 5" xfId="3236"/>
    <cellStyle name="입력 4 2 2 6" xfId="3042"/>
    <cellStyle name="입력 4 3" xfId="2427"/>
    <cellStyle name="입력 4 3 2" xfId="3059"/>
    <cellStyle name="입력 4 3 3" xfId="2876"/>
    <cellStyle name="입력 4 3 4" xfId="3179"/>
    <cellStyle name="입력 4 3 5" xfId="3237"/>
    <cellStyle name="입력 4 3 6" xfId="3041"/>
    <cellStyle name="입력 4 4" xfId="2428"/>
    <cellStyle name="입력 4 4 2" xfId="3060"/>
    <cellStyle name="입력 4 4 3" xfId="2877"/>
    <cellStyle name="입력 4 4 4" xfId="3180"/>
    <cellStyle name="입력 4 4 5" xfId="3238"/>
    <cellStyle name="입력 4 4 6" xfId="2967"/>
    <cellStyle name="입력 4 5" xfId="3634"/>
    <cellStyle name="입력 5" xfId="1616"/>
    <cellStyle name="입력 5 2" xfId="1617"/>
    <cellStyle name="입력 5 2 2" xfId="2429"/>
    <cellStyle name="입력 5 2 2 2" xfId="3061"/>
    <cellStyle name="입력 5 2 2 3" xfId="2878"/>
    <cellStyle name="입력 5 2 2 4" xfId="3181"/>
    <cellStyle name="입력 5 2 2 5" xfId="3239"/>
    <cellStyle name="입력 5 2 2 6" xfId="2957"/>
    <cellStyle name="입력 5 3" xfId="2430"/>
    <cellStyle name="입력 5 3 2" xfId="3062"/>
    <cellStyle name="입력 5 3 3" xfId="2907"/>
    <cellStyle name="입력 5 3 4" xfId="3182"/>
    <cellStyle name="입력 5 3 5" xfId="3240"/>
    <cellStyle name="입력 5 3 6" xfId="2926"/>
    <cellStyle name="입력 5 4" xfId="2431"/>
    <cellStyle name="입력 5 4 2" xfId="3063"/>
    <cellStyle name="입력 5 4 3" xfId="2879"/>
    <cellStyle name="입력 5 4 4" xfId="3183"/>
    <cellStyle name="입력 5 4 5" xfId="3241"/>
    <cellStyle name="입력 5 4 6" xfId="2925"/>
    <cellStyle name="입력 5 5" xfId="3635"/>
    <cellStyle name="입력 6" xfId="1618"/>
    <cellStyle name="입력 6 2" xfId="1619"/>
    <cellStyle name="입력 6 2 2" xfId="2432"/>
    <cellStyle name="입력 6 2 2 2" xfId="3064"/>
    <cellStyle name="입력 6 2 2 3" xfId="2658"/>
    <cellStyle name="입력 6 2 2 4" xfId="3184"/>
    <cellStyle name="입력 6 2 2 5" xfId="3242"/>
    <cellStyle name="입력 6 2 2 6" xfId="2924"/>
    <cellStyle name="입력 6 3" xfId="2433"/>
    <cellStyle name="입력 6 3 2" xfId="3065"/>
    <cellStyle name="입력 6 3 3" xfId="2905"/>
    <cellStyle name="입력 6 3 4" xfId="3185"/>
    <cellStyle name="입력 6 3 5" xfId="3243"/>
    <cellStyle name="입력 6 3 6" xfId="2923"/>
    <cellStyle name="입력 6 4" xfId="2434"/>
    <cellStyle name="입력 6 4 2" xfId="3066"/>
    <cellStyle name="입력 6 4 3" xfId="2904"/>
    <cellStyle name="입력 6 4 4" xfId="3186"/>
    <cellStyle name="입력 6 4 5" xfId="3244"/>
    <cellStyle name="입력 6 4 6" xfId="2922"/>
    <cellStyle name="입력 6 5" xfId="3636"/>
    <cellStyle name="입력 7" xfId="1620"/>
    <cellStyle name="입력 7 2" xfId="2435"/>
    <cellStyle name="입력 7 2 2" xfId="3067"/>
    <cellStyle name="입력 7 2 3" xfId="3142"/>
    <cellStyle name="입력 7 2 4" xfId="3187"/>
    <cellStyle name="입력 7 2 5" xfId="3245"/>
    <cellStyle name="입력 7 2 6" xfId="2921"/>
    <cellStyle name="입력 7 3" xfId="3637"/>
    <cellStyle name="입력 8" xfId="1621"/>
    <cellStyle name="입력 8 2" xfId="2436"/>
    <cellStyle name="입력 8 2 2" xfId="3068"/>
    <cellStyle name="입력 8 2 3" xfId="2909"/>
    <cellStyle name="입력 8 2 4" xfId="3188"/>
    <cellStyle name="입력 8 2 5" xfId="3246"/>
    <cellStyle name="입력 8 2 6" xfId="2920"/>
    <cellStyle name="입력 8 3" xfId="3638"/>
    <cellStyle name="입력 9" xfId="1622"/>
    <cellStyle name="입력 9 2" xfId="1623"/>
    <cellStyle name="입력 9 2 2" xfId="2437"/>
    <cellStyle name="입력 9 2 2 2" xfId="3069"/>
    <cellStyle name="입력 9 2 2 3" xfId="3143"/>
    <cellStyle name="입력 9 2 2 4" xfId="3189"/>
    <cellStyle name="입력 9 2 2 5" xfId="3247"/>
    <cellStyle name="입력 9 2 2 6" xfId="3040"/>
    <cellStyle name="입력 9 3" xfId="2438"/>
    <cellStyle name="입력 9 3 2" xfId="3070"/>
    <cellStyle name="입력 9 3 3" xfId="2910"/>
    <cellStyle name="입력 9 3 4" xfId="3190"/>
    <cellStyle name="입력 9 3 5" xfId="3248"/>
    <cellStyle name="입력 9 3 6" xfId="2919"/>
    <cellStyle name="입력 9 4" xfId="2439"/>
    <cellStyle name="입력 9 4 2" xfId="3071"/>
    <cellStyle name="입력 9 4 3" xfId="3144"/>
    <cellStyle name="입력 9 4 4" xfId="3191"/>
    <cellStyle name="입력 9 4 5" xfId="3249"/>
    <cellStyle name="입력 9 4 6" xfId="3039"/>
    <cellStyle name="입력 9 5" xfId="3639"/>
    <cellStyle name="제목" xfId="3734" builtinId="15" customBuiltin="1"/>
    <cellStyle name="제목 1" xfId="3735" builtinId="16" customBuiltin="1"/>
    <cellStyle name="제목 1 1" xfId="1624"/>
    <cellStyle name="제목 1 1 2" xfId="1625"/>
    <cellStyle name="제목 1 10" xfId="1626"/>
    <cellStyle name="제목 1 10 2" xfId="1627"/>
    <cellStyle name="제목 1 11" xfId="1628"/>
    <cellStyle name="제목 1 2" xfId="1629"/>
    <cellStyle name="제목 1 2 2" xfId="1630"/>
    <cellStyle name="제목 1 2 2 2" xfId="3641"/>
    <cellStyle name="제목 1 2 3" xfId="1631"/>
    <cellStyle name="제목 1 2 4" xfId="1632"/>
    <cellStyle name="제목 1 2 5" xfId="1633"/>
    <cellStyle name="제목 1 2 6" xfId="1634"/>
    <cellStyle name="제목 1 2 7" xfId="3640"/>
    <cellStyle name="제목 1 3" xfId="1635"/>
    <cellStyle name="제목 1 3 2" xfId="1636"/>
    <cellStyle name="제목 1 3 3" xfId="3642"/>
    <cellStyle name="제목 1 4" xfId="1637"/>
    <cellStyle name="제목 1 4 2" xfId="1638"/>
    <cellStyle name="제목 1 4 3" xfId="3643"/>
    <cellStyle name="제목 1 5" xfId="1639"/>
    <cellStyle name="제목 1 5 2" xfId="1640"/>
    <cellStyle name="제목 1 5 3" xfId="3644"/>
    <cellStyle name="제목 1 6" xfId="1641"/>
    <cellStyle name="제목 1 6 2" xfId="1642"/>
    <cellStyle name="제목 1 6 3" xfId="3645"/>
    <cellStyle name="제목 1 7" xfId="1643"/>
    <cellStyle name="제목 1 7 2" xfId="1644"/>
    <cellStyle name="제목 1 7 3" xfId="3646"/>
    <cellStyle name="제목 1 8" xfId="1645"/>
    <cellStyle name="제목 1 8 2" xfId="1646"/>
    <cellStyle name="제목 1 8 3" xfId="3647"/>
    <cellStyle name="제목 1 9" xfId="1647"/>
    <cellStyle name="제목 1 9 2" xfId="1648"/>
    <cellStyle name="제목 1 9 3" xfId="3648"/>
    <cellStyle name="제목 10" xfId="1649"/>
    <cellStyle name="제목 10 2" xfId="1650"/>
    <cellStyle name="제목 10 3" xfId="3649"/>
    <cellStyle name="제목 11" xfId="1651"/>
    <cellStyle name="제목 11 2" xfId="1652"/>
    <cellStyle name="제목 11 3" xfId="3650"/>
    <cellStyle name="제목 12" xfId="1653"/>
    <cellStyle name="제목 12 2" xfId="1654"/>
    <cellStyle name="제목 12 3" xfId="3651"/>
    <cellStyle name="제목 13" xfId="1655"/>
    <cellStyle name="제목 13 2" xfId="1656"/>
    <cellStyle name="제목 14" xfId="1657"/>
    <cellStyle name="제목 2" xfId="3736" builtinId="17" customBuiltin="1"/>
    <cellStyle name="제목 2 10" xfId="1658"/>
    <cellStyle name="제목 2 10 2" xfId="1659"/>
    <cellStyle name="제목 2 11" xfId="1660"/>
    <cellStyle name="제목 2 2" xfId="1661"/>
    <cellStyle name="제목 2 2 2" xfId="1662"/>
    <cellStyle name="제목 2 2 2 2" xfId="3653"/>
    <cellStyle name="제목 2 2 3" xfId="1663"/>
    <cellStyle name="제목 2 2 4" xfId="1664"/>
    <cellStyle name="제목 2 2 5" xfId="1665"/>
    <cellStyle name="제목 2 2 6" xfId="1666"/>
    <cellStyle name="제목 2 2 7" xfId="2440"/>
    <cellStyle name="제목 2 2 8" xfId="3652"/>
    <cellStyle name="제목 2 3" xfId="1667"/>
    <cellStyle name="제목 2 3 2" xfId="1668"/>
    <cellStyle name="제목 2 3 3" xfId="3654"/>
    <cellStyle name="제목 2 4" xfId="1669"/>
    <cellStyle name="제목 2 4 2" xfId="1670"/>
    <cellStyle name="제목 2 4 3" xfId="3655"/>
    <cellStyle name="제목 2 5" xfId="1671"/>
    <cellStyle name="제목 2 5 2" xfId="1672"/>
    <cellStyle name="제목 2 5 3" xfId="3656"/>
    <cellStyle name="제목 2 6" xfId="1673"/>
    <cellStyle name="제목 2 6 2" xfId="1674"/>
    <cellStyle name="제목 2 6 3" xfId="3657"/>
    <cellStyle name="제목 2 7" xfId="1675"/>
    <cellStyle name="제목 2 7 2" xfId="1676"/>
    <cellStyle name="제목 2 7 3" xfId="3658"/>
    <cellStyle name="제목 2 8" xfId="1677"/>
    <cellStyle name="제목 2 8 2" xfId="1678"/>
    <cellStyle name="제목 2 8 3" xfId="3659"/>
    <cellStyle name="제목 2 9" xfId="1679"/>
    <cellStyle name="제목 2 9 2" xfId="1680"/>
    <cellStyle name="제목 2 9 3" xfId="3660"/>
    <cellStyle name="제목 3" xfId="3737" builtinId="18" customBuiltin="1"/>
    <cellStyle name="제목 3 10" xfId="1681"/>
    <cellStyle name="제목 3 10 2" xfId="1682"/>
    <cellStyle name="제목 3 11" xfId="1683"/>
    <cellStyle name="제목 3 2" xfId="1684"/>
    <cellStyle name="제목 3 2 2" xfId="1685"/>
    <cellStyle name="제목 3 2 2 2" xfId="3662"/>
    <cellStyle name="제목 3 2 3" xfId="1686"/>
    <cellStyle name="제목 3 2 4" xfId="1687"/>
    <cellStyle name="제목 3 2 5" xfId="1688"/>
    <cellStyle name="제목 3 2 6" xfId="1689"/>
    <cellStyle name="제목 3 2 7" xfId="3661"/>
    <cellStyle name="제목 3 3" xfId="1690"/>
    <cellStyle name="제목 3 3 2" xfId="1691"/>
    <cellStyle name="제목 3 3 3" xfId="3663"/>
    <cellStyle name="제목 3 4" xfId="1692"/>
    <cellStyle name="제목 3 4 2" xfId="1693"/>
    <cellStyle name="제목 3 4 3" xfId="3664"/>
    <cellStyle name="제목 3 5" xfId="1694"/>
    <cellStyle name="제목 3 5 2" xfId="1695"/>
    <cellStyle name="제목 3 5 3" xfId="3665"/>
    <cellStyle name="제목 3 6" xfId="1696"/>
    <cellStyle name="제목 3 6 2" xfId="1697"/>
    <cellStyle name="제목 3 6 3" xfId="3666"/>
    <cellStyle name="제목 3 7" xfId="1698"/>
    <cellStyle name="제목 3 7 2" xfId="1699"/>
    <cellStyle name="제목 3 7 3" xfId="3667"/>
    <cellStyle name="제목 3 8" xfId="1700"/>
    <cellStyle name="제목 3 8 2" xfId="1701"/>
    <cellStyle name="제목 3 8 3" xfId="3668"/>
    <cellStyle name="제목 3 9" xfId="1702"/>
    <cellStyle name="제목 3 9 2" xfId="1703"/>
    <cellStyle name="제목 3 9 3" xfId="3669"/>
    <cellStyle name="제목 4" xfId="3738" builtinId="19" customBuiltin="1"/>
    <cellStyle name="제목 4 10" xfId="1704"/>
    <cellStyle name="제목 4 10 2" xfId="1705"/>
    <cellStyle name="제목 4 11" xfId="1706"/>
    <cellStyle name="제목 4 2" xfId="1707"/>
    <cellStyle name="제목 4 2 2" xfId="1708"/>
    <cellStyle name="제목 4 2 2 2" xfId="3671"/>
    <cellStyle name="제목 4 2 3" xfId="1709"/>
    <cellStyle name="제목 4 2 4" xfId="1710"/>
    <cellStyle name="제목 4 2 5" xfId="1711"/>
    <cellStyle name="제목 4 2 6" xfId="3670"/>
    <cellStyle name="제목 4 3" xfId="1712"/>
    <cellStyle name="제목 4 3 2" xfId="1713"/>
    <cellStyle name="제목 4 3 3" xfId="3672"/>
    <cellStyle name="제목 4 4" xfId="1714"/>
    <cellStyle name="제목 4 4 2" xfId="1715"/>
    <cellStyle name="제목 4 4 3" xfId="3673"/>
    <cellStyle name="제목 4 5" xfId="1716"/>
    <cellStyle name="제목 4 5 2" xfId="1717"/>
    <cellStyle name="제목 4 5 3" xfId="3674"/>
    <cellStyle name="제목 4 6" xfId="1718"/>
    <cellStyle name="제목 4 6 2" xfId="1719"/>
    <cellStyle name="제목 4 6 3" xfId="3675"/>
    <cellStyle name="제목 4 7" xfId="1720"/>
    <cellStyle name="제목 4 7 2" xfId="1721"/>
    <cellStyle name="제목 4 7 3" xfId="3676"/>
    <cellStyle name="제목 4 8" xfId="1722"/>
    <cellStyle name="제목 4 8 2" xfId="1723"/>
    <cellStyle name="제목 4 8 3" xfId="3677"/>
    <cellStyle name="제목 4 9" xfId="1724"/>
    <cellStyle name="제목 4 9 2" xfId="1725"/>
    <cellStyle name="제목 4 9 3" xfId="3678"/>
    <cellStyle name="제목 5" xfId="1726"/>
    <cellStyle name="제목 5 2" xfId="1727"/>
    <cellStyle name="제목 5 3" xfId="1728"/>
    <cellStyle name="제목 5 4" xfId="1729"/>
    <cellStyle name="제목 5 5" xfId="1730"/>
    <cellStyle name="제목 5 6" xfId="1731"/>
    <cellStyle name="제목 5 7" xfId="3679"/>
    <cellStyle name="제목 6" xfId="1732"/>
    <cellStyle name="제목 6 2" xfId="3680"/>
    <cellStyle name="제목 7" xfId="1733"/>
    <cellStyle name="제목 7 2" xfId="3681"/>
    <cellStyle name="제목 8" xfId="1734"/>
    <cellStyle name="제목 8 2" xfId="3682"/>
    <cellStyle name="제목 9" xfId="1735"/>
    <cellStyle name="제목 9 2" xfId="3683"/>
    <cellStyle name="좋음" xfId="3739" builtinId="26" customBuiltin="1"/>
    <cellStyle name="좋음 10" xfId="1736"/>
    <cellStyle name="좋음 10 2" xfId="1737"/>
    <cellStyle name="좋음 11" xfId="1738"/>
    <cellStyle name="좋음 2" xfId="1739"/>
    <cellStyle name="좋음 2 2" xfId="1740"/>
    <cellStyle name="좋음 2 2 2" xfId="3685"/>
    <cellStyle name="좋음 2 3" xfId="1741"/>
    <cellStyle name="좋음 2 4" xfId="1742"/>
    <cellStyle name="좋음 2 5" xfId="1743"/>
    <cellStyle name="좋음 2 6" xfId="1744"/>
    <cellStyle name="좋음 2 7" xfId="3684"/>
    <cellStyle name="좋음 3" xfId="1745"/>
    <cellStyle name="좋음 3 2" xfId="1746"/>
    <cellStyle name="좋음 3 3" xfId="3686"/>
    <cellStyle name="좋음 4" xfId="1747"/>
    <cellStyle name="좋음 4 2" xfId="1748"/>
    <cellStyle name="좋음 4 3" xfId="3687"/>
    <cellStyle name="좋음 5" xfId="1749"/>
    <cellStyle name="좋음 5 2" xfId="1750"/>
    <cellStyle name="좋음 5 3" xfId="3688"/>
    <cellStyle name="좋음 6" xfId="1751"/>
    <cellStyle name="좋음 6 2" xfId="1752"/>
    <cellStyle name="좋음 6 3" xfId="3689"/>
    <cellStyle name="좋음 7" xfId="1753"/>
    <cellStyle name="좋음 7 2" xfId="3690"/>
    <cellStyle name="좋음 8" xfId="1754"/>
    <cellStyle name="좋음 8 2" xfId="3691"/>
    <cellStyle name="좋음 9" xfId="1755"/>
    <cellStyle name="좋음 9 2" xfId="1756"/>
    <cellStyle name="좋음 9 3" xfId="3692"/>
    <cellStyle name="출력" xfId="3743" builtinId="21" customBuiltin="1"/>
    <cellStyle name="출력 10" xfId="1757"/>
    <cellStyle name="출력 10 2" xfId="1758"/>
    <cellStyle name="출력 10 3" xfId="2441"/>
    <cellStyle name="출력 10 3 2" xfId="3072"/>
    <cellStyle name="출력 10 3 3" xfId="3146"/>
    <cellStyle name="출력 10 3 4" xfId="3192"/>
    <cellStyle name="출력 10 3 5" xfId="3250"/>
    <cellStyle name="출력 10 3 6" xfId="2972"/>
    <cellStyle name="출력 10 4" xfId="2838"/>
    <cellStyle name="출력 11" xfId="1759"/>
    <cellStyle name="출력 11 2" xfId="2442"/>
    <cellStyle name="출력 11 2 2" xfId="3073"/>
    <cellStyle name="출력 11 2 3" xfId="3147"/>
    <cellStyle name="출력 11 2 4" xfId="3193"/>
    <cellStyle name="출력 11 2 5" xfId="3251"/>
    <cellStyle name="출력 11 2 6" xfId="2952"/>
    <cellStyle name="출력 11 3" xfId="2840"/>
    <cellStyle name="출력 2" xfId="1760"/>
    <cellStyle name="출력 2 2" xfId="1761"/>
    <cellStyle name="출력 2 2 2" xfId="2443"/>
    <cellStyle name="출력 2 2 2 2" xfId="3074"/>
    <cellStyle name="출력 2 2 2 3" xfId="2880"/>
    <cellStyle name="출력 2 2 2 4" xfId="3194"/>
    <cellStyle name="출력 2 2 2 5" xfId="3252"/>
    <cellStyle name="출력 2 2 2 6" xfId="2918"/>
    <cellStyle name="출력 2 2 3" xfId="2842"/>
    <cellStyle name="출력 2 2 4" xfId="3694"/>
    <cellStyle name="출력 2 3" xfId="1762"/>
    <cellStyle name="출력 2 3 2" xfId="2444"/>
    <cellStyle name="출력 2 3 2 2" xfId="3075"/>
    <cellStyle name="출력 2 3 2 3" xfId="2881"/>
    <cellStyle name="출력 2 3 2 4" xfId="3195"/>
    <cellStyle name="출력 2 3 2 5" xfId="3253"/>
    <cellStyle name="출력 2 3 2 6" xfId="2590"/>
    <cellStyle name="출력 2 3 3" xfId="2843"/>
    <cellStyle name="출력 2 4" xfId="1763"/>
    <cellStyle name="출력 2 4 2" xfId="2445"/>
    <cellStyle name="출력 2 4 2 2" xfId="3076"/>
    <cellStyle name="출력 2 4 2 3" xfId="2882"/>
    <cellStyle name="출력 2 4 2 4" xfId="3196"/>
    <cellStyle name="출력 2 4 2 5" xfId="3254"/>
    <cellStyle name="출력 2 4 2 6" xfId="2950"/>
    <cellStyle name="출력 2 4 3" xfId="2844"/>
    <cellStyle name="출력 2 5" xfId="1764"/>
    <cellStyle name="출력 2 5 2" xfId="2446"/>
    <cellStyle name="출력 2 5 2 2" xfId="3077"/>
    <cellStyle name="출력 2 5 2 3" xfId="2883"/>
    <cellStyle name="출력 2 5 2 4" xfId="3197"/>
    <cellStyle name="출력 2 5 2 5" xfId="3255"/>
    <cellStyle name="출력 2 5 2 6" xfId="2740"/>
    <cellStyle name="출력 2 5 3" xfId="2845"/>
    <cellStyle name="출력 2 6" xfId="2447"/>
    <cellStyle name="출력 2 6 2" xfId="3078"/>
    <cellStyle name="출력 2 6 3" xfId="2659"/>
    <cellStyle name="출력 2 6 4" xfId="3198"/>
    <cellStyle name="출력 2 6 5" xfId="3256"/>
    <cellStyle name="출력 2 6 6" xfId="3303"/>
    <cellStyle name="출력 2 7" xfId="2841"/>
    <cellStyle name="출력 2 8" xfId="3693"/>
    <cellStyle name="출력 3" xfId="1765"/>
    <cellStyle name="출력 3 2" xfId="1766"/>
    <cellStyle name="출력 3 2 2" xfId="2448"/>
    <cellStyle name="출력 3 2 2 2" xfId="3079"/>
    <cellStyle name="출력 3 2 2 3" xfId="2884"/>
    <cellStyle name="출력 3 2 2 4" xfId="3199"/>
    <cellStyle name="출력 3 2 2 5" xfId="3257"/>
    <cellStyle name="출력 3 2 2 6" xfId="3304"/>
    <cellStyle name="출력 3 2 3" xfId="2847"/>
    <cellStyle name="출력 3 3" xfId="2449"/>
    <cellStyle name="출력 3 3 2" xfId="3080"/>
    <cellStyle name="출력 3 3 3" xfId="2885"/>
    <cellStyle name="출력 3 3 4" xfId="3200"/>
    <cellStyle name="출력 3 3 5" xfId="3258"/>
    <cellStyle name="출력 3 3 6" xfId="3305"/>
    <cellStyle name="출력 3 4" xfId="2450"/>
    <cellStyle name="출력 3 4 2" xfId="3081"/>
    <cellStyle name="출력 3 4 3" xfId="2886"/>
    <cellStyle name="출력 3 4 4" xfId="3201"/>
    <cellStyle name="출력 3 4 5" xfId="3259"/>
    <cellStyle name="출력 3 4 6" xfId="3306"/>
    <cellStyle name="출력 3 5" xfId="2846"/>
    <cellStyle name="출력 3 6" xfId="3695"/>
    <cellStyle name="출력 4" xfId="1767"/>
    <cellStyle name="출력 4 2" xfId="1768"/>
    <cellStyle name="출력 4 2 2" xfId="2451"/>
    <cellStyle name="출력 4 2 2 2" xfId="3082"/>
    <cellStyle name="출력 4 2 2 3" xfId="2887"/>
    <cellStyle name="출력 4 2 2 4" xfId="3202"/>
    <cellStyle name="출력 4 2 2 5" xfId="3260"/>
    <cellStyle name="출력 4 2 2 6" xfId="3307"/>
    <cellStyle name="출력 4 2 3" xfId="2849"/>
    <cellStyle name="출력 4 3" xfId="2452"/>
    <cellStyle name="출력 4 3 2" xfId="3083"/>
    <cellStyle name="출력 4 3 3" xfId="2888"/>
    <cellStyle name="출력 4 3 4" xfId="3203"/>
    <cellStyle name="출력 4 3 5" xfId="3261"/>
    <cellStyle name="출력 4 3 6" xfId="3308"/>
    <cellStyle name="출력 4 4" xfId="2453"/>
    <cellStyle name="출력 4 4 2" xfId="3084"/>
    <cellStyle name="출력 4 4 3" xfId="2889"/>
    <cellStyle name="출력 4 4 4" xfId="3204"/>
    <cellStyle name="출력 4 4 5" xfId="3262"/>
    <cellStyle name="출력 4 4 6" xfId="3309"/>
    <cellStyle name="출력 4 5" xfId="2848"/>
    <cellStyle name="출력 4 6" xfId="3696"/>
    <cellStyle name="출력 5" xfId="1769"/>
    <cellStyle name="출력 5 2" xfId="1770"/>
    <cellStyle name="출력 5 2 2" xfId="2454"/>
    <cellStyle name="출력 5 2 2 2" xfId="3085"/>
    <cellStyle name="출력 5 2 2 3" xfId="2583"/>
    <cellStyle name="출력 5 2 2 4" xfId="3205"/>
    <cellStyle name="출력 5 2 2 5" xfId="3263"/>
    <cellStyle name="출력 5 2 2 6" xfId="3310"/>
    <cellStyle name="출력 5 2 3" xfId="2851"/>
    <cellStyle name="출력 5 3" xfId="2455"/>
    <cellStyle name="출력 5 3 2" xfId="3086"/>
    <cellStyle name="출력 5 3 3" xfId="2890"/>
    <cellStyle name="출력 5 3 4" xfId="3206"/>
    <cellStyle name="출력 5 3 5" xfId="3264"/>
    <cellStyle name="출력 5 3 6" xfId="3311"/>
    <cellStyle name="출력 5 4" xfId="2456"/>
    <cellStyle name="출력 5 4 2" xfId="3087"/>
    <cellStyle name="출력 5 4 3" xfId="2891"/>
    <cellStyle name="출력 5 4 4" xfId="3207"/>
    <cellStyle name="출력 5 4 5" xfId="3265"/>
    <cellStyle name="출력 5 4 6" xfId="3312"/>
    <cellStyle name="출력 5 5" xfId="2850"/>
    <cellStyle name="출력 5 6" xfId="3697"/>
    <cellStyle name="출력 6" xfId="1771"/>
    <cellStyle name="출력 6 2" xfId="1772"/>
    <cellStyle name="출력 6 2 2" xfId="2457"/>
    <cellStyle name="출력 6 2 2 2" xfId="3088"/>
    <cellStyle name="출력 6 2 2 3" xfId="2892"/>
    <cellStyle name="출력 6 2 2 4" xfId="3208"/>
    <cellStyle name="출력 6 2 2 5" xfId="3266"/>
    <cellStyle name="출력 6 2 2 6" xfId="3313"/>
    <cellStyle name="출력 6 2 3" xfId="2853"/>
    <cellStyle name="출력 6 3" xfId="2458"/>
    <cellStyle name="출력 6 3 2" xfId="3089"/>
    <cellStyle name="출력 6 3 3" xfId="2893"/>
    <cellStyle name="출력 6 3 4" xfId="3209"/>
    <cellStyle name="출력 6 3 5" xfId="3267"/>
    <cellStyle name="출력 6 3 6" xfId="3314"/>
    <cellStyle name="출력 6 4" xfId="2459"/>
    <cellStyle name="출력 6 4 2" xfId="3090"/>
    <cellStyle name="출력 6 4 3" xfId="2953"/>
    <cellStyle name="출력 6 4 4" xfId="3210"/>
    <cellStyle name="출력 6 4 5" xfId="3268"/>
    <cellStyle name="출력 6 4 6" xfId="3315"/>
    <cellStyle name="출력 6 5" xfId="2852"/>
    <cellStyle name="출력 6 6" xfId="3698"/>
    <cellStyle name="출력 7" xfId="1773"/>
    <cellStyle name="출력 7 2" xfId="1774"/>
    <cellStyle name="출력 7 2 2" xfId="2460"/>
    <cellStyle name="출력 7 2 2 2" xfId="3091"/>
    <cellStyle name="출력 7 2 2 3" xfId="2894"/>
    <cellStyle name="출력 7 2 2 4" xfId="3211"/>
    <cellStyle name="출력 7 2 2 5" xfId="3269"/>
    <cellStyle name="출력 7 2 2 6" xfId="3316"/>
    <cellStyle name="출력 7 2 3" xfId="2855"/>
    <cellStyle name="출력 7 3" xfId="2461"/>
    <cellStyle name="출력 7 3 2" xfId="3092"/>
    <cellStyle name="출력 7 3 3" xfId="2895"/>
    <cellStyle name="출력 7 3 4" xfId="3212"/>
    <cellStyle name="출력 7 3 5" xfId="3270"/>
    <cellStyle name="출력 7 3 6" xfId="3317"/>
    <cellStyle name="출력 7 4" xfId="2462"/>
    <cellStyle name="출력 7 4 2" xfId="3093"/>
    <cellStyle name="출력 7 4 3" xfId="2896"/>
    <cellStyle name="출력 7 4 4" xfId="3213"/>
    <cellStyle name="출력 7 4 5" xfId="3271"/>
    <cellStyle name="출력 7 4 6" xfId="3318"/>
    <cellStyle name="출력 7 5" xfId="2854"/>
    <cellStyle name="출력 7 6" xfId="3699"/>
    <cellStyle name="출력 8" xfId="1775"/>
    <cellStyle name="출력 8 2" xfId="1776"/>
    <cellStyle name="출력 8 2 2" xfId="2463"/>
    <cellStyle name="출력 8 2 2 2" xfId="3094"/>
    <cellStyle name="출력 8 2 2 3" xfId="3145"/>
    <cellStyle name="출력 8 2 2 4" xfId="3214"/>
    <cellStyle name="출력 8 2 2 5" xfId="3272"/>
    <cellStyle name="출력 8 2 2 6" xfId="3319"/>
    <cellStyle name="출력 8 2 3" xfId="2857"/>
    <cellStyle name="출력 8 3" xfId="2464"/>
    <cellStyle name="출력 8 3 2" xfId="3095"/>
    <cellStyle name="출력 8 3 3" xfId="2897"/>
    <cellStyle name="출력 8 3 4" xfId="3215"/>
    <cellStyle name="출력 8 3 5" xfId="3273"/>
    <cellStyle name="출력 8 3 6" xfId="3320"/>
    <cellStyle name="출력 8 4" xfId="2465"/>
    <cellStyle name="출력 8 4 2" xfId="3096"/>
    <cellStyle name="출력 8 4 3" xfId="2898"/>
    <cellStyle name="출력 8 4 4" xfId="3216"/>
    <cellStyle name="출력 8 4 5" xfId="3274"/>
    <cellStyle name="출력 8 4 6" xfId="3321"/>
    <cellStyle name="출력 8 5" xfId="2856"/>
    <cellStyle name="출력 8 6" xfId="3700"/>
    <cellStyle name="출력 9" xfId="1777"/>
    <cellStyle name="출력 9 2" xfId="1778"/>
    <cellStyle name="출력 9 2 2" xfId="2466"/>
    <cellStyle name="출력 9 2 2 2" xfId="3097"/>
    <cellStyle name="출력 9 2 2 3" xfId="2941"/>
    <cellStyle name="출력 9 2 2 4" xfId="3217"/>
    <cellStyle name="출력 9 2 2 5" xfId="3275"/>
    <cellStyle name="출력 9 2 2 6" xfId="3322"/>
    <cellStyle name="출력 9 2 3" xfId="2859"/>
    <cellStyle name="출력 9 3" xfId="2467"/>
    <cellStyle name="출력 9 3 2" xfId="3098"/>
    <cellStyle name="출력 9 3 3" xfId="2899"/>
    <cellStyle name="출력 9 3 4" xfId="3218"/>
    <cellStyle name="출력 9 3 5" xfId="3276"/>
    <cellStyle name="출력 9 3 6" xfId="3323"/>
    <cellStyle name="출력 9 4" xfId="2468"/>
    <cellStyle name="출력 9 4 2" xfId="3099"/>
    <cellStyle name="출력 9 4 3" xfId="2900"/>
    <cellStyle name="출력 9 4 4" xfId="3219"/>
    <cellStyle name="출력 9 4 5" xfId="3277"/>
    <cellStyle name="출력 9 4 6" xfId="3324"/>
    <cellStyle name="출력 9 5" xfId="2858"/>
    <cellStyle name="출력 9 6" xfId="3701"/>
    <cellStyle name="콤마 [0]_(월초P)" xfId="1779"/>
    <cellStyle name="콤마_10월meet" xfId="1780"/>
    <cellStyle name="통화 [0] 2" xfId="2294"/>
    <cellStyle name="통화 [0] 2 10" xfId="1781"/>
    <cellStyle name="통화 [0] 2 11" xfId="1782"/>
    <cellStyle name="통화 [0] 2 12" xfId="1783"/>
    <cellStyle name="통화 [0] 2 13" xfId="1784"/>
    <cellStyle name="통화 [0] 2 14" xfId="1785"/>
    <cellStyle name="통화 [0] 2 15" xfId="1786"/>
    <cellStyle name="통화 [0] 2 16" xfId="1787"/>
    <cellStyle name="통화 [0] 2 17" xfId="1788"/>
    <cellStyle name="통화 [0] 2 18" xfId="1789"/>
    <cellStyle name="통화 [0] 2 19" xfId="1790"/>
    <cellStyle name="통화 [0] 2 2" xfId="1791"/>
    <cellStyle name="통화 [0] 2 2 10" xfId="1792"/>
    <cellStyle name="통화 [0] 2 2 11" xfId="1793"/>
    <cellStyle name="통화 [0] 2 2 12" xfId="1794"/>
    <cellStyle name="통화 [0] 2 2 13" xfId="1795"/>
    <cellStyle name="통화 [0] 2 2 14" xfId="1796"/>
    <cellStyle name="통화 [0] 2 2 15" xfId="1797"/>
    <cellStyle name="통화 [0] 2 2 16" xfId="1798"/>
    <cellStyle name="통화 [0] 2 2 17" xfId="1799"/>
    <cellStyle name="통화 [0] 2 2 18" xfId="1800"/>
    <cellStyle name="통화 [0] 2 2 2" xfId="1801"/>
    <cellStyle name="통화 [0] 2 2 3" xfId="1802"/>
    <cellStyle name="통화 [0] 2 2 4" xfId="1803"/>
    <cellStyle name="통화 [0] 2 2 5" xfId="1804"/>
    <cellStyle name="통화 [0] 2 2 6" xfId="1805"/>
    <cellStyle name="통화 [0] 2 2 7" xfId="1806"/>
    <cellStyle name="통화 [0] 2 2 8" xfId="1807"/>
    <cellStyle name="통화 [0] 2 2 9" xfId="1808"/>
    <cellStyle name="통화 [0] 2 3" xfId="1809"/>
    <cellStyle name="통화 [0] 2 4" xfId="1810"/>
    <cellStyle name="통화 [0] 2 5" xfId="1811"/>
    <cellStyle name="통화 [0] 2 6" xfId="1812"/>
    <cellStyle name="통화 [0] 2 7" xfId="1813"/>
    <cellStyle name="통화 [0] 2 8" xfId="1814"/>
    <cellStyle name="통화 [0] 2 9" xfId="1815"/>
    <cellStyle name="통화 [0] 3" xfId="1816"/>
    <cellStyle name="통화 [0] 3 2" xfId="1817"/>
    <cellStyle name="통화 [0] 3 3" xfId="2171"/>
    <cellStyle name="통화 [0] 4" xfId="1818"/>
    <cellStyle name="통화 [0] 4 2" xfId="1819"/>
    <cellStyle name="통화 [0] 5" xfId="1820"/>
    <cellStyle name="標?_1-10 LC販売計画代?品目別ﾘｽ " xfId="1821"/>
    <cellStyle name="表示済みのハイパー??ク" xfId="1822"/>
    <cellStyle name="表示済みのハイパー??ク 10" xfId="1823"/>
    <cellStyle name="表示済みのハイパー??ク 11" xfId="1824"/>
    <cellStyle name="表示済みのハイパー??ク 12" xfId="1825"/>
    <cellStyle name="表示済みのハイパー??ク 13" xfId="1826"/>
    <cellStyle name="表示済みのハイパー??ク 2" xfId="1827"/>
    <cellStyle name="表示済みのハイパー??ク 3" xfId="1828"/>
    <cellStyle name="表示済みのハイパー??ク 4" xfId="1829"/>
    <cellStyle name="表示済みのハイパー??ク 5" xfId="1830"/>
    <cellStyle name="表示済みのハイパー??ク 6" xfId="1831"/>
    <cellStyle name="表示済みのハイパー??ク 7" xfId="1832"/>
    <cellStyle name="表示済みのハイパー??ク 8" xfId="1833"/>
    <cellStyle name="表示済みのハイパー??ク 9" xfId="1834"/>
    <cellStyle name="表示済みのハイパーリンク" xfId="1835"/>
    <cellStyle name="表示済みのハイパーリンク 10" xfId="1836"/>
    <cellStyle name="表示済みのハイパーリンク 2" xfId="1837"/>
    <cellStyle name="表示済みのハイパーリンク 3" xfId="1838"/>
    <cellStyle name="表示済みのハイパーリンク 4" xfId="1839"/>
    <cellStyle name="表示済みのハイパーリンク 5" xfId="1840"/>
    <cellStyle name="表示済みのハイパーリンク 6" xfId="1841"/>
    <cellStyle name="表示済みのハイパーリンク 7" xfId="1842"/>
    <cellStyle name="表示済みのハイパーリンク 8" xfId="1843"/>
    <cellStyle name="表示済みのハイパーリンク 9" xfId="1844"/>
    <cellStyle name="表示済みのハイパーリンク_품의" xfId="1845"/>
    <cellStyle name="표준" xfId="0" builtinId="0"/>
    <cellStyle name="표준 10" xfId="1846"/>
    <cellStyle name="표준 10 2" xfId="1847"/>
    <cellStyle name="표준 11" xfId="1848"/>
    <cellStyle name="표준 11 2" xfId="1849"/>
    <cellStyle name="표준 11 2 2" xfId="2185"/>
    <cellStyle name="표준 12" xfId="1850"/>
    <cellStyle name="표준 12 2" xfId="1851"/>
    <cellStyle name="표준 12 3" xfId="3702"/>
    <cellStyle name="표준 13" xfId="1852"/>
    <cellStyle name="표준 14" xfId="1853"/>
    <cellStyle name="표준 14 2" xfId="1854"/>
    <cellStyle name="표준 15" xfId="2114"/>
    <cellStyle name="표준 16" xfId="1855"/>
    <cellStyle name="표준 16 2" xfId="1856"/>
    <cellStyle name="표준 17" xfId="1857"/>
    <cellStyle name="표준 17 2" xfId="2186"/>
    <cellStyle name="표준 17 2 2" xfId="2469"/>
    <cellStyle name="표준 17 2 2 2" xfId="2554"/>
    <cellStyle name="표준 17 2 3" xfId="2527"/>
    <cellStyle name="표준 18" xfId="2154"/>
    <cellStyle name="표준 18 2" xfId="1858"/>
    <cellStyle name="표준 19" xfId="2169"/>
    <cellStyle name="표준 19 2" xfId="2470"/>
    <cellStyle name="표준 19 2 2" xfId="2555"/>
    <cellStyle name="표준 19 3" xfId="2523"/>
    <cellStyle name="표준 2" xfId="2106"/>
    <cellStyle name="표준 2 10" xfId="1859"/>
    <cellStyle name="표준 2 10 2" xfId="1860"/>
    <cellStyle name="표준 2 11" xfId="1861"/>
    <cellStyle name="표준 2 11 2" xfId="1862"/>
    <cellStyle name="표준 2 11 3" xfId="1863"/>
    <cellStyle name="표준 2 11 4" xfId="1864"/>
    <cellStyle name="표준 2 11 5" xfId="1865"/>
    <cellStyle name="표준 2 11 6" xfId="1866"/>
    <cellStyle name="표준 2 11 7" xfId="1867"/>
    <cellStyle name="표준 2 12" xfId="1868"/>
    <cellStyle name="표준 2 12 2" xfId="1869"/>
    <cellStyle name="표준 2 13" xfId="1870"/>
    <cellStyle name="표준 2 13 2" xfId="1871"/>
    <cellStyle name="표준 2 14" xfId="1872"/>
    <cellStyle name="표준 2 14 2" xfId="1873"/>
    <cellStyle name="표준 2 15" xfId="1874"/>
    <cellStyle name="표준 2 16" xfId="1875"/>
    <cellStyle name="표준 2 17" xfId="1876"/>
    <cellStyle name="표준 2 18" xfId="1877"/>
    <cellStyle name="표준 2 19" xfId="1878"/>
    <cellStyle name="표준 2 2" xfId="1879"/>
    <cellStyle name="표준 2 2 10" xfId="1880"/>
    <cellStyle name="표준 2 2 11" xfId="1881"/>
    <cellStyle name="표준 2 2 12" xfId="1882"/>
    <cellStyle name="표준 2 2 13" xfId="1883"/>
    <cellStyle name="표준 2 2 14" xfId="1884"/>
    <cellStyle name="표준 2 2 15" xfId="1885"/>
    <cellStyle name="표준 2 2 16" xfId="1886"/>
    <cellStyle name="표준 2 2 17" xfId="1887"/>
    <cellStyle name="표준 2 2 18" xfId="1888"/>
    <cellStyle name="표준 2 2 19" xfId="1889"/>
    <cellStyle name="표준 2 2 2" xfId="1890"/>
    <cellStyle name="표준 2 2 2 10" xfId="1891"/>
    <cellStyle name="표준 2 2 2 11" xfId="1892"/>
    <cellStyle name="표준 2 2 2 12" xfId="1893"/>
    <cellStyle name="표준 2 2 2 13" xfId="1894"/>
    <cellStyle name="표준 2 2 2 14" xfId="1895"/>
    <cellStyle name="표준 2 2 2 15" xfId="1896"/>
    <cellStyle name="표준 2 2 2 16" xfId="1897"/>
    <cellStyle name="표준 2 2 2 17" xfId="1898"/>
    <cellStyle name="표준 2 2 2 18" xfId="1899"/>
    <cellStyle name="표준 2 2 2 19" xfId="1900"/>
    <cellStyle name="표준 2 2 2 2" xfId="1901"/>
    <cellStyle name="표준 2 2 2 2 2" xfId="1902"/>
    <cellStyle name="표준 2 2 2 3" xfId="1903"/>
    <cellStyle name="표준 2 2 2 4" xfId="1904"/>
    <cellStyle name="표준 2 2 2 5" xfId="1905"/>
    <cellStyle name="표준 2 2 2 6" xfId="1906"/>
    <cellStyle name="표준 2 2 2 7" xfId="1907"/>
    <cellStyle name="표준 2 2 2 8" xfId="1908"/>
    <cellStyle name="표준 2 2 2 9" xfId="1909"/>
    <cellStyle name="표준 2 2 20" xfId="1910"/>
    <cellStyle name="표준 2 2 21" xfId="1911"/>
    <cellStyle name="표준 2 2 22" xfId="1912"/>
    <cellStyle name="표준 2 2 23" xfId="1913"/>
    <cellStyle name="표준 2 2 24" xfId="1914"/>
    <cellStyle name="표준 2 2 25" xfId="1915"/>
    <cellStyle name="표준 2 2 26" xfId="1916"/>
    <cellStyle name="표준 2 2 27" xfId="3704"/>
    <cellStyle name="표준 2 2 3" xfId="1917"/>
    <cellStyle name="표준 2 2 3 2" xfId="1918"/>
    <cellStyle name="표준 2 2 4" xfId="1919"/>
    <cellStyle name="표준 2 2 4 2" xfId="1920"/>
    <cellStyle name="표준 2 2 5" xfId="1921"/>
    <cellStyle name="표준 2 2 5 2" xfId="1922"/>
    <cellStyle name="표준 2 2 6" xfId="1923"/>
    <cellStyle name="표준 2 2 6 2" xfId="1924"/>
    <cellStyle name="표준 2 2 7" xfId="1925"/>
    <cellStyle name="표준 2 2 7 2" xfId="1926"/>
    <cellStyle name="표준 2 2 8" xfId="1927"/>
    <cellStyle name="표준 2 2 8 2" xfId="1928"/>
    <cellStyle name="표준 2 2 9" xfId="1929"/>
    <cellStyle name="표준 2 2 9 2" xfId="1930"/>
    <cellStyle name="표준 2 2_11월가격인상_발송" xfId="1931"/>
    <cellStyle name="표준 2 20" xfId="1932"/>
    <cellStyle name="표준 2 21" xfId="1933"/>
    <cellStyle name="표준 2 22" xfId="1934"/>
    <cellStyle name="표준 2 23" xfId="1935"/>
    <cellStyle name="표준 2 24" xfId="1936"/>
    <cellStyle name="표준 2 25" xfId="1937"/>
    <cellStyle name="표준 2 26" xfId="1938"/>
    <cellStyle name="표준 2 27" xfId="1939"/>
    <cellStyle name="표준 2 28" xfId="1940"/>
    <cellStyle name="표준 2 29" xfId="1941"/>
    <cellStyle name="표준 2 3" xfId="1942"/>
    <cellStyle name="표준 2 3 10" xfId="1943"/>
    <cellStyle name="표준 2 3 11" xfId="1944"/>
    <cellStyle name="표준 2 3 12" xfId="1945"/>
    <cellStyle name="표준 2 3 13" xfId="1946"/>
    <cellStyle name="표준 2 3 14" xfId="1947"/>
    <cellStyle name="표준 2 3 15" xfId="1948"/>
    <cellStyle name="표준 2 3 16" xfId="1949"/>
    <cellStyle name="표준 2 3 17" xfId="1950"/>
    <cellStyle name="표준 2 3 18" xfId="1951"/>
    <cellStyle name="표준 2 3 19" xfId="1952"/>
    <cellStyle name="표준 2 3 2" xfId="1953"/>
    <cellStyle name="표준 2 3 20" xfId="1954"/>
    <cellStyle name="표준 2 3 21" xfId="2178"/>
    <cellStyle name="표준 2 3 3" xfId="1955"/>
    <cellStyle name="표준 2 3 4" xfId="1956"/>
    <cellStyle name="표준 2 3 5" xfId="1957"/>
    <cellStyle name="표준 2 3 6" xfId="1958"/>
    <cellStyle name="표준 2 3 7" xfId="1959"/>
    <cellStyle name="표준 2 3 8" xfId="1960"/>
    <cellStyle name="표준 2 3 9" xfId="1961"/>
    <cellStyle name="표준 2 30" xfId="1962"/>
    <cellStyle name="표준 2 31" xfId="1963"/>
    <cellStyle name="표준 2 32" xfId="1964"/>
    <cellStyle name="표준 2 33" xfId="1965"/>
    <cellStyle name="표준 2 34" xfId="1966"/>
    <cellStyle name="표준 2 35" xfId="1967"/>
    <cellStyle name="표준 2 36" xfId="1968"/>
    <cellStyle name="표준 2 37" xfId="1969"/>
    <cellStyle name="표준 2 38" xfId="1970"/>
    <cellStyle name="표준 2 39" xfId="1971"/>
    <cellStyle name="표준 2 4" xfId="1972"/>
    <cellStyle name="표준 2 4 2" xfId="1973"/>
    <cellStyle name="표준 2 4 3" xfId="1974"/>
    <cellStyle name="표준 2 4 4" xfId="1975"/>
    <cellStyle name="표준 2 4 5" xfId="2471"/>
    <cellStyle name="표준 2 40" xfId="1976"/>
    <cellStyle name="표준 2 41" xfId="1977"/>
    <cellStyle name="표준 2 42" xfId="1978"/>
    <cellStyle name="표준 2 43" xfId="1979"/>
    <cellStyle name="표준 2 44" xfId="1980"/>
    <cellStyle name="표준 2 45" xfId="1981"/>
    <cellStyle name="표준 2 46" xfId="1982"/>
    <cellStyle name="표준 2 47" xfId="2165"/>
    <cellStyle name="표준 2 47 2" xfId="2472"/>
    <cellStyle name="표준 2 47 2 2" xfId="2556"/>
    <cellStyle name="표준 2 47 3" xfId="2520"/>
    <cellStyle name="표준 2 48" xfId="2473"/>
    <cellStyle name="표준 2 48 2" xfId="2557"/>
    <cellStyle name="표준 2 49" xfId="2512"/>
    <cellStyle name="표준 2 5" xfId="1983"/>
    <cellStyle name="표준 2 5 2" xfId="1984"/>
    <cellStyle name="표준 2 5 3" xfId="2474"/>
    <cellStyle name="표준 2 50" xfId="3703"/>
    <cellStyle name="표준 2 6" xfId="1985"/>
    <cellStyle name="표준 2 6 2" xfId="1986"/>
    <cellStyle name="표준 2 6 3" xfId="2475"/>
    <cellStyle name="표준 2 7" xfId="1987"/>
    <cellStyle name="표준 2 7 2" xfId="2476"/>
    <cellStyle name="표준 2 8" xfId="1988"/>
    <cellStyle name="표준 2 8 2" xfId="1989"/>
    <cellStyle name="표준 2 9" xfId="1990"/>
    <cellStyle name="표준 2 9 2" xfId="1991"/>
    <cellStyle name="표준 2_PP 가격(지사통보)_가격등록" xfId="1992"/>
    <cellStyle name="표준 20" xfId="1993"/>
    <cellStyle name="표준 21" xfId="1994"/>
    <cellStyle name="표준 22" xfId="2195"/>
    <cellStyle name="표준 22 2" xfId="2297"/>
    <cellStyle name="표준 22 2 2" xfId="2536"/>
    <cellStyle name="표준 23" xfId="2477"/>
    <cellStyle name="표준 23 2" xfId="2478"/>
    <cellStyle name="표준 23 2 2" xfId="2559"/>
    <cellStyle name="표준 23 3" xfId="2558"/>
    <cellStyle name="표준 24" xfId="2115"/>
    <cellStyle name="표준 25" xfId="1995"/>
    <cellStyle name="표준 26" xfId="2479"/>
    <cellStyle name="표준 26 2" xfId="2480"/>
    <cellStyle name="표준 26 2 2" xfId="2561"/>
    <cellStyle name="표준 26 3" xfId="2560"/>
    <cellStyle name="표준 27" xfId="1996"/>
    <cellStyle name="표준 28" xfId="2503"/>
    <cellStyle name="표준 29" xfId="2505"/>
    <cellStyle name="표준 3" xfId="1997"/>
    <cellStyle name="표준 3 10" xfId="1998"/>
    <cellStyle name="표준 3 11" xfId="2162"/>
    <cellStyle name="표준 3 12" xfId="2149"/>
    <cellStyle name="표준 3 12 2" xfId="2481"/>
    <cellStyle name="표준 3 12 2 2" xfId="2562"/>
    <cellStyle name="표준 3 12 3" xfId="2515"/>
    <cellStyle name="표준 3 13" xfId="2190"/>
    <cellStyle name="표준 3 13 2" xfId="2482"/>
    <cellStyle name="표준 3 13 2 2" xfId="2563"/>
    <cellStyle name="표준 3 13 3" xfId="2529"/>
    <cellStyle name="표준 3 14" xfId="2483"/>
    <cellStyle name="표준 3 14 2" xfId="2564"/>
    <cellStyle name="표준 3 15" xfId="2493"/>
    <cellStyle name="표준 3 15 2" xfId="2573"/>
    <cellStyle name="표준 3 16" xfId="2498"/>
    <cellStyle name="표준 3 16 2" xfId="2578"/>
    <cellStyle name="표준 3 17" xfId="3713"/>
    <cellStyle name="표준 3 18" xfId="3718"/>
    <cellStyle name="표준 3 19" xfId="3723"/>
    <cellStyle name="표준 3 2" xfId="1999"/>
    <cellStyle name="표준 3 2 2" xfId="2000"/>
    <cellStyle name="표준 3 2 3" xfId="2188"/>
    <cellStyle name="표준 3 20" xfId="3729"/>
    <cellStyle name="표준 3 3" xfId="2001"/>
    <cellStyle name="표준 3 4" xfId="2002"/>
    <cellStyle name="표준 3 4 2" xfId="2003"/>
    <cellStyle name="표준 3 5" xfId="2004"/>
    <cellStyle name="표준 3 5 2" xfId="2005"/>
    <cellStyle name="표준 3 6" xfId="2006"/>
    <cellStyle name="표준 3 6 2" xfId="2007"/>
    <cellStyle name="표준 3 7" xfId="2008"/>
    <cellStyle name="표준 3 7 2" xfId="2009"/>
    <cellStyle name="표준 3 8" xfId="2010"/>
    <cellStyle name="표준 3 9" xfId="2011"/>
    <cellStyle name="표준 30" xfId="2012"/>
    <cellStyle name="표준 31" xfId="2504"/>
    <cellStyle name="표준 32" xfId="2013"/>
    <cellStyle name="표준 33" xfId="3710"/>
    <cellStyle name="표준 34" xfId="2014"/>
    <cellStyle name="표준 35" xfId="3774"/>
    <cellStyle name="표준 36" xfId="2015"/>
    <cellStyle name="표준 37" xfId="3791"/>
    <cellStyle name="표준 38" xfId="2016"/>
    <cellStyle name="표준 39" xfId="2017"/>
    <cellStyle name="표준 4" xfId="2018"/>
    <cellStyle name="표준 4 10" xfId="2192"/>
    <cellStyle name="표준 4 10 2" xfId="2484"/>
    <cellStyle name="표준 4 10 2 2" xfId="2565"/>
    <cellStyle name="표준 4 10 3" xfId="2531"/>
    <cellStyle name="표준 4 11" xfId="2485"/>
    <cellStyle name="표준 4 11 2" xfId="2566"/>
    <cellStyle name="표준 4 12" xfId="2495"/>
    <cellStyle name="표준 4 12 2" xfId="2575"/>
    <cellStyle name="표준 4 13" xfId="2500"/>
    <cellStyle name="표준 4 13 2" xfId="2580"/>
    <cellStyle name="표준 4 14" xfId="3705"/>
    <cellStyle name="표준 4 15" xfId="3715"/>
    <cellStyle name="표준 4 16" xfId="3720"/>
    <cellStyle name="표준 4 17" xfId="3725"/>
    <cellStyle name="표준 4 18" xfId="3731"/>
    <cellStyle name="표준 4 2" xfId="2019"/>
    <cellStyle name="표준 4 3" xfId="2020"/>
    <cellStyle name="표준 4 4" xfId="2021"/>
    <cellStyle name="표준 4 5" xfId="2022"/>
    <cellStyle name="표준 4 6" xfId="2023"/>
    <cellStyle name="표준 4 7" xfId="2024"/>
    <cellStyle name="표준 4 8" xfId="2163"/>
    <cellStyle name="표준 4 9" xfId="2151"/>
    <cellStyle name="표준 4 9 2" xfId="2486"/>
    <cellStyle name="표준 4 9 2 2" xfId="2567"/>
    <cellStyle name="표준 4 9 3" xfId="2517"/>
    <cellStyle name="표준 40" xfId="2025"/>
    <cellStyle name="표준 40 2" xfId="2179"/>
    <cellStyle name="표준 40 2 2" xfId="2487"/>
    <cellStyle name="표준 40 2 2 2" xfId="2568"/>
    <cellStyle name="표준 40 2 3" xfId="2525"/>
    <cellStyle name="표준 41" xfId="2026"/>
    <cellStyle name="표준 42" xfId="2027"/>
    <cellStyle name="표준 43" xfId="2028"/>
    <cellStyle name="표준 44" xfId="2029"/>
    <cellStyle name="표준 45" xfId="2030"/>
    <cellStyle name="표준 46" xfId="2031"/>
    <cellStyle name="표준 47" xfId="2032"/>
    <cellStyle name="표준 48" xfId="2033"/>
    <cellStyle name="표준 49" xfId="2034"/>
    <cellStyle name="표준 5" xfId="2035"/>
    <cellStyle name="표준 5 10" xfId="2036"/>
    <cellStyle name="표준 5 11" xfId="2037"/>
    <cellStyle name="표준 5 12" xfId="2038"/>
    <cellStyle name="표준 5 13" xfId="2039"/>
    <cellStyle name="표준 5 14" xfId="2040"/>
    <cellStyle name="표준 5 15" xfId="2041"/>
    <cellStyle name="표준 5 16" xfId="2042"/>
    <cellStyle name="표준 5 17" xfId="2043"/>
    <cellStyle name="표준 5 18" xfId="2044"/>
    <cellStyle name="표준 5 19" xfId="2045"/>
    <cellStyle name="표준 5 2" xfId="2046"/>
    <cellStyle name="표준 5 2 2" xfId="2047"/>
    <cellStyle name="표준 5 2 3" xfId="2175"/>
    <cellStyle name="표준 5 20" xfId="2048"/>
    <cellStyle name="표준 5 21" xfId="2049"/>
    <cellStyle name="표준 5 22" xfId="2164"/>
    <cellStyle name="표준 5 23" xfId="2153"/>
    <cellStyle name="표준 5 23 2" xfId="2488"/>
    <cellStyle name="표준 5 23 2 2" xfId="2569"/>
    <cellStyle name="표준 5 23 3" xfId="2519"/>
    <cellStyle name="표준 5 24" xfId="2184"/>
    <cellStyle name="표준 5 24 2" xfId="2489"/>
    <cellStyle name="표준 5 24 2 2" xfId="2570"/>
    <cellStyle name="표준 5 24 3" xfId="2526"/>
    <cellStyle name="표준 5 25" xfId="2194"/>
    <cellStyle name="표준 5 25 2" xfId="2490"/>
    <cellStyle name="표준 5 25 2 2" xfId="2571"/>
    <cellStyle name="표준 5 25 3" xfId="2533"/>
    <cellStyle name="표준 5 26" xfId="2491"/>
    <cellStyle name="표준 5 26 2" xfId="2572"/>
    <cellStyle name="표준 5 27" xfId="2497"/>
    <cellStyle name="표준 5 27 2" xfId="2577"/>
    <cellStyle name="표준 5 28" xfId="2502"/>
    <cellStyle name="표준 5 28 2" xfId="2582"/>
    <cellStyle name="표준 5 29" xfId="3717"/>
    <cellStyle name="표준 5 3" xfId="2050"/>
    <cellStyle name="표준 5 30" xfId="3722"/>
    <cellStyle name="표준 5 31" xfId="3727"/>
    <cellStyle name="표준 5 32" xfId="3733"/>
    <cellStyle name="표준 5 4" xfId="2051"/>
    <cellStyle name="표준 5 5" xfId="2052"/>
    <cellStyle name="표준 5 6" xfId="2053"/>
    <cellStyle name="표준 5 7" xfId="2054"/>
    <cellStyle name="표준 5 8" xfId="2055"/>
    <cellStyle name="표준 5 9" xfId="2056"/>
    <cellStyle name="표준 50" xfId="2057"/>
    <cellStyle name="표준 51" xfId="3781"/>
    <cellStyle name="표준 52" xfId="3782"/>
    <cellStyle name="표준 53" xfId="3777"/>
    <cellStyle name="표준 54" xfId="3778"/>
    <cellStyle name="표준 55" xfId="3779"/>
    <cellStyle name="표준 56" xfId="3780"/>
    <cellStyle name="표준 57" xfId="3792"/>
    <cellStyle name="표준 58" xfId="3783"/>
    <cellStyle name="표준 59" xfId="3784"/>
    <cellStyle name="표준 6" xfId="2058"/>
    <cellStyle name="표준 6 10" xfId="2059"/>
    <cellStyle name="표준 6 11" xfId="2060"/>
    <cellStyle name="표준 6 12" xfId="2061"/>
    <cellStyle name="표준 6 13" xfId="2062"/>
    <cellStyle name="표준 6 14" xfId="2063"/>
    <cellStyle name="표준 6 15" xfId="2064"/>
    <cellStyle name="표준 6 16" xfId="2065"/>
    <cellStyle name="표준 6 17" xfId="2066"/>
    <cellStyle name="표준 6 18" xfId="2067"/>
    <cellStyle name="표준 6 19" xfId="2068"/>
    <cellStyle name="표준 6 2" xfId="2069"/>
    <cellStyle name="표준 6 20" xfId="2492"/>
    <cellStyle name="표준 6 3" xfId="2070"/>
    <cellStyle name="표준 6 4" xfId="2071"/>
    <cellStyle name="표준 6 5" xfId="2072"/>
    <cellStyle name="표준 6 6" xfId="2073"/>
    <cellStyle name="표준 6 7" xfId="2074"/>
    <cellStyle name="표준 6 8" xfId="2075"/>
    <cellStyle name="표준 6 9" xfId="2076"/>
    <cellStyle name="표준 60" xfId="3785"/>
    <cellStyle name="표준 61" xfId="3788"/>
    <cellStyle name="표준 62" xfId="3789"/>
    <cellStyle name="표준 63" xfId="3790"/>
    <cellStyle name="표준 64" xfId="3787"/>
    <cellStyle name="표준 65" xfId="3786"/>
    <cellStyle name="표준 7" xfId="2077"/>
    <cellStyle name="표준 7 10" xfId="2078"/>
    <cellStyle name="표준 7 11" xfId="2079"/>
    <cellStyle name="표준 7 12" xfId="2080"/>
    <cellStyle name="표준 7 13" xfId="2081"/>
    <cellStyle name="표준 7 14" xfId="2082"/>
    <cellStyle name="표준 7 15" xfId="2083"/>
    <cellStyle name="표준 7 16" xfId="2084"/>
    <cellStyle name="표준 7 17" xfId="2085"/>
    <cellStyle name="표준 7 2" xfId="2086"/>
    <cellStyle name="표준 7 3" xfId="2087"/>
    <cellStyle name="표준 7 4" xfId="2088"/>
    <cellStyle name="표준 7 5" xfId="2089"/>
    <cellStyle name="표준 7 6" xfId="2090"/>
    <cellStyle name="표준 7 7" xfId="2091"/>
    <cellStyle name="표준 7 8" xfId="2092"/>
    <cellStyle name="표준 7 9" xfId="2093"/>
    <cellStyle name="표준 8" xfId="2094"/>
    <cellStyle name="표준 8 2" xfId="2095"/>
    <cellStyle name="표준 8 3" xfId="2096"/>
    <cellStyle name="표준 9" xfId="2097"/>
    <cellStyle name="표준 9 2" xfId="2098"/>
    <cellStyle name="標準_ ｻﾌﾟﾗｲ海外" xfId="2099"/>
    <cellStyle name="標準_Consumer ink" xfId="2110"/>
    <cellStyle name="標準_Consumer ink_FY05_lfp_ink price table_PUP 1207" xfId="2109"/>
    <cellStyle name="標準_Ink consumer" xfId="2100"/>
    <cellStyle name="표준_LFP가격_0802" xfId="2101"/>
    <cellStyle name="標準_MEDIA IJC採算表0211" xfId="2116"/>
    <cellStyle name="표준_PP (C7000,C8000) 가격" xfId="3706"/>
    <cellStyle name="표준_PP 가격(지사통보)_가격등록" xfId="3707"/>
    <cellStyle name="표준_Sheet1" xfId="2102"/>
    <cellStyle name="표준_Sheet1_제품표준가격표(2004.09.01기준)_제품표준가격표(2004.11.01기준)" xfId="2103"/>
    <cellStyle name="標準_Tender 1 (2)" xfId="2104"/>
    <cellStyle name="표준_공장출고가격표(2k0301)" xfId="3708"/>
    <cellStyle name="標準_部門未定 (2)" xfId="3709"/>
    <cellStyle name="桁区切り_Format C" xfId="2105"/>
    <cellStyle name="货币_Sheet1" xfId="2295"/>
  </cellStyles>
  <dxfs count="0"/>
  <tableStyles count="0" defaultTableStyle="TableStyleMedium2" defaultPivotStyle="PivotStyleMedium9"/>
  <colors>
    <mruColors>
      <color rgb="FF00FFCC"/>
      <color rgb="FF66FFFF"/>
      <color rgb="FF99FF99"/>
      <color rgb="FFFFFF99"/>
      <color rgb="FFFFFFCC"/>
      <color rgb="FF33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David_KIM_20150701_&#49888;&#44508;_6&#50900;&#51088;&#47308;&amp;&#49437;&#51652;&#51060;&#44288;&#51221;&#47532;\EPSONprice\&#45800;&#44032;&#51064;&#49345;_&#49888;&#44508;&#45800;&#44032;\&#50896;&#44032;&#51221;&#47532;_201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>
        <row r="1">
          <cell r="BD1" t="str">
            <v>단종</v>
          </cell>
        </row>
        <row r="2">
          <cell r="BD2" t="str">
            <v>극소량</v>
          </cell>
        </row>
        <row r="3">
          <cell r="BD3" t="str">
            <v>일반</v>
          </cell>
        </row>
        <row r="4">
          <cell r="BD4" t="str">
            <v>인기</v>
          </cell>
        </row>
        <row r="5">
          <cell r="BD5" t="str">
            <v>신제품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5"/>
  <sheetViews>
    <sheetView zoomScaleNormal="100" workbookViewId="0">
      <pane xSplit="1" ySplit="2" topLeftCell="B177" activePane="bottomRight" state="frozen"/>
      <selection pane="topRight" activeCell="B1" sqref="B1"/>
      <selection pane="bottomLeft" activeCell="A3" sqref="A3"/>
      <selection pane="bottomRight" activeCell="K185" sqref="K185"/>
    </sheetView>
  </sheetViews>
  <sheetFormatPr defaultColWidth="8.6640625" defaultRowHeight="20.100000000000001" customHeight="1"/>
  <cols>
    <col min="1" max="1" width="11.88671875" style="882" customWidth="1"/>
    <col min="2" max="2" width="8.6640625" style="883"/>
    <col min="3" max="3" width="18" style="884" customWidth="1"/>
    <col min="4" max="4" width="8.6640625" style="883"/>
    <col min="5" max="5" width="9.6640625" style="901" bestFit="1" customWidth="1"/>
    <col min="6" max="7" width="13.21875" style="885" customWidth="1"/>
    <col min="8" max="8" width="21.44140625" style="886" customWidth="1"/>
    <col min="9" max="9" width="13" style="1112" customWidth="1"/>
    <col min="10" max="10" width="12.5546875" style="1112" customWidth="1"/>
    <col min="11" max="11" width="8.6640625" style="884"/>
    <col min="12" max="12" width="12.21875" style="884" bestFit="1" customWidth="1"/>
    <col min="13" max="13" width="11" style="884" bestFit="1" customWidth="1"/>
    <col min="14" max="14" width="11" style="906" bestFit="1" customWidth="1"/>
    <col min="15" max="16384" width="8.6640625" style="884"/>
  </cols>
  <sheetData>
    <row r="1" spans="1:14" s="822" customFormat="1" ht="24.75" customHeight="1">
      <c r="A1" s="1726" t="s">
        <v>4953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</row>
    <row r="2" spans="1:14" s="822" customFormat="1" ht="33">
      <c r="A2" s="887" t="s">
        <v>3612</v>
      </c>
      <c r="B2" s="888" t="s">
        <v>3613</v>
      </c>
      <c r="C2" s="889" t="s">
        <v>3611</v>
      </c>
      <c r="D2" s="887" t="s">
        <v>3614</v>
      </c>
      <c r="E2" s="890" t="s">
        <v>3615</v>
      </c>
      <c r="F2" s="890" t="s">
        <v>3616</v>
      </c>
      <c r="G2" s="891" t="s">
        <v>3617</v>
      </c>
      <c r="H2" s="892" t="s">
        <v>3618</v>
      </c>
      <c r="I2" s="892" t="s">
        <v>5145</v>
      </c>
      <c r="J2" s="892" t="s">
        <v>5144</v>
      </c>
      <c r="K2" s="893" t="s">
        <v>3619</v>
      </c>
      <c r="L2" s="893" t="s">
        <v>3620</v>
      </c>
      <c r="M2" s="893" t="s">
        <v>3621</v>
      </c>
      <c r="N2" s="907" t="s">
        <v>3622</v>
      </c>
    </row>
    <row r="3" spans="1:14" s="822" customFormat="1" ht="30" customHeight="1">
      <c r="A3" s="775" t="s">
        <v>1325</v>
      </c>
      <c r="B3" s="776" t="s">
        <v>1326</v>
      </c>
      <c r="C3" s="777" t="s">
        <v>3623</v>
      </c>
      <c r="D3" s="778">
        <v>40</v>
      </c>
      <c r="E3" s="910">
        <v>42510</v>
      </c>
      <c r="F3" s="779">
        <v>45330</v>
      </c>
      <c r="G3" s="779">
        <v>55830</v>
      </c>
      <c r="H3" s="780" t="s">
        <v>3624</v>
      </c>
      <c r="I3" s="1096">
        <f>1-(J3/E3)</f>
        <v>0.29428369795342268</v>
      </c>
      <c r="J3" s="1095">
        <v>30000</v>
      </c>
      <c r="K3" s="903">
        <v>0.13</v>
      </c>
      <c r="L3" s="902">
        <f t="shared" ref="L3:L66" si="0">SUM(E3-E3*K3)</f>
        <v>36983.699999999997</v>
      </c>
      <c r="M3" s="904">
        <v>40500</v>
      </c>
      <c r="N3" s="905">
        <v>4.9629629629629628E-2</v>
      </c>
    </row>
    <row r="4" spans="1:14" s="822" customFormat="1" ht="30" customHeight="1">
      <c r="A4" s="775" t="s">
        <v>3625</v>
      </c>
      <c r="B4" s="776" t="s">
        <v>1327</v>
      </c>
      <c r="C4" s="777" t="s">
        <v>3626</v>
      </c>
      <c r="D4" s="778">
        <v>20</v>
      </c>
      <c r="E4" s="910">
        <v>52050</v>
      </c>
      <c r="F4" s="779">
        <v>55450</v>
      </c>
      <c r="G4" s="779">
        <v>68290</v>
      </c>
      <c r="H4" s="780" t="s">
        <v>3624</v>
      </c>
      <c r="I4" s="1096">
        <f t="shared" ref="I4:I67" si="1">1-(J4/E4)</f>
        <v>1</v>
      </c>
      <c r="J4" s="1095"/>
      <c r="K4" s="903"/>
      <c r="L4" s="902">
        <f t="shared" si="0"/>
        <v>52050</v>
      </c>
      <c r="M4" s="904">
        <v>49550</v>
      </c>
      <c r="N4" s="905">
        <v>5.0454086781029264E-2</v>
      </c>
    </row>
    <row r="5" spans="1:14" s="822" customFormat="1" ht="30" customHeight="1">
      <c r="A5" s="775" t="s">
        <v>1328</v>
      </c>
      <c r="B5" s="776" t="s">
        <v>1329</v>
      </c>
      <c r="C5" s="777" t="s">
        <v>3627</v>
      </c>
      <c r="D5" s="778">
        <v>20</v>
      </c>
      <c r="E5" s="910">
        <v>45010</v>
      </c>
      <c r="F5" s="779">
        <v>47970</v>
      </c>
      <c r="G5" s="779">
        <v>59080</v>
      </c>
      <c r="H5" s="780" t="s">
        <v>3624</v>
      </c>
      <c r="I5" s="1096">
        <f t="shared" si="1"/>
        <v>1</v>
      </c>
      <c r="J5" s="1095"/>
      <c r="K5" s="903"/>
      <c r="L5" s="902">
        <f t="shared" si="0"/>
        <v>45010</v>
      </c>
      <c r="M5" s="904">
        <v>42870</v>
      </c>
      <c r="N5" s="905">
        <v>4.991835782598554E-2</v>
      </c>
    </row>
    <row r="6" spans="1:14" s="822" customFormat="1" ht="30" customHeight="1">
      <c r="A6" s="781" t="s">
        <v>1330</v>
      </c>
      <c r="B6" s="782" t="s">
        <v>1331</v>
      </c>
      <c r="C6" s="783" t="s">
        <v>3628</v>
      </c>
      <c r="D6" s="784">
        <v>40</v>
      </c>
      <c r="E6" s="911">
        <v>40180</v>
      </c>
      <c r="F6" s="785">
        <v>42800</v>
      </c>
      <c r="G6" s="785">
        <v>52720</v>
      </c>
      <c r="H6" s="780" t="s">
        <v>3624</v>
      </c>
      <c r="I6" s="1096">
        <f t="shared" si="1"/>
        <v>1</v>
      </c>
      <c r="J6" s="1095"/>
      <c r="K6" s="903"/>
      <c r="L6" s="902">
        <f t="shared" si="0"/>
        <v>40180</v>
      </c>
      <c r="M6" s="904">
        <v>38250</v>
      </c>
      <c r="N6" s="905">
        <v>5.0457516339869279E-2</v>
      </c>
    </row>
    <row r="7" spans="1:14" s="822" customFormat="1" ht="30" customHeight="1">
      <c r="A7" s="781" t="s">
        <v>3629</v>
      </c>
      <c r="B7" s="782" t="s">
        <v>1332</v>
      </c>
      <c r="C7" s="786" t="s">
        <v>3630</v>
      </c>
      <c r="D7" s="784">
        <v>20</v>
      </c>
      <c r="E7" s="912">
        <v>43700</v>
      </c>
      <c r="F7" s="787">
        <v>46590</v>
      </c>
      <c r="G7" s="787">
        <v>57380</v>
      </c>
      <c r="H7" s="780" t="s">
        <v>3624</v>
      </c>
      <c r="I7" s="1096">
        <f t="shared" si="1"/>
        <v>0.42791762013729973</v>
      </c>
      <c r="J7" s="1095">
        <v>25000</v>
      </c>
      <c r="K7" s="903"/>
      <c r="L7" s="902">
        <f t="shared" si="0"/>
        <v>43700</v>
      </c>
      <c r="M7" s="904">
        <v>41630</v>
      </c>
      <c r="N7" s="905">
        <v>4.9723756906077346E-2</v>
      </c>
    </row>
    <row r="8" spans="1:14" s="822" customFormat="1" ht="30" customHeight="1">
      <c r="A8" s="781" t="s">
        <v>1333</v>
      </c>
      <c r="B8" s="782" t="s">
        <v>1334</v>
      </c>
      <c r="C8" s="783" t="s">
        <v>3631</v>
      </c>
      <c r="D8" s="784">
        <v>60</v>
      </c>
      <c r="E8" s="911">
        <v>28370</v>
      </c>
      <c r="F8" s="785">
        <v>30220</v>
      </c>
      <c r="G8" s="785">
        <v>37220</v>
      </c>
      <c r="H8" s="780" t="s">
        <v>3624</v>
      </c>
      <c r="I8" s="1096">
        <f t="shared" si="1"/>
        <v>1</v>
      </c>
      <c r="J8" s="1095"/>
      <c r="K8" s="903"/>
      <c r="L8" s="902">
        <f t="shared" si="0"/>
        <v>28370</v>
      </c>
      <c r="M8" s="904">
        <v>27010</v>
      </c>
      <c r="N8" s="905">
        <v>5.0351721584598295E-2</v>
      </c>
    </row>
    <row r="9" spans="1:14" s="822" customFormat="1" ht="30" customHeight="1">
      <c r="A9" s="829" t="s">
        <v>2741</v>
      </c>
      <c r="B9" s="830" t="s">
        <v>2742</v>
      </c>
      <c r="C9" s="832" t="s">
        <v>3632</v>
      </c>
      <c r="D9" s="831">
        <v>60</v>
      </c>
      <c r="E9" s="912">
        <v>10400</v>
      </c>
      <c r="F9" s="833">
        <v>11500</v>
      </c>
      <c r="G9" s="833">
        <v>15100</v>
      </c>
      <c r="H9" s="828"/>
      <c r="I9" s="1096">
        <f t="shared" si="1"/>
        <v>1</v>
      </c>
      <c r="J9" s="1095"/>
      <c r="K9" s="903"/>
      <c r="L9" s="902">
        <f t="shared" si="0"/>
        <v>10400</v>
      </c>
      <c r="M9" s="904">
        <v>10400</v>
      </c>
      <c r="N9" s="905">
        <v>0</v>
      </c>
    </row>
    <row r="10" spans="1:14" s="822" customFormat="1" ht="30" customHeight="1">
      <c r="A10" s="781" t="s">
        <v>1335</v>
      </c>
      <c r="B10" s="782" t="s">
        <v>1336</v>
      </c>
      <c r="C10" s="783" t="s">
        <v>3633</v>
      </c>
      <c r="D10" s="784">
        <v>60</v>
      </c>
      <c r="E10" s="911">
        <v>47280</v>
      </c>
      <c r="F10" s="785">
        <v>50370</v>
      </c>
      <c r="G10" s="785">
        <v>62040</v>
      </c>
      <c r="H10" s="780" t="s">
        <v>3624</v>
      </c>
      <c r="I10" s="1096">
        <f t="shared" si="1"/>
        <v>1</v>
      </c>
      <c r="J10" s="1095"/>
      <c r="K10" s="903"/>
      <c r="L10" s="902">
        <f t="shared" si="0"/>
        <v>47280</v>
      </c>
      <c r="M10" s="904">
        <v>45010</v>
      </c>
      <c r="N10" s="905">
        <v>5.043323705843146E-2</v>
      </c>
    </row>
    <row r="11" spans="1:14" s="822" customFormat="1" ht="30" customHeight="1">
      <c r="A11" s="781" t="s">
        <v>1344</v>
      </c>
      <c r="B11" s="782" t="s">
        <v>1345</v>
      </c>
      <c r="C11" s="786" t="s">
        <v>3634</v>
      </c>
      <c r="D11" s="784">
        <v>60</v>
      </c>
      <c r="E11" s="912">
        <v>25980</v>
      </c>
      <c r="F11" s="787">
        <v>27680</v>
      </c>
      <c r="G11" s="787">
        <v>34100</v>
      </c>
      <c r="H11" s="780" t="s">
        <v>3624</v>
      </c>
      <c r="I11" s="1096">
        <f t="shared" si="1"/>
        <v>1</v>
      </c>
      <c r="J11" s="1095"/>
      <c r="K11" s="903"/>
      <c r="L11" s="902">
        <f t="shared" si="0"/>
        <v>25980</v>
      </c>
      <c r="M11" s="904">
        <v>24740</v>
      </c>
      <c r="N11" s="905">
        <v>5.0121261115602264E-2</v>
      </c>
    </row>
    <row r="12" spans="1:14" s="822" customFormat="1" ht="30" customHeight="1">
      <c r="A12" s="829" t="s">
        <v>1359</v>
      </c>
      <c r="B12" s="830" t="s">
        <v>1360</v>
      </c>
      <c r="C12" s="832" t="s">
        <v>3635</v>
      </c>
      <c r="D12" s="831">
        <v>60</v>
      </c>
      <c r="E12" s="912">
        <v>9880</v>
      </c>
      <c r="F12" s="833">
        <v>11020</v>
      </c>
      <c r="G12" s="833">
        <v>14200</v>
      </c>
      <c r="H12" s="828"/>
      <c r="I12" s="1096">
        <f t="shared" si="1"/>
        <v>1</v>
      </c>
      <c r="J12" s="1095"/>
      <c r="K12" s="903"/>
      <c r="L12" s="902">
        <f t="shared" si="0"/>
        <v>9880</v>
      </c>
      <c r="M12" s="904">
        <v>9880</v>
      </c>
      <c r="N12" s="905">
        <v>0</v>
      </c>
    </row>
    <row r="13" spans="1:14" s="822" customFormat="1" ht="30" customHeight="1">
      <c r="A13" s="829" t="s">
        <v>2743</v>
      </c>
      <c r="B13" s="830" t="s">
        <v>3636</v>
      </c>
      <c r="C13" s="832" t="s">
        <v>3637</v>
      </c>
      <c r="D13" s="831">
        <v>60</v>
      </c>
      <c r="E13" s="912">
        <v>21300</v>
      </c>
      <c r="F13" s="833">
        <v>22600</v>
      </c>
      <c r="G13" s="833">
        <v>29330</v>
      </c>
      <c r="H13" s="828"/>
      <c r="I13" s="1096">
        <f t="shared" si="1"/>
        <v>1</v>
      </c>
      <c r="J13" s="1095"/>
      <c r="K13" s="903"/>
      <c r="L13" s="902">
        <f t="shared" si="0"/>
        <v>21300</v>
      </c>
      <c r="M13" s="904">
        <v>21300</v>
      </c>
      <c r="N13" s="905">
        <v>0</v>
      </c>
    </row>
    <row r="14" spans="1:14" s="822" customFormat="1" ht="30" customHeight="1">
      <c r="A14" s="781" t="s">
        <v>1346</v>
      </c>
      <c r="B14" s="782" t="s">
        <v>1347</v>
      </c>
      <c r="C14" s="786" t="s">
        <v>1498</v>
      </c>
      <c r="D14" s="784">
        <v>60</v>
      </c>
      <c r="E14" s="912">
        <v>28610</v>
      </c>
      <c r="F14" s="787">
        <v>30510</v>
      </c>
      <c r="G14" s="787">
        <v>37570</v>
      </c>
      <c r="H14" s="780" t="s">
        <v>3624</v>
      </c>
      <c r="I14" s="1096">
        <f t="shared" si="1"/>
        <v>1</v>
      </c>
      <c r="J14" s="1095"/>
      <c r="K14" s="903"/>
      <c r="L14" s="902">
        <f t="shared" si="0"/>
        <v>28610</v>
      </c>
      <c r="M14" s="904">
        <v>27260</v>
      </c>
      <c r="N14" s="905">
        <v>4.9523110785033013E-2</v>
      </c>
    </row>
    <row r="15" spans="1:14" s="822" customFormat="1" ht="30" customHeight="1">
      <c r="A15" s="781" t="s">
        <v>1348</v>
      </c>
      <c r="B15" s="782" t="s">
        <v>1349</v>
      </c>
      <c r="C15" s="786" t="s">
        <v>1499</v>
      </c>
      <c r="D15" s="784">
        <v>60</v>
      </c>
      <c r="E15" s="912">
        <v>34370</v>
      </c>
      <c r="F15" s="787">
        <v>36610</v>
      </c>
      <c r="G15" s="787">
        <v>45090</v>
      </c>
      <c r="H15" s="780" t="s">
        <v>3624</v>
      </c>
      <c r="I15" s="1096">
        <f t="shared" si="1"/>
        <v>1</v>
      </c>
      <c r="J15" s="1095"/>
      <c r="K15" s="903"/>
      <c r="L15" s="902">
        <f t="shared" si="0"/>
        <v>34370</v>
      </c>
      <c r="M15" s="904">
        <v>32720</v>
      </c>
      <c r="N15" s="905">
        <v>5.04278728606357E-2</v>
      </c>
    </row>
    <row r="16" spans="1:14" s="822" customFormat="1" ht="30" customHeight="1">
      <c r="A16" s="781" t="s">
        <v>1350</v>
      </c>
      <c r="B16" s="782" t="s">
        <v>94</v>
      </c>
      <c r="C16" s="786" t="s">
        <v>3638</v>
      </c>
      <c r="D16" s="784">
        <v>60</v>
      </c>
      <c r="E16" s="912">
        <v>42930</v>
      </c>
      <c r="F16" s="787">
        <v>45780</v>
      </c>
      <c r="G16" s="787">
        <v>56380</v>
      </c>
      <c r="H16" s="780" t="s">
        <v>3624</v>
      </c>
      <c r="I16" s="1096">
        <f t="shared" si="1"/>
        <v>1</v>
      </c>
      <c r="J16" s="1095"/>
      <c r="K16" s="903"/>
      <c r="L16" s="902">
        <f t="shared" si="0"/>
        <v>42930</v>
      </c>
      <c r="M16" s="904">
        <v>40900</v>
      </c>
      <c r="N16" s="905">
        <v>4.963325183374083E-2</v>
      </c>
    </row>
    <row r="17" spans="1:14" s="822" customFormat="1" ht="30" customHeight="1">
      <c r="A17" s="781" t="s">
        <v>1337</v>
      </c>
      <c r="B17" s="782" t="s">
        <v>1338</v>
      </c>
      <c r="C17" s="786" t="s">
        <v>3639</v>
      </c>
      <c r="D17" s="784">
        <v>50</v>
      </c>
      <c r="E17" s="912">
        <v>25760</v>
      </c>
      <c r="F17" s="787">
        <v>27440</v>
      </c>
      <c r="G17" s="787">
        <v>33800</v>
      </c>
      <c r="H17" s="780" t="s">
        <v>3624</v>
      </c>
      <c r="I17" s="1096">
        <f t="shared" si="1"/>
        <v>1</v>
      </c>
      <c r="J17" s="1095"/>
      <c r="K17" s="903"/>
      <c r="L17" s="902">
        <f t="shared" si="0"/>
        <v>25760</v>
      </c>
      <c r="M17" s="904">
        <v>24530</v>
      </c>
      <c r="N17" s="905">
        <v>5.0142682429677947E-2</v>
      </c>
    </row>
    <row r="18" spans="1:14" s="822" customFormat="1" ht="30" customHeight="1">
      <c r="A18" s="781" t="s">
        <v>1339</v>
      </c>
      <c r="B18" s="782" t="s">
        <v>1338</v>
      </c>
      <c r="C18" s="786" t="s">
        <v>3640</v>
      </c>
      <c r="D18" s="784">
        <v>50</v>
      </c>
      <c r="E18" s="912">
        <v>13740</v>
      </c>
      <c r="F18" s="787">
        <v>14640</v>
      </c>
      <c r="G18" s="787">
        <v>18030</v>
      </c>
      <c r="H18" s="780" t="s">
        <v>3624</v>
      </c>
      <c r="I18" s="1096">
        <f t="shared" si="1"/>
        <v>1</v>
      </c>
      <c r="J18" s="1095"/>
      <c r="K18" s="903"/>
      <c r="L18" s="902">
        <f t="shared" si="0"/>
        <v>13740</v>
      </c>
      <c r="M18" s="904">
        <v>13090</v>
      </c>
      <c r="N18" s="905">
        <v>4.9656226126814362E-2</v>
      </c>
    </row>
    <row r="19" spans="1:14" s="822" customFormat="1" ht="30" customHeight="1">
      <c r="A19" s="781" t="s">
        <v>1340</v>
      </c>
      <c r="B19" s="782" t="s">
        <v>1338</v>
      </c>
      <c r="C19" s="786" t="s">
        <v>3641</v>
      </c>
      <c r="D19" s="784">
        <v>50</v>
      </c>
      <c r="E19" s="912">
        <v>13740</v>
      </c>
      <c r="F19" s="787">
        <v>14640</v>
      </c>
      <c r="G19" s="787">
        <v>18030</v>
      </c>
      <c r="H19" s="780" t="s">
        <v>3624</v>
      </c>
      <c r="I19" s="1096">
        <f t="shared" si="1"/>
        <v>1</v>
      </c>
      <c r="J19" s="1095"/>
      <c r="K19" s="903"/>
      <c r="L19" s="902">
        <f t="shared" si="0"/>
        <v>13740</v>
      </c>
      <c r="M19" s="904">
        <v>13090</v>
      </c>
      <c r="N19" s="905">
        <v>4.9656226126814362E-2</v>
      </c>
    </row>
    <row r="20" spans="1:14" s="822" customFormat="1" ht="30" customHeight="1">
      <c r="A20" s="781" t="s">
        <v>1341</v>
      </c>
      <c r="B20" s="782" t="s">
        <v>1338</v>
      </c>
      <c r="C20" s="786" t="s">
        <v>3642</v>
      </c>
      <c r="D20" s="784">
        <v>50</v>
      </c>
      <c r="E20" s="912">
        <v>13740</v>
      </c>
      <c r="F20" s="787">
        <v>14640</v>
      </c>
      <c r="G20" s="787">
        <v>18030</v>
      </c>
      <c r="H20" s="780" t="s">
        <v>3624</v>
      </c>
      <c r="I20" s="1096">
        <f t="shared" si="1"/>
        <v>1</v>
      </c>
      <c r="J20" s="1095"/>
      <c r="K20" s="903"/>
      <c r="L20" s="902">
        <f t="shared" si="0"/>
        <v>13740</v>
      </c>
      <c r="M20" s="904">
        <v>13090</v>
      </c>
      <c r="N20" s="905">
        <v>4.9656226126814362E-2</v>
      </c>
    </row>
    <row r="21" spans="1:14" s="822" customFormat="1" ht="30" customHeight="1">
      <c r="A21" s="781" t="s">
        <v>1342</v>
      </c>
      <c r="B21" s="782" t="s">
        <v>1338</v>
      </c>
      <c r="C21" s="786" t="s">
        <v>3643</v>
      </c>
      <c r="D21" s="784">
        <v>50</v>
      </c>
      <c r="E21" s="912">
        <v>13740</v>
      </c>
      <c r="F21" s="787">
        <v>14640</v>
      </c>
      <c r="G21" s="787">
        <v>18030</v>
      </c>
      <c r="H21" s="780" t="s">
        <v>3644</v>
      </c>
      <c r="I21" s="1096">
        <f t="shared" si="1"/>
        <v>1</v>
      </c>
      <c r="J21" s="1095"/>
      <c r="K21" s="903"/>
      <c r="L21" s="902">
        <f t="shared" si="0"/>
        <v>13740</v>
      </c>
      <c r="M21" s="904">
        <v>13090</v>
      </c>
      <c r="N21" s="905">
        <v>4.9656226126814362E-2</v>
      </c>
    </row>
    <row r="22" spans="1:14" s="822" customFormat="1" ht="30" customHeight="1">
      <c r="A22" s="781" t="s">
        <v>1343</v>
      </c>
      <c r="B22" s="782" t="s">
        <v>1338</v>
      </c>
      <c r="C22" s="786" t="s">
        <v>3645</v>
      </c>
      <c r="D22" s="784">
        <v>50</v>
      </c>
      <c r="E22" s="912">
        <v>13740</v>
      </c>
      <c r="F22" s="787">
        <v>14640</v>
      </c>
      <c r="G22" s="787">
        <v>18030</v>
      </c>
      <c r="H22" s="780" t="s">
        <v>3644</v>
      </c>
      <c r="I22" s="1096">
        <f t="shared" si="1"/>
        <v>1</v>
      </c>
      <c r="J22" s="1095"/>
      <c r="K22" s="903"/>
      <c r="L22" s="902">
        <f t="shared" si="0"/>
        <v>13740</v>
      </c>
      <c r="M22" s="904">
        <v>13090</v>
      </c>
      <c r="N22" s="905">
        <v>4.9656226126814362E-2</v>
      </c>
    </row>
    <row r="23" spans="1:14" s="822" customFormat="1" ht="30" customHeight="1">
      <c r="A23" s="781" t="s">
        <v>3646</v>
      </c>
      <c r="B23" s="782" t="s">
        <v>1351</v>
      </c>
      <c r="C23" s="783" t="s">
        <v>3647</v>
      </c>
      <c r="D23" s="784">
        <v>60</v>
      </c>
      <c r="E23" s="911">
        <v>20500</v>
      </c>
      <c r="F23" s="785">
        <v>21840</v>
      </c>
      <c r="G23" s="785">
        <v>26900</v>
      </c>
      <c r="H23" s="780" t="s">
        <v>3644</v>
      </c>
      <c r="I23" s="1096">
        <f t="shared" si="1"/>
        <v>1</v>
      </c>
      <c r="J23" s="1095"/>
      <c r="K23" s="903"/>
      <c r="L23" s="902">
        <f t="shared" si="0"/>
        <v>20500</v>
      </c>
      <c r="M23" s="904">
        <v>19520</v>
      </c>
      <c r="N23" s="905">
        <v>5.0204918032786885E-2</v>
      </c>
    </row>
    <row r="24" spans="1:14" s="822" customFormat="1" ht="30" customHeight="1">
      <c r="A24" s="781" t="s">
        <v>1361</v>
      </c>
      <c r="B24" s="782" t="s">
        <v>1362</v>
      </c>
      <c r="C24" s="786" t="s">
        <v>3648</v>
      </c>
      <c r="D24" s="784">
        <v>60</v>
      </c>
      <c r="E24" s="912">
        <v>9800</v>
      </c>
      <c r="F24" s="787">
        <v>10440</v>
      </c>
      <c r="G24" s="787">
        <v>12870</v>
      </c>
      <c r="H24" s="780" t="s">
        <v>3644</v>
      </c>
      <c r="I24" s="1096">
        <f t="shared" si="1"/>
        <v>1</v>
      </c>
      <c r="J24" s="1095"/>
      <c r="K24" s="903"/>
      <c r="L24" s="902">
        <f t="shared" si="0"/>
        <v>9800</v>
      </c>
      <c r="M24" s="904">
        <v>9340</v>
      </c>
      <c r="N24" s="905">
        <v>4.9250535331905779E-2</v>
      </c>
    </row>
    <row r="25" spans="1:14" s="822" customFormat="1" ht="30" customHeight="1">
      <c r="A25" s="781" t="s">
        <v>1352</v>
      </c>
      <c r="B25" s="782" t="s">
        <v>1353</v>
      </c>
      <c r="C25" s="783" t="s">
        <v>3649</v>
      </c>
      <c r="D25" s="784">
        <v>60</v>
      </c>
      <c r="E25" s="911">
        <v>23600</v>
      </c>
      <c r="F25" s="785">
        <v>25160</v>
      </c>
      <c r="G25" s="785">
        <v>30990</v>
      </c>
      <c r="H25" s="780" t="s">
        <v>3644</v>
      </c>
      <c r="I25" s="1096">
        <f t="shared" si="1"/>
        <v>1</v>
      </c>
      <c r="J25" s="1095"/>
      <c r="K25" s="903"/>
      <c r="L25" s="902">
        <f t="shared" si="0"/>
        <v>23600</v>
      </c>
      <c r="M25" s="904">
        <v>22480</v>
      </c>
      <c r="N25" s="905">
        <v>4.9822064056939501E-2</v>
      </c>
    </row>
    <row r="26" spans="1:14" s="822" customFormat="1" ht="30" customHeight="1">
      <c r="A26" s="781" t="s">
        <v>1354</v>
      </c>
      <c r="B26" s="782" t="s">
        <v>96</v>
      </c>
      <c r="C26" s="786" t="s">
        <v>3650</v>
      </c>
      <c r="D26" s="784">
        <v>60</v>
      </c>
      <c r="E26" s="912">
        <v>27460</v>
      </c>
      <c r="F26" s="787">
        <v>29250</v>
      </c>
      <c r="G26" s="787">
        <v>36030</v>
      </c>
      <c r="H26" s="780" t="s">
        <v>3651</v>
      </c>
      <c r="I26" s="1096">
        <f t="shared" si="1"/>
        <v>1</v>
      </c>
      <c r="J26" s="1095"/>
      <c r="K26" s="903"/>
      <c r="L26" s="902">
        <f t="shared" si="0"/>
        <v>27460</v>
      </c>
      <c r="M26" s="904">
        <v>26140</v>
      </c>
      <c r="N26" s="905">
        <v>5.0497322111706197E-2</v>
      </c>
    </row>
    <row r="27" spans="1:14" s="822" customFormat="1" ht="30" customHeight="1">
      <c r="A27" s="781" t="s">
        <v>3652</v>
      </c>
      <c r="B27" s="782" t="s">
        <v>95</v>
      </c>
      <c r="C27" s="786" t="s">
        <v>3653</v>
      </c>
      <c r="D27" s="784">
        <v>60</v>
      </c>
      <c r="E27" s="912">
        <v>19630</v>
      </c>
      <c r="F27" s="787">
        <v>20910</v>
      </c>
      <c r="G27" s="787">
        <v>25760</v>
      </c>
      <c r="H27" s="780" t="s">
        <v>3651</v>
      </c>
      <c r="I27" s="1096">
        <f t="shared" si="1"/>
        <v>1</v>
      </c>
      <c r="J27" s="1095"/>
      <c r="K27" s="903"/>
      <c r="L27" s="902">
        <f t="shared" si="0"/>
        <v>19630</v>
      </c>
      <c r="M27" s="904">
        <v>18690</v>
      </c>
      <c r="N27" s="905">
        <v>5.029427501337614E-2</v>
      </c>
    </row>
    <row r="28" spans="1:14" s="822" customFormat="1" ht="30" customHeight="1">
      <c r="A28" s="781" t="s">
        <v>1355</v>
      </c>
      <c r="B28" s="782" t="s">
        <v>1356</v>
      </c>
      <c r="C28" s="786" t="s">
        <v>1500</v>
      </c>
      <c r="D28" s="784">
        <v>60</v>
      </c>
      <c r="E28" s="912">
        <v>47710</v>
      </c>
      <c r="F28" s="787">
        <v>50870</v>
      </c>
      <c r="G28" s="787">
        <v>62650</v>
      </c>
      <c r="H28" s="780" t="s">
        <v>3651</v>
      </c>
      <c r="I28" s="1096">
        <f t="shared" si="1"/>
        <v>1</v>
      </c>
      <c r="J28" s="1095"/>
      <c r="K28" s="903"/>
      <c r="L28" s="902">
        <f t="shared" si="0"/>
        <v>47710</v>
      </c>
      <c r="M28" s="904">
        <v>45450</v>
      </c>
      <c r="N28" s="905">
        <v>4.9724972497249727E-2</v>
      </c>
    </row>
    <row r="29" spans="1:14" s="822" customFormat="1" ht="30" customHeight="1">
      <c r="A29" s="781" t="s">
        <v>1357</v>
      </c>
      <c r="B29" s="782" t="s">
        <v>1358</v>
      </c>
      <c r="C29" s="786" t="s">
        <v>1501</v>
      </c>
      <c r="D29" s="784">
        <v>60</v>
      </c>
      <c r="E29" s="912">
        <v>23860</v>
      </c>
      <c r="F29" s="787">
        <v>25440</v>
      </c>
      <c r="G29" s="787">
        <v>31330</v>
      </c>
      <c r="H29" s="780" t="s">
        <v>3651</v>
      </c>
      <c r="I29" s="1096">
        <f t="shared" si="1"/>
        <v>1</v>
      </c>
      <c r="J29" s="1095"/>
      <c r="K29" s="903"/>
      <c r="L29" s="902">
        <f t="shared" si="0"/>
        <v>23860</v>
      </c>
      <c r="M29" s="904">
        <v>22730</v>
      </c>
      <c r="N29" s="905">
        <v>4.9714034315882095E-2</v>
      </c>
    </row>
    <row r="30" spans="1:14" s="822" customFormat="1" ht="30" customHeight="1">
      <c r="A30" s="781" t="s">
        <v>1363</v>
      </c>
      <c r="B30" s="782" t="s">
        <v>1334</v>
      </c>
      <c r="C30" s="786" t="s">
        <v>1502</v>
      </c>
      <c r="D30" s="784">
        <v>50</v>
      </c>
      <c r="E30" s="912">
        <v>48180</v>
      </c>
      <c r="F30" s="787">
        <v>51370</v>
      </c>
      <c r="G30" s="787">
        <v>63270</v>
      </c>
      <c r="H30" s="780" t="s">
        <v>3651</v>
      </c>
      <c r="I30" s="1096">
        <f t="shared" si="1"/>
        <v>1</v>
      </c>
      <c r="J30" s="1095"/>
      <c r="K30" s="903"/>
      <c r="L30" s="902">
        <f t="shared" si="0"/>
        <v>48180</v>
      </c>
      <c r="M30" s="904">
        <v>45900</v>
      </c>
      <c r="N30" s="905">
        <v>4.9673202614379082E-2</v>
      </c>
    </row>
    <row r="31" spans="1:14" s="822" customFormat="1" ht="30" customHeight="1">
      <c r="A31" s="829" t="s">
        <v>2744</v>
      </c>
      <c r="B31" s="830" t="s">
        <v>1345</v>
      </c>
      <c r="C31" s="832" t="s">
        <v>2745</v>
      </c>
      <c r="D31" s="831">
        <v>50</v>
      </c>
      <c r="E31" s="912">
        <v>36900</v>
      </c>
      <c r="F31" s="833">
        <v>40200</v>
      </c>
      <c r="G31" s="833">
        <v>51200</v>
      </c>
      <c r="H31" s="828"/>
      <c r="I31" s="1096">
        <f t="shared" si="1"/>
        <v>1</v>
      </c>
      <c r="J31" s="1095"/>
      <c r="K31" s="903"/>
      <c r="L31" s="902">
        <f t="shared" si="0"/>
        <v>36900</v>
      </c>
      <c r="M31" s="904">
        <v>36900</v>
      </c>
      <c r="N31" s="905">
        <v>0</v>
      </c>
    </row>
    <row r="32" spans="1:14" s="822" customFormat="1" ht="30" customHeight="1">
      <c r="A32" s="829" t="s">
        <v>2746</v>
      </c>
      <c r="B32" s="830" t="s">
        <v>1347</v>
      </c>
      <c r="C32" s="832" t="s">
        <v>2747</v>
      </c>
      <c r="D32" s="831">
        <v>50</v>
      </c>
      <c r="E32" s="912">
        <v>41100</v>
      </c>
      <c r="F32" s="833">
        <v>44000</v>
      </c>
      <c r="G32" s="833">
        <v>56400</v>
      </c>
      <c r="H32" s="828"/>
      <c r="I32" s="1096">
        <f t="shared" si="1"/>
        <v>1</v>
      </c>
      <c r="J32" s="1095"/>
      <c r="K32" s="903"/>
      <c r="L32" s="902">
        <f t="shared" si="0"/>
        <v>41100</v>
      </c>
      <c r="M32" s="904">
        <v>41100</v>
      </c>
      <c r="N32" s="905">
        <v>0</v>
      </c>
    </row>
    <row r="33" spans="1:14" s="822" customFormat="1" ht="30" customHeight="1">
      <c r="A33" s="829" t="s">
        <v>2748</v>
      </c>
      <c r="B33" s="830" t="s">
        <v>94</v>
      </c>
      <c r="C33" s="832" t="s">
        <v>2749</v>
      </c>
      <c r="D33" s="831">
        <v>50</v>
      </c>
      <c r="E33" s="912">
        <v>64200</v>
      </c>
      <c r="F33" s="833">
        <v>69500</v>
      </c>
      <c r="G33" s="833">
        <v>84400</v>
      </c>
      <c r="H33" s="828"/>
      <c r="I33" s="1096">
        <f t="shared" si="1"/>
        <v>1</v>
      </c>
      <c r="J33" s="1095"/>
      <c r="K33" s="903"/>
      <c r="L33" s="902">
        <f t="shared" si="0"/>
        <v>64200</v>
      </c>
      <c r="M33" s="904">
        <v>64200</v>
      </c>
      <c r="N33" s="905">
        <v>0</v>
      </c>
    </row>
    <row r="34" spans="1:14" s="822" customFormat="1" ht="30" customHeight="1">
      <c r="A34" s="829" t="s">
        <v>2750</v>
      </c>
      <c r="B34" s="830" t="s">
        <v>1358</v>
      </c>
      <c r="C34" s="832" t="s">
        <v>2751</v>
      </c>
      <c r="D34" s="831">
        <v>50</v>
      </c>
      <c r="E34" s="912">
        <v>34400</v>
      </c>
      <c r="F34" s="833">
        <v>37300</v>
      </c>
      <c r="G34" s="833">
        <v>47000</v>
      </c>
      <c r="H34" s="828"/>
      <c r="I34" s="1096">
        <f t="shared" si="1"/>
        <v>1</v>
      </c>
      <c r="J34" s="1095"/>
      <c r="K34" s="903"/>
      <c r="L34" s="902">
        <f t="shared" si="0"/>
        <v>34400</v>
      </c>
      <c r="M34" s="904">
        <v>34400</v>
      </c>
      <c r="N34" s="905">
        <v>0</v>
      </c>
    </row>
    <row r="35" spans="1:14" s="822" customFormat="1" ht="30" customHeight="1">
      <c r="A35" s="781" t="s">
        <v>2752</v>
      </c>
      <c r="B35" s="782" t="s">
        <v>1326</v>
      </c>
      <c r="C35" s="786" t="s">
        <v>2753</v>
      </c>
      <c r="D35" s="784">
        <v>24</v>
      </c>
      <c r="E35" s="912">
        <v>67520</v>
      </c>
      <c r="F35" s="787">
        <v>72520</v>
      </c>
      <c r="G35" s="787">
        <v>89310</v>
      </c>
      <c r="H35" s="780" t="s">
        <v>3651</v>
      </c>
      <c r="I35" s="1096">
        <f t="shared" si="1"/>
        <v>1</v>
      </c>
      <c r="J35" s="1095"/>
      <c r="K35" s="903"/>
      <c r="L35" s="902">
        <f t="shared" si="0"/>
        <v>67520</v>
      </c>
      <c r="M35" s="904">
        <v>61690</v>
      </c>
      <c r="N35" s="905">
        <v>9.4504781974388066E-2</v>
      </c>
    </row>
    <row r="36" spans="1:14" s="822" customFormat="1" ht="30" customHeight="1">
      <c r="A36" s="829" t="s">
        <v>2754</v>
      </c>
      <c r="B36" s="830" t="s">
        <v>1331</v>
      </c>
      <c r="C36" s="832" t="s">
        <v>2755</v>
      </c>
      <c r="D36" s="831">
        <v>24</v>
      </c>
      <c r="E36" s="912">
        <v>53800</v>
      </c>
      <c r="F36" s="833">
        <v>58000</v>
      </c>
      <c r="G36" s="833">
        <v>74500</v>
      </c>
      <c r="H36" s="828"/>
      <c r="I36" s="1096">
        <f t="shared" si="1"/>
        <v>1</v>
      </c>
      <c r="J36" s="1095"/>
      <c r="K36" s="903"/>
      <c r="L36" s="902">
        <f t="shared" si="0"/>
        <v>53800</v>
      </c>
      <c r="M36" s="904">
        <v>53800</v>
      </c>
      <c r="N36" s="905">
        <v>0</v>
      </c>
    </row>
    <row r="37" spans="1:14" s="822" customFormat="1" ht="30" customHeight="1">
      <c r="A37" s="829" t="s">
        <v>1364</v>
      </c>
      <c r="B37" s="830" t="s">
        <v>1503</v>
      </c>
      <c r="C37" s="832" t="s">
        <v>1504</v>
      </c>
      <c r="D37" s="831">
        <v>50</v>
      </c>
      <c r="E37" s="912">
        <v>40800</v>
      </c>
      <c r="F37" s="833">
        <v>43400</v>
      </c>
      <c r="G37" s="833">
        <v>55000</v>
      </c>
      <c r="H37" s="828"/>
      <c r="I37" s="1096">
        <f t="shared" si="1"/>
        <v>1</v>
      </c>
      <c r="J37" s="1095"/>
      <c r="K37" s="903"/>
      <c r="L37" s="902">
        <f t="shared" si="0"/>
        <v>40800</v>
      </c>
      <c r="M37" s="904">
        <v>40800</v>
      </c>
      <c r="N37" s="905">
        <v>0</v>
      </c>
    </row>
    <row r="38" spans="1:14" s="822" customFormat="1" ht="30" customHeight="1">
      <c r="A38" s="781" t="s">
        <v>1365</v>
      </c>
      <c r="B38" s="782" t="s">
        <v>1505</v>
      </c>
      <c r="C38" s="786" t="s">
        <v>1506</v>
      </c>
      <c r="D38" s="784">
        <v>50</v>
      </c>
      <c r="E38" s="912">
        <v>64250</v>
      </c>
      <c r="F38" s="787">
        <v>68500</v>
      </c>
      <c r="G38" s="787">
        <v>84370</v>
      </c>
      <c r="H38" s="780" t="s">
        <v>3651</v>
      </c>
      <c r="I38" s="1096">
        <f t="shared" si="1"/>
        <v>1</v>
      </c>
      <c r="J38" s="1095"/>
      <c r="K38" s="903"/>
      <c r="L38" s="902">
        <f t="shared" si="0"/>
        <v>64250</v>
      </c>
      <c r="M38" s="904">
        <v>61210</v>
      </c>
      <c r="N38" s="905">
        <v>4.9665087404018954E-2</v>
      </c>
    </row>
    <row r="39" spans="1:14" s="822" customFormat="1" ht="30" customHeight="1">
      <c r="A39" s="781" t="s">
        <v>1366</v>
      </c>
      <c r="B39" s="782" t="s">
        <v>1507</v>
      </c>
      <c r="C39" s="786" t="s">
        <v>3654</v>
      </c>
      <c r="D39" s="784">
        <v>50</v>
      </c>
      <c r="E39" s="912">
        <v>37500</v>
      </c>
      <c r="F39" s="787">
        <v>39950</v>
      </c>
      <c r="G39" s="787">
        <v>49210</v>
      </c>
      <c r="H39" s="780" t="s">
        <v>3651</v>
      </c>
      <c r="I39" s="1096">
        <f t="shared" si="1"/>
        <v>1</v>
      </c>
      <c r="J39" s="1095"/>
      <c r="K39" s="903"/>
      <c r="L39" s="902">
        <f t="shared" si="0"/>
        <v>37500</v>
      </c>
      <c r="M39" s="904">
        <v>35700</v>
      </c>
      <c r="N39" s="905">
        <v>5.0420168067226892E-2</v>
      </c>
    </row>
    <row r="40" spans="1:14" s="822" customFormat="1" ht="30" customHeight="1">
      <c r="A40" s="781" t="s">
        <v>1367</v>
      </c>
      <c r="B40" s="782" t="s">
        <v>1368</v>
      </c>
      <c r="C40" s="786" t="s">
        <v>3655</v>
      </c>
      <c r="D40" s="784">
        <v>60</v>
      </c>
      <c r="E40" s="912">
        <v>7420</v>
      </c>
      <c r="F40" s="787">
        <v>7910</v>
      </c>
      <c r="G40" s="787">
        <v>9750</v>
      </c>
      <c r="H40" s="780" t="s">
        <v>3651</v>
      </c>
      <c r="I40" s="1096">
        <f t="shared" si="1"/>
        <v>1</v>
      </c>
      <c r="J40" s="1095"/>
      <c r="K40" s="903"/>
      <c r="L40" s="902">
        <f t="shared" si="0"/>
        <v>7420</v>
      </c>
      <c r="M40" s="904">
        <v>7070</v>
      </c>
      <c r="N40" s="905">
        <v>4.9504950495049507E-2</v>
      </c>
    </row>
    <row r="41" spans="1:14" s="822" customFormat="1" ht="30" customHeight="1">
      <c r="A41" s="781" t="s">
        <v>1369</v>
      </c>
      <c r="B41" s="782" t="s">
        <v>1368</v>
      </c>
      <c r="C41" s="786" t="s">
        <v>3656</v>
      </c>
      <c r="D41" s="784">
        <v>60</v>
      </c>
      <c r="E41" s="912">
        <v>9570</v>
      </c>
      <c r="F41" s="787">
        <v>10190</v>
      </c>
      <c r="G41" s="787">
        <v>12560</v>
      </c>
      <c r="H41" s="780" t="s">
        <v>3624</v>
      </c>
      <c r="I41" s="1096">
        <f t="shared" si="1"/>
        <v>1</v>
      </c>
      <c r="J41" s="1095"/>
      <c r="K41" s="903"/>
      <c r="L41" s="902">
        <f t="shared" si="0"/>
        <v>9570</v>
      </c>
      <c r="M41" s="904">
        <v>9120</v>
      </c>
      <c r="N41" s="905">
        <v>4.9342105263157895E-2</v>
      </c>
    </row>
    <row r="42" spans="1:14" s="822" customFormat="1" ht="30" customHeight="1">
      <c r="A42" s="781" t="s">
        <v>1370</v>
      </c>
      <c r="B42" s="782" t="s">
        <v>1371</v>
      </c>
      <c r="C42" s="786" t="s">
        <v>1372</v>
      </c>
      <c r="D42" s="784">
        <v>60</v>
      </c>
      <c r="E42" s="912">
        <v>20940</v>
      </c>
      <c r="F42" s="787">
        <v>22320</v>
      </c>
      <c r="G42" s="787">
        <v>27500</v>
      </c>
      <c r="H42" s="780" t="s">
        <v>3624</v>
      </c>
      <c r="I42" s="1096">
        <f t="shared" si="1"/>
        <v>1</v>
      </c>
      <c r="J42" s="1095"/>
      <c r="K42" s="903"/>
      <c r="L42" s="902">
        <f t="shared" si="0"/>
        <v>20940</v>
      </c>
      <c r="M42" s="904">
        <v>19950</v>
      </c>
      <c r="N42" s="905">
        <v>4.9624060150375938E-2</v>
      </c>
    </row>
    <row r="43" spans="1:14" s="822" customFormat="1" ht="30" customHeight="1">
      <c r="A43" s="781" t="s">
        <v>1373</v>
      </c>
      <c r="B43" s="782" t="s">
        <v>1374</v>
      </c>
      <c r="C43" s="786" t="s">
        <v>1375</v>
      </c>
      <c r="D43" s="784">
        <v>60</v>
      </c>
      <c r="E43" s="912">
        <v>43010</v>
      </c>
      <c r="F43" s="787">
        <v>45850</v>
      </c>
      <c r="G43" s="787">
        <v>56480</v>
      </c>
      <c r="H43" s="780" t="s">
        <v>3624</v>
      </c>
      <c r="I43" s="1096">
        <f t="shared" si="1"/>
        <v>1</v>
      </c>
      <c r="J43" s="1095"/>
      <c r="K43" s="903"/>
      <c r="L43" s="902">
        <f t="shared" si="0"/>
        <v>43010</v>
      </c>
      <c r="M43" s="904">
        <v>40970</v>
      </c>
      <c r="N43" s="905">
        <v>4.9792531120331947E-2</v>
      </c>
    </row>
    <row r="44" spans="1:14" s="822" customFormat="1" ht="30" customHeight="1">
      <c r="A44" s="781" t="s">
        <v>1376</v>
      </c>
      <c r="B44" s="782" t="s">
        <v>1377</v>
      </c>
      <c r="C44" s="786" t="s">
        <v>1378</v>
      </c>
      <c r="D44" s="784">
        <v>60</v>
      </c>
      <c r="E44" s="912">
        <v>24090</v>
      </c>
      <c r="F44" s="787">
        <v>25660</v>
      </c>
      <c r="G44" s="787">
        <v>31610</v>
      </c>
      <c r="H44" s="780" t="s">
        <v>3624</v>
      </c>
      <c r="I44" s="1096">
        <f t="shared" si="1"/>
        <v>1</v>
      </c>
      <c r="J44" s="1095"/>
      <c r="K44" s="903"/>
      <c r="L44" s="902">
        <f t="shared" si="0"/>
        <v>24090</v>
      </c>
      <c r="M44" s="904">
        <v>22940</v>
      </c>
      <c r="N44" s="905">
        <v>5.0130775937227548E-2</v>
      </c>
    </row>
    <row r="45" spans="1:14" s="822" customFormat="1" ht="30" customHeight="1">
      <c r="A45" s="781" t="s">
        <v>1379</v>
      </c>
      <c r="B45" s="782" t="s">
        <v>1380</v>
      </c>
      <c r="C45" s="786" t="s">
        <v>1381</v>
      </c>
      <c r="D45" s="784">
        <v>60</v>
      </c>
      <c r="E45" s="912">
        <v>47710</v>
      </c>
      <c r="F45" s="787">
        <v>50870</v>
      </c>
      <c r="G45" s="787">
        <v>62650</v>
      </c>
      <c r="H45" s="780" t="s">
        <v>3624</v>
      </c>
      <c r="I45" s="1096">
        <f t="shared" si="1"/>
        <v>1</v>
      </c>
      <c r="J45" s="1095"/>
      <c r="K45" s="903"/>
      <c r="L45" s="902">
        <f t="shared" si="0"/>
        <v>47710</v>
      </c>
      <c r="M45" s="904">
        <v>45450</v>
      </c>
      <c r="N45" s="905">
        <v>4.9724972497249727E-2</v>
      </c>
    </row>
    <row r="46" spans="1:14" s="822" customFormat="1" ht="30" customHeight="1">
      <c r="A46" s="834" t="s">
        <v>1382</v>
      </c>
      <c r="B46" s="830" t="s">
        <v>1383</v>
      </c>
      <c r="C46" s="832" t="s">
        <v>3657</v>
      </c>
      <c r="D46" s="831">
        <v>0</v>
      </c>
      <c r="E46" s="912">
        <v>8600</v>
      </c>
      <c r="F46" s="833">
        <v>9700</v>
      </c>
      <c r="G46" s="833">
        <v>12800</v>
      </c>
      <c r="H46" s="828"/>
      <c r="I46" s="1096">
        <f t="shared" si="1"/>
        <v>1</v>
      </c>
      <c r="J46" s="1095"/>
      <c r="K46" s="903">
        <v>0.13</v>
      </c>
      <c r="L46" s="902">
        <f t="shared" si="0"/>
        <v>7482</v>
      </c>
      <c r="M46" s="904">
        <v>8600</v>
      </c>
      <c r="N46" s="905">
        <v>0</v>
      </c>
    </row>
    <row r="47" spans="1:14" s="822" customFormat="1" ht="30" customHeight="1">
      <c r="A47" s="775" t="s">
        <v>1384</v>
      </c>
      <c r="B47" s="776" t="s">
        <v>1385</v>
      </c>
      <c r="C47" s="777" t="s">
        <v>3658</v>
      </c>
      <c r="D47" s="778">
        <v>60</v>
      </c>
      <c r="E47" s="910">
        <v>19650</v>
      </c>
      <c r="F47" s="779">
        <v>20930</v>
      </c>
      <c r="G47" s="779">
        <v>25780</v>
      </c>
      <c r="H47" s="780" t="s">
        <v>3624</v>
      </c>
      <c r="I47" s="1096">
        <f t="shared" si="1"/>
        <v>1</v>
      </c>
      <c r="J47" s="1095"/>
      <c r="K47" s="903"/>
      <c r="L47" s="902">
        <f t="shared" si="0"/>
        <v>19650</v>
      </c>
      <c r="M47" s="904">
        <v>18710</v>
      </c>
      <c r="N47" s="905">
        <v>5.024051309460182E-2</v>
      </c>
    </row>
    <row r="48" spans="1:14" s="822" customFormat="1" ht="30" customHeight="1">
      <c r="A48" s="775" t="s">
        <v>1386</v>
      </c>
      <c r="B48" s="776" t="s">
        <v>1387</v>
      </c>
      <c r="C48" s="788" t="s">
        <v>3659</v>
      </c>
      <c r="D48" s="778">
        <v>60</v>
      </c>
      <c r="E48" s="913">
        <v>41190</v>
      </c>
      <c r="F48" s="789">
        <v>43880</v>
      </c>
      <c r="G48" s="789">
        <v>54040</v>
      </c>
      <c r="H48" s="780" t="s">
        <v>3624</v>
      </c>
      <c r="I48" s="1096">
        <f t="shared" si="1"/>
        <v>1</v>
      </c>
      <c r="J48" s="1095"/>
      <c r="K48" s="903"/>
      <c r="L48" s="902">
        <f t="shared" si="0"/>
        <v>41190</v>
      </c>
      <c r="M48" s="904">
        <v>39210</v>
      </c>
      <c r="N48" s="905">
        <v>5.0497322111706197E-2</v>
      </c>
    </row>
    <row r="49" spans="1:14" s="822" customFormat="1" ht="30" customHeight="1">
      <c r="A49" s="775" t="s">
        <v>1388</v>
      </c>
      <c r="B49" s="776" t="s">
        <v>1385</v>
      </c>
      <c r="C49" s="777" t="s">
        <v>3660</v>
      </c>
      <c r="D49" s="778">
        <v>60</v>
      </c>
      <c r="E49" s="910">
        <v>23590</v>
      </c>
      <c r="F49" s="779">
        <v>25130</v>
      </c>
      <c r="G49" s="779">
        <v>30950</v>
      </c>
      <c r="H49" s="780" t="s">
        <v>3624</v>
      </c>
      <c r="I49" s="1096">
        <f t="shared" si="1"/>
        <v>1</v>
      </c>
      <c r="J49" s="1095"/>
      <c r="K49" s="903">
        <v>0.13</v>
      </c>
      <c r="L49" s="902">
        <f t="shared" si="0"/>
        <v>20523.3</v>
      </c>
      <c r="M49" s="904">
        <v>22460</v>
      </c>
      <c r="N49" s="905">
        <v>5.0311665182546747E-2</v>
      </c>
    </row>
    <row r="50" spans="1:14" s="822" customFormat="1" ht="30" customHeight="1">
      <c r="A50" s="775" t="s">
        <v>1389</v>
      </c>
      <c r="B50" s="776" t="s">
        <v>1387</v>
      </c>
      <c r="C50" s="788" t="s">
        <v>3661</v>
      </c>
      <c r="D50" s="778">
        <v>60</v>
      </c>
      <c r="E50" s="913">
        <v>48010</v>
      </c>
      <c r="F50" s="789">
        <v>51190</v>
      </c>
      <c r="G50" s="789">
        <v>63050</v>
      </c>
      <c r="H50" s="780" t="s">
        <v>3624</v>
      </c>
      <c r="I50" s="1096">
        <f t="shared" si="1"/>
        <v>1</v>
      </c>
      <c r="J50" s="1095"/>
      <c r="K50" s="903"/>
      <c r="L50" s="902">
        <f t="shared" si="0"/>
        <v>48010</v>
      </c>
      <c r="M50" s="904">
        <v>45740</v>
      </c>
      <c r="N50" s="905">
        <v>4.9628334062090072E-2</v>
      </c>
    </row>
    <row r="51" spans="1:14" s="822" customFormat="1" ht="30" customHeight="1">
      <c r="A51" s="775" t="s">
        <v>1390</v>
      </c>
      <c r="B51" s="776" t="s">
        <v>1391</v>
      </c>
      <c r="C51" s="777" t="s">
        <v>3662</v>
      </c>
      <c r="D51" s="778">
        <v>60</v>
      </c>
      <c r="E51" s="910">
        <v>9110</v>
      </c>
      <c r="F51" s="779">
        <v>9710</v>
      </c>
      <c r="G51" s="779">
        <v>11960</v>
      </c>
      <c r="H51" s="780" t="s">
        <v>3624</v>
      </c>
      <c r="I51" s="1096">
        <f t="shared" si="1"/>
        <v>1</v>
      </c>
      <c r="J51" s="1095"/>
      <c r="K51" s="903">
        <v>0.09</v>
      </c>
      <c r="L51" s="902">
        <f t="shared" si="0"/>
        <v>8290.1</v>
      </c>
      <c r="M51" s="904">
        <v>8680</v>
      </c>
      <c r="N51" s="905">
        <v>4.9539170506912443E-2</v>
      </c>
    </row>
    <row r="52" spans="1:14" s="822" customFormat="1" ht="30" customHeight="1">
      <c r="A52" s="775" t="s">
        <v>1392</v>
      </c>
      <c r="B52" s="776" t="s">
        <v>1391</v>
      </c>
      <c r="C52" s="777" t="s">
        <v>3663</v>
      </c>
      <c r="D52" s="778">
        <v>60</v>
      </c>
      <c r="E52" s="910">
        <v>9110</v>
      </c>
      <c r="F52" s="779">
        <v>9710</v>
      </c>
      <c r="G52" s="779">
        <v>11960</v>
      </c>
      <c r="H52" s="780" t="s">
        <v>3624</v>
      </c>
      <c r="I52" s="1096">
        <f t="shared" si="1"/>
        <v>1</v>
      </c>
      <c r="J52" s="1095"/>
      <c r="K52" s="903">
        <v>0.09</v>
      </c>
      <c r="L52" s="902">
        <f t="shared" si="0"/>
        <v>8290.1</v>
      </c>
      <c r="M52" s="904">
        <v>8680</v>
      </c>
      <c r="N52" s="905">
        <v>4.9539170506912443E-2</v>
      </c>
    </row>
    <row r="53" spans="1:14" s="822" customFormat="1" ht="30" customHeight="1">
      <c r="A53" s="781" t="s">
        <v>3664</v>
      </c>
      <c r="B53" s="782" t="s">
        <v>3665</v>
      </c>
      <c r="C53" s="783" t="s">
        <v>3666</v>
      </c>
      <c r="D53" s="784">
        <v>60</v>
      </c>
      <c r="E53" s="911">
        <v>9110</v>
      </c>
      <c r="F53" s="785">
        <v>9710</v>
      </c>
      <c r="G53" s="785">
        <v>11960</v>
      </c>
      <c r="H53" s="780" t="s">
        <v>3624</v>
      </c>
      <c r="I53" s="1096">
        <f t="shared" si="1"/>
        <v>1</v>
      </c>
      <c r="J53" s="1095"/>
      <c r="K53" s="903">
        <v>0.15</v>
      </c>
      <c r="L53" s="902">
        <f t="shared" si="0"/>
        <v>7743.5</v>
      </c>
      <c r="M53" s="904">
        <v>8680</v>
      </c>
      <c r="N53" s="905">
        <v>4.9539170506912443E-2</v>
      </c>
    </row>
    <row r="54" spans="1:14" s="822" customFormat="1" ht="30" customHeight="1">
      <c r="A54" s="781" t="s">
        <v>3667</v>
      </c>
      <c r="B54" s="782" t="s">
        <v>3665</v>
      </c>
      <c r="C54" s="783" t="s">
        <v>3668</v>
      </c>
      <c r="D54" s="784">
        <v>60</v>
      </c>
      <c r="E54" s="911">
        <v>9110</v>
      </c>
      <c r="F54" s="785">
        <v>9710</v>
      </c>
      <c r="G54" s="785">
        <v>11960</v>
      </c>
      <c r="H54" s="780" t="s">
        <v>3624</v>
      </c>
      <c r="I54" s="1096">
        <f t="shared" si="1"/>
        <v>1</v>
      </c>
      <c r="J54" s="1095"/>
      <c r="K54" s="903"/>
      <c r="L54" s="902">
        <f t="shared" si="0"/>
        <v>9110</v>
      </c>
      <c r="M54" s="904">
        <v>8680</v>
      </c>
      <c r="N54" s="905">
        <v>4.9539170506912443E-2</v>
      </c>
    </row>
    <row r="55" spans="1:14" s="822" customFormat="1" ht="30" customHeight="1">
      <c r="A55" s="790" t="s">
        <v>1459</v>
      </c>
      <c r="B55" s="782" t="s">
        <v>3669</v>
      </c>
      <c r="C55" s="791" t="s">
        <v>3670</v>
      </c>
      <c r="D55" s="784">
        <v>60</v>
      </c>
      <c r="E55" s="911">
        <v>11940</v>
      </c>
      <c r="F55" s="785">
        <v>12720</v>
      </c>
      <c r="G55" s="785">
        <v>15670</v>
      </c>
      <c r="H55" s="780" t="s">
        <v>3624</v>
      </c>
      <c r="I55" s="1096">
        <f t="shared" si="1"/>
        <v>1</v>
      </c>
      <c r="J55" s="1095"/>
      <c r="K55" s="903"/>
      <c r="L55" s="902">
        <f t="shared" si="0"/>
        <v>11940</v>
      </c>
      <c r="M55" s="904">
        <v>11370</v>
      </c>
      <c r="N55" s="905">
        <v>5.0131926121372031E-2</v>
      </c>
    </row>
    <row r="56" spans="1:14" s="822" customFormat="1" ht="30" customHeight="1">
      <c r="A56" s="790" t="s">
        <v>1460</v>
      </c>
      <c r="B56" s="782" t="s">
        <v>3669</v>
      </c>
      <c r="C56" s="791" t="s">
        <v>3671</v>
      </c>
      <c r="D56" s="784">
        <v>60</v>
      </c>
      <c r="E56" s="911">
        <v>11940</v>
      </c>
      <c r="F56" s="785">
        <v>12720</v>
      </c>
      <c r="G56" s="785">
        <v>15670</v>
      </c>
      <c r="H56" s="780" t="s">
        <v>3624</v>
      </c>
      <c r="I56" s="1096">
        <f t="shared" si="1"/>
        <v>1</v>
      </c>
      <c r="J56" s="1095"/>
      <c r="K56" s="903"/>
      <c r="L56" s="902">
        <f t="shared" si="0"/>
        <v>11940</v>
      </c>
      <c r="M56" s="904">
        <v>11370</v>
      </c>
      <c r="N56" s="905">
        <v>5.0131926121372031E-2</v>
      </c>
    </row>
    <row r="57" spans="1:14" s="822" customFormat="1" ht="30" customHeight="1">
      <c r="A57" s="775" t="s">
        <v>1455</v>
      </c>
      <c r="B57" s="776" t="s">
        <v>3672</v>
      </c>
      <c r="C57" s="792" t="s">
        <v>3673</v>
      </c>
      <c r="D57" s="778">
        <v>60</v>
      </c>
      <c r="E57" s="910">
        <v>9110</v>
      </c>
      <c r="F57" s="779">
        <v>9710</v>
      </c>
      <c r="G57" s="779">
        <v>11960</v>
      </c>
      <c r="H57" s="780" t="s">
        <v>3624</v>
      </c>
      <c r="I57" s="1096">
        <f t="shared" si="1"/>
        <v>1</v>
      </c>
      <c r="J57" s="1095"/>
      <c r="K57" s="903"/>
      <c r="L57" s="902">
        <f t="shared" si="0"/>
        <v>9110</v>
      </c>
      <c r="M57" s="904">
        <v>8680</v>
      </c>
      <c r="N57" s="905">
        <v>4.9539170506912443E-2</v>
      </c>
    </row>
    <row r="58" spans="1:14" s="822" customFormat="1" ht="30" customHeight="1">
      <c r="A58" s="775" t="s">
        <v>1456</v>
      </c>
      <c r="B58" s="776" t="s">
        <v>3672</v>
      </c>
      <c r="C58" s="792" t="s">
        <v>3674</v>
      </c>
      <c r="D58" s="778">
        <v>60</v>
      </c>
      <c r="E58" s="910">
        <v>6070</v>
      </c>
      <c r="F58" s="779">
        <v>6470</v>
      </c>
      <c r="G58" s="779">
        <v>7970</v>
      </c>
      <c r="H58" s="780" t="s">
        <v>3624</v>
      </c>
      <c r="I58" s="1096">
        <f t="shared" si="1"/>
        <v>1</v>
      </c>
      <c r="J58" s="1095"/>
      <c r="K58" s="903"/>
      <c r="L58" s="902">
        <f t="shared" si="0"/>
        <v>6070</v>
      </c>
      <c r="M58" s="904">
        <v>5790</v>
      </c>
      <c r="N58" s="905">
        <v>4.8359240069084632E-2</v>
      </c>
    </row>
    <row r="59" spans="1:14" s="822" customFormat="1" ht="30" customHeight="1">
      <c r="A59" s="775" t="s">
        <v>1457</v>
      </c>
      <c r="B59" s="776" t="s">
        <v>3672</v>
      </c>
      <c r="C59" s="792" t="s">
        <v>3675</v>
      </c>
      <c r="D59" s="778">
        <v>60</v>
      </c>
      <c r="E59" s="910">
        <v>6070</v>
      </c>
      <c r="F59" s="779">
        <v>6470</v>
      </c>
      <c r="G59" s="779">
        <v>7970</v>
      </c>
      <c r="H59" s="780" t="s">
        <v>3624</v>
      </c>
      <c r="I59" s="1096">
        <f t="shared" si="1"/>
        <v>1</v>
      </c>
      <c r="J59" s="1095"/>
      <c r="K59" s="903"/>
      <c r="L59" s="902">
        <f t="shared" si="0"/>
        <v>6070</v>
      </c>
      <c r="M59" s="904">
        <v>5790</v>
      </c>
      <c r="N59" s="905">
        <v>4.8359240069084632E-2</v>
      </c>
    </row>
    <row r="60" spans="1:14" s="822" customFormat="1" ht="30" customHeight="1">
      <c r="A60" s="775" t="s">
        <v>1458</v>
      </c>
      <c r="B60" s="776" t="s">
        <v>3672</v>
      </c>
      <c r="C60" s="792" t="s">
        <v>3676</v>
      </c>
      <c r="D60" s="778">
        <v>60</v>
      </c>
      <c r="E60" s="910">
        <v>6070</v>
      </c>
      <c r="F60" s="779">
        <v>6470</v>
      </c>
      <c r="G60" s="779">
        <v>7970</v>
      </c>
      <c r="H60" s="780" t="s">
        <v>3624</v>
      </c>
      <c r="I60" s="1096">
        <f t="shared" si="1"/>
        <v>1</v>
      </c>
      <c r="J60" s="1095"/>
      <c r="K60" s="903"/>
      <c r="L60" s="902">
        <f t="shared" si="0"/>
        <v>6070</v>
      </c>
      <c r="M60" s="904">
        <v>5790</v>
      </c>
      <c r="N60" s="905">
        <v>4.8359240069084632E-2</v>
      </c>
    </row>
    <row r="61" spans="1:14" s="822" customFormat="1" ht="30" customHeight="1">
      <c r="A61" s="823" t="s">
        <v>3677</v>
      </c>
      <c r="B61" s="824" t="s">
        <v>3678</v>
      </c>
      <c r="C61" s="838" t="s">
        <v>3679</v>
      </c>
      <c r="D61" s="826">
        <v>60</v>
      </c>
      <c r="E61" s="910">
        <v>0</v>
      </c>
      <c r="F61" s="827">
        <v>0</v>
      </c>
      <c r="G61" s="827">
        <v>0</v>
      </c>
      <c r="H61" s="839" t="s">
        <v>3680</v>
      </c>
      <c r="I61" s="1096" t="e">
        <f t="shared" si="1"/>
        <v>#DIV/0!</v>
      </c>
      <c r="J61" s="1097"/>
      <c r="K61" s="903"/>
      <c r="L61" s="902">
        <f t="shared" si="0"/>
        <v>0</v>
      </c>
      <c r="M61" s="904" t="s">
        <v>4310</v>
      </c>
      <c r="N61" s="905" t="s">
        <v>4310</v>
      </c>
    </row>
    <row r="62" spans="1:14" s="822" customFormat="1" ht="30" customHeight="1">
      <c r="A62" s="823" t="s">
        <v>3681</v>
      </c>
      <c r="B62" s="824" t="s">
        <v>3678</v>
      </c>
      <c r="C62" s="838" t="s">
        <v>3682</v>
      </c>
      <c r="D62" s="826">
        <v>60</v>
      </c>
      <c r="E62" s="910">
        <v>0</v>
      </c>
      <c r="F62" s="827">
        <v>0</v>
      </c>
      <c r="G62" s="827">
        <v>0</v>
      </c>
      <c r="H62" s="839" t="s">
        <v>3680</v>
      </c>
      <c r="I62" s="1096" t="e">
        <f t="shared" si="1"/>
        <v>#DIV/0!</v>
      </c>
      <c r="J62" s="1097"/>
      <c r="K62" s="903"/>
      <c r="L62" s="902">
        <f t="shared" si="0"/>
        <v>0</v>
      </c>
      <c r="M62" s="904" t="s">
        <v>4310</v>
      </c>
      <c r="N62" s="905" t="s">
        <v>4310</v>
      </c>
    </row>
    <row r="63" spans="1:14" s="822" customFormat="1" ht="30" customHeight="1">
      <c r="A63" s="775" t="s">
        <v>1492</v>
      </c>
      <c r="B63" s="776" t="s">
        <v>3683</v>
      </c>
      <c r="C63" s="792" t="s">
        <v>3684</v>
      </c>
      <c r="D63" s="778">
        <v>60</v>
      </c>
      <c r="E63" s="910">
        <v>9110</v>
      </c>
      <c r="F63" s="779">
        <v>9710</v>
      </c>
      <c r="G63" s="779">
        <v>11960</v>
      </c>
      <c r="H63" s="780" t="s">
        <v>3624</v>
      </c>
      <c r="I63" s="1096">
        <f t="shared" si="1"/>
        <v>1</v>
      </c>
      <c r="J63" s="1095"/>
      <c r="K63" s="903"/>
      <c r="L63" s="902">
        <f t="shared" si="0"/>
        <v>9110</v>
      </c>
      <c r="M63" s="904">
        <v>8680</v>
      </c>
      <c r="N63" s="905">
        <v>4.9539170506912443E-2</v>
      </c>
    </row>
    <row r="64" spans="1:14" s="822" customFormat="1" ht="30" customHeight="1">
      <c r="A64" s="775" t="s">
        <v>1493</v>
      </c>
      <c r="B64" s="776" t="s">
        <v>3683</v>
      </c>
      <c r="C64" s="792" t="s">
        <v>3685</v>
      </c>
      <c r="D64" s="778">
        <v>60</v>
      </c>
      <c r="E64" s="910">
        <v>9110</v>
      </c>
      <c r="F64" s="779">
        <v>9710</v>
      </c>
      <c r="G64" s="779">
        <v>11960</v>
      </c>
      <c r="H64" s="780" t="s">
        <v>3624</v>
      </c>
      <c r="I64" s="1096">
        <f t="shared" si="1"/>
        <v>1</v>
      </c>
      <c r="J64" s="1095"/>
      <c r="K64" s="903"/>
      <c r="L64" s="902">
        <f t="shared" si="0"/>
        <v>9110</v>
      </c>
      <c r="M64" s="904">
        <v>8680</v>
      </c>
      <c r="N64" s="905">
        <v>4.9539170506912443E-2</v>
      </c>
    </row>
    <row r="65" spans="1:14" s="822" customFormat="1" ht="30" customHeight="1">
      <c r="A65" s="775" t="s">
        <v>1488</v>
      </c>
      <c r="B65" s="776" t="s">
        <v>3686</v>
      </c>
      <c r="C65" s="792" t="s">
        <v>3687</v>
      </c>
      <c r="D65" s="778">
        <v>60</v>
      </c>
      <c r="E65" s="910">
        <v>21800</v>
      </c>
      <c r="F65" s="779">
        <v>23240</v>
      </c>
      <c r="G65" s="779">
        <v>28620</v>
      </c>
      <c r="H65" s="780" t="s">
        <v>3624</v>
      </c>
      <c r="I65" s="1096">
        <f t="shared" si="1"/>
        <v>1</v>
      </c>
      <c r="J65" s="1095"/>
      <c r="K65" s="903"/>
      <c r="L65" s="902">
        <f t="shared" si="0"/>
        <v>21800</v>
      </c>
      <c r="M65" s="904">
        <v>20770</v>
      </c>
      <c r="N65" s="905">
        <v>4.9590755897929703E-2</v>
      </c>
    </row>
    <row r="66" spans="1:14" s="822" customFormat="1" ht="30" customHeight="1">
      <c r="A66" s="775" t="s">
        <v>1489</v>
      </c>
      <c r="B66" s="776" t="s">
        <v>3686</v>
      </c>
      <c r="C66" s="792" t="s">
        <v>3688</v>
      </c>
      <c r="D66" s="778">
        <v>60</v>
      </c>
      <c r="E66" s="910">
        <v>17260</v>
      </c>
      <c r="F66" s="779">
        <v>18390</v>
      </c>
      <c r="G66" s="779">
        <v>22650</v>
      </c>
      <c r="H66" s="780" t="s">
        <v>3624</v>
      </c>
      <c r="I66" s="1096">
        <f t="shared" si="1"/>
        <v>1</v>
      </c>
      <c r="J66" s="1095"/>
      <c r="K66" s="903"/>
      <c r="L66" s="902">
        <f t="shared" si="0"/>
        <v>17260</v>
      </c>
      <c r="M66" s="904">
        <v>16440</v>
      </c>
      <c r="N66" s="905">
        <v>4.9878345498783457E-2</v>
      </c>
    </row>
    <row r="67" spans="1:14" s="822" customFormat="1" ht="30" customHeight="1">
      <c r="A67" s="775" t="s">
        <v>1490</v>
      </c>
      <c r="B67" s="776" t="s">
        <v>3689</v>
      </c>
      <c r="C67" s="792" t="s">
        <v>3690</v>
      </c>
      <c r="D67" s="778">
        <v>60</v>
      </c>
      <c r="E67" s="910">
        <v>35010</v>
      </c>
      <c r="F67" s="779">
        <v>37290</v>
      </c>
      <c r="G67" s="779">
        <v>45940</v>
      </c>
      <c r="H67" s="780" t="s">
        <v>3624</v>
      </c>
      <c r="I67" s="1096">
        <f t="shared" si="1"/>
        <v>1</v>
      </c>
      <c r="J67" s="1095"/>
      <c r="K67" s="903"/>
      <c r="L67" s="902">
        <f t="shared" ref="L67:L130" si="2">SUM(E67-E67*K67)</f>
        <v>35010</v>
      </c>
      <c r="M67" s="904">
        <v>33330</v>
      </c>
      <c r="N67" s="905">
        <v>5.0405040504050404E-2</v>
      </c>
    </row>
    <row r="68" spans="1:14" s="822" customFormat="1" ht="30" customHeight="1">
      <c r="A68" s="775" t="s">
        <v>1491</v>
      </c>
      <c r="B68" s="776" t="s">
        <v>3689</v>
      </c>
      <c r="C68" s="792" t="s">
        <v>3691</v>
      </c>
      <c r="D68" s="778">
        <v>60</v>
      </c>
      <c r="E68" s="910">
        <v>31900</v>
      </c>
      <c r="F68" s="779">
        <v>33980</v>
      </c>
      <c r="G68" s="779">
        <v>41860</v>
      </c>
      <c r="H68" s="780" t="s">
        <v>3624</v>
      </c>
      <c r="I68" s="1096">
        <f t="shared" ref="I68:I131" si="3">1-(J68/E68)</f>
        <v>1</v>
      </c>
      <c r="J68" s="1095"/>
      <c r="K68" s="903"/>
      <c r="L68" s="902">
        <f t="shared" si="2"/>
        <v>31900</v>
      </c>
      <c r="M68" s="904">
        <v>30370</v>
      </c>
      <c r="N68" s="905">
        <v>5.037866315442871E-2</v>
      </c>
    </row>
    <row r="69" spans="1:14" s="822" customFormat="1" ht="30" customHeight="1">
      <c r="A69" s="823" t="s">
        <v>2794</v>
      </c>
      <c r="B69" s="824" t="s">
        <v>2795</v>
      </c>
      <c r="C69" s="835" t="s">
        <v>2796</v>
      </c>
      <c r="D69" s="826">
        <v>50</v>
      </c>
      <c r="E69" s="913">
        <v>40800</v>
      </c>
      <c r="F69" s="836">
        <v>43000</v>
      </c>
      <c r="G69" s="836">
        <v>54200</v>
      </c>
      <c r="H69" s="839" t="s">
        <v>3692</v>
      </c>
      <c r="I69" s="1096">
        <f t="shared" si="3"/>
        <v>1</v>
      </c>
      <c r="J69" s="1097"/>
      <c r="K69" s="903"/>
      <c r="L69" s="902">
        <f t="shared" si="2"/>
        <v>40800</v>
      </c>
      <c r="M69" s="904">
        <v>40800</v>
      </c>
      <c r="N69" s="905">
        <v>0</v>
      </c>
    </row>
    <row r="70" spans="1:14" s="822" customFormat="1" ht="30" customHeight="1">
      <c r="A70" s="823" t="s">
        <v>1393</v>
      </c>
      <c r="B70" s="824" t="s">
        <v>1394</v>
      </c>
      <c r="C70" s="835" t="s">
        <v>1508</v>
      </c>
      <c r="D70" s="826">
        <v>50</v>
      </c>
      <c r="E70" s="913">
        <v>42800</v>
      </c>
      <c r="F70" s="836">
        <v>45800</v>
      </c>
      <c r="G70" s="836">
        <v>51800</v>
      </c>
      <c r="H70" s="839" t="s">
        <v>3693</v>
      </c>
      <c r="I70" s="1096">
        <f t="shared" si="3"/>
        <v>1</v>
      </c>
      <c r="J70" s="1097"/>
      <c r="K70" s="903"/>
      <c r="L70" s="902">
        <f t="shared" si="2"/>
        <v>42800</v>
      </c>
      <c r="M70" s="904">
        <v>42800</v>
      </c>
      <c r="N70" s="905">
        <v>0</v>
      </c>
    </row>
    <row r="71" spans="1:14" s="822" customFormat="1" ht="30" customHeight="1">
      <c r="A71" s="823" t="s">
        <v>1395</v>
      </c>
      <c r="B71" s="824" t="s">
        <v>1396</v>
      </c>
      <c r="C71" s="835" t="s">
        <v>1509</v>
      </c>
      <c r="D71" s="826">
        <v>50</v>
      </c>
      <c r="E71" s="913">
        <v>45000</v>
      </c>
      <c r="F71" s="836">
        <v>48100</v>
      </c>
      <c r="G71" s="836">
        <v>54300</v>
      </c>
      <c r="H71" s="839" t="s">
        <v>3693</v>
      </c>
      <c r="I71" s="1096">
        <f t="shared" si="3"/>
        <v>1</v>
      </c>
      <c r="J71" s="1097"/>
      <c r="K71" s="903"/>
      <c r="L71" s="902">
        <f t="shared" si="2"/>
        <v>45000</v>
      </c>
      <c r="M71" s="904">
        <v>45000</v>
      </c>
      <c r="N71" s="905">
        <v>0</v>
      </c>
    </row>
    <row r="72" spans="1:14" s="822" customFormat="1" ht="30" customHeight="1">
      <c r="A72" s="823" t="s">
        <v>1397</v>
      </c>
      <c r="B72" s="824" t="s">
        <v>1398</v>
      </c>
      <c r="C72" s="835" t="s">
        <v>1510</v>
      </c>
      <c r="D72" s="826">
        <v>50</v>
      </c>
      <c r="E72" s="913">
        <v>46200</v>
      </c>
      <c r="F72" s="836">
        <v>49500</v>
      </c>
      <c r="G72" s="836">
        <v>55800</v>
      </c>
      <c r="H72" s="839" t="s">
        <v>3693</v>
      </c>
      <c r="I72" s="1096">
        <f t="shared" si="3"/>
        <v>1</v>
      </c>
      <c r="J72" s="1097"/>
      <c r="K72" s="903"/>
      <c r="L72" s="902">
        <f t="shared" si="2"/>
        <v>46200</v>
      </c>
      <c r="M72" s="904">
        <v>46200</v>
      </c>
      <c r="N72" s="905">
        <v>0</v>
      </c>
    </row>
    <row r="73" spans="1:14" s="822" customFormat="1" ht="30" customHeight="1">
      <c r="A73" s="840" t="s">
        <v>1400</v>
      </c>
      <c r="B73" s="824" t="s">
        <v>1401</v>
      </c>
      <c r="C73" s="825" t="s">
        <v>3694</v>
      </c>
      <c r="D73" s="826">
        <v>60</v>
      </c>
      <c r="E73" s="910">
        <v>33100</v>
      </c>
      <c r="F73" s="827">
        <v>36000</v>
      </c>
      <c r="G73" s="827">
        <v>40600</v>
      </c>
      <c r="H73" s="839" t="s">
        <v>3693</v>
      </c>
      <c r="I73" s="1096">
        <f t="shared" si="3"/>
        <v>1</v>
      </c>
      <c r="J73" s="1097"/>
      <c r="K73" s="903"/>
      <c r="L73" s="902">
        <f t="shared" si="2"/>
        <v>33100</v>
      </c>
      <c r="M73" s="904">
        <v>33100</v>
      </c>
      <c r="N73" s="905">
        <v>0</v>
      </c>
    </row>
    <row r="74" spans="1:14" s="822" customFormat="1" ht="30" customHeight="1">
      <c r="A74" s="823" t="s">
        <v>2797</v>
      </c>
      <c r="B74" s="824" t="s">
        <v>2798</v>
      </c>
      <c r="C74" s="835" t="s">
        <v>2799</v>
      </c>
      <c r="D74" s="826">
        <v>60</v>
      </c>
      <c r="E74" s="913">
        <v>38500</v>
      </c>
      <c r="F74" s="836">
        <v>41100</v>
      </c>
      <c r="G74" s="836">
        <v>45900</v>
      </c>
      <c r="H74" s="839" t="s">
        <v>3695</v>
      </c>
      <c r="I74" s="1096">
        <f t="shared" si="3"/>
        <v>1</v>
      </c>
      <c r="J74" s="1097"/>
      <c r="K74" s="903"/>
      <c r="L74" s="902">
        <f t="shared" si="2"/>
        <v>38500</v>
      </c>
      <c r="M74" s="904">
        <v>38500</v>
      </c>
      <c r="N74" s="905">
        <v>0</v>
      </c>
    </row>
    <row r="75" spans="1:14" s="822" customFormat="1" ht="30" customHeight="1">
      <c r="A75" s="823" t="s">
        <v>2800</v>
      </c>
      <c r="B75" s="824" t="s">
        <v>2801</v>
      </c>
      <c r="C75" s="835" t="s">
        <v>2802</v>
      </c>
      <c r="D75" s="826">
        <v>60</v>
      </c>
      <c r="E75" s="913">
        <v>30600</v>
      </c>
      <c r="F75" s="836">
        <v>32700</v>
      </c>
      <c r="G75" s="836">
        <v>37000</v>
      </c>
      <c r="H75" s="839" t="s">
        <v>3696</v>
      </c>
      <c r="I75" s="1096">
        <f t="shared" si="3"/>
        <v>1</v>
      </c>
      <c r="J75" s="1097"/>
      <c r="K75" s="903"/>
      <c r="L75" s="902">
        <f t="shared" si="2"/>
        <v>30600</v>
      </c>
      <c r="M75" s="904">
        <v>30600</v>
      </c>
      <c r="N75" s="905">
        <v>0</v>
      </c>
    </row>
    <row r="76" spans="1:14" s="822" customFormat="1" ht="30" customHeight="1">
      <c r="A76" s="823" t="s">
        <v>2803</v>
      </c>
      <c r="B76" s="824" t="s">
        <v>2804</v>
      </c>
      <c r="C76" s="835" t="s">
        <v>3697</v>
      </c>
      <c r="D76" s="826">
        <v>60</v>
      </c>
      <c r="E76" s="913">
        <v>31800</v>
      </c>
      <c r="F76" s="836">
        <v>34200</v>
      </c>
      <c r="G76" s="836">
        <v>38700</v>
      </c>
      <c r="H76" s="839" t="s">
        <v>3696</v>
      </c>
      <c r="I76" s="1096">
        <f t="shared" si="3"/>
        <v>1</v>
      </c>
      <c r="J76" s="1097"/>
      <c r="K76" s="903"/>
      <c r="L76" s="902">
        <f t="shared" si="2"/>
        <v>31800</v>
      </c>
      <c r="M76" s="904">
        <v>31800</v>
      </c>
      <c r="N76" s="905">
        <v>0</v>
      </c>
    </row>
    <row r="77" spans="1:14" s="822" customFormat="1" ht="30" customHeight="1">
      <c r="A77" s="823" t="s">
        <v>1406</v>
      </c>
      <c r="B77" s="824" t="s">
        <v>1407</v>
      </c>
      <c r="C77" s="835" t="s">
        <v>1511</v>
      </c>
      <c r="D77" s="826">
        <v>60</v>
      </c>
      <c r="E77" s="913">
        <v>33400</v>
      </c>
      <c r="F77" s="836">
        <v>36000</v>
      </c>
      <c r="G77" s="836">
        <v>40100</v>
      </c>
      <c r="H77" s="839"/>
      <c r="I77" s="1096">
        <f t="shared" si="3"/>
        <v>1</v>
      </c>
      <c r="J77" s="1097"/>
      <c r="K77" s="903"/>
      <c r="L77" s="902">
        <f t="shared" si="2"/>
        <v>33400</v>
      </c>
      <c r="M77" s="904">
        <v>33400</v>
      </c>
      <c r="N77" s="905">
        <v>0</v>
      </c>
    </row>
    <row r="78" spans="1:14" s="822" customFormat="1" ht="30" customHeight="1">
      <c r="A78" s="823" t="s">
        <v>1408</v>
      </c>
      <c r="B78" s="824" t="s">
        <v>1409</v>
      </c>
      <c r="C78" s="835" t="s">
        <v>1512</v>
      </c>
      <c r="D78" s="826">
        <v>50</v>
      </c>
      <c r="E78" s="913">
        <v>31500</v>
      </c>
      <c r="F78" s="836">
        <v>33800</v>
      </c>
      <c r="G78" s="836">
        <v>38500</v>
      </c>
      <c r="H78" s="839" t="s">
        <v>3698</v>
      </c>
      <c r="I78" s="1096">
        <f t="shared" si="3"/>
        <v>1</v>
      </c>
      <c r="J78" s="1097"/>
      <c r="K78" s="903"/>
      <c r="L78" s="902">
        <f t="shared" si="2"/>
        <v>31500</v>
      </c>
      <c r="M78" s="904">
        <v>31500</v>
      </c>
      <c r="N78" s="905">
        <v>0</v>
      </c>
    </row>
    <row r="79" spans="1:14" s="822" customFormat="1" ht="30" customHeight="1">
      <c r="A79" s="823" t="s">
        <v>1410</v>
      </c>
      <c r="B79" s="824" t="s">
        <v>1409</v>
      </c>
      <c r="C79" s="835" t="s">
        <v>1513</v>
      </c>
      <c r="D79" s="826">
        <v>50</v>
      </c>
      <c r="E79" s="913">
        <v>31500</v>
      </c>
      <c r="F79" s="836">
        <v>33800</v>
      </c>
      <c r="G79" s="836">
        <v>38500</v>
      </c>
      <c r="H79" s="839" t="s">
        <v>3698</v>
      </c>
      <c r="I79" s="1096">
        <f t="shared" si="3"/>
        <v>1</v>
      </c>
      <c r="J79" s="1097"/>
      <c r="K79" s="903"/>
      <c r="L79" s="902">
        <f t="shared" si="2"/>
        <v>31500</v>
      </c>
      <c r="M79" s="904">
        <v>31500</v>
      </c>
      <c r="N79" s="905">
        <v>0</v>
      </c>
    </row>
    <row r="80" spans="1:14" s="822" customFormat="1" ht="30" customHeight="1">
      <c r="A80" s="823" t="s">
        <v>54</v>
      </c>
      <c r="B80" s="824" t="s">
        <v>1409</v>
      </c>
      <c r="C80" s="835" t="s">
        <v>1514</v>
      </c>
      <c r="D80" s="826">
        <v>50</v>
      </c>
      <c r="E80" s="913">
        <v>31500</v>
      </c>
      <c r="F80" s="836">
        <v>33800</v>
      </c>
      <c r="G80" s="836">
        <v>38500</v>
      </c>
      <c r="H80" s="839" t="s">
        <v>3698</v>
      </c>
      <c r="I80" s="1096">
        <f t="shared" si="3"/>
        <v>1</v>
      </c>
      <c r="J80" s="1097"/>
      <c r="K80" s="903"/>
      <c r="L80" s="902">
        <f t="shared" si="2"/>
        <v>31500</v>
      </c>
      <c r="M80" s="904">
        <v>31500</v>
      </c>
      <c r="N80" s="905">
        <v>0</v>
      </c>
    </row>
    <row r="81" spans="1:14" s="822" customFormat="1" ht="30" customHeight="1">
      <c r="A81" s="823" t="s">
        <v>55</v>
      </c>
      <c r="B81" s="824" t="s">
        <v>1409</v>
      </c>
      <c r="C81" s="835" t="s">
        <v>1515</v>
      </c>
      <c r="D81" s="826">
        <v>50</v>
      </c>
      <c r="E81" s="913">
        <v>31500</v>
      </c>
      <c r="F81" s="836">
        <v>33800</v>
      </c>
      <c r="G81" s="836">
        <v>38500</v>
      </c>
      <c r="H81" s="839" t="s">
        <v>3698</v>
      </c>
      <c r="I81" s="1096">
        <f t="shared" si="3"/>
        <v>1</v>
      </c>
      <c r="J81" s="1097"/>
      <c r="K81" s="903"/>
      <c r="L81" s="902">
        <f t="shared" si="2"/>
        <v>31500</v>
      </c>
      <c r="M81" s="904">
        <v>31500</v>
      </c>
      <c r="N81" s="905">
        <v>0</v>
      </c>
    </row>
    <row r="82" spans="1:14" s="822" customFormat="1" ht="30" customHeight="1">
      <c r="A82" s="823" t="s">
        <v>56</v>
      </c>
      <c r="B82" s="824" t="s">
        <v>1409</v>
      </c>
      <c r="C82" s="835" t="s">
        <v>1516</v>
      </c>
      <c r="D82" s="826">
        <v>50</v>
      </c>
      <c r="E82" s="913">
        <v>31500</v>
      </c>
      <c r="F82" s="836">
        <v>33800</v>
      </c>
      <c r="G82" s="836">
        <v>38500</v>
      </c>
      <c r="H82" s="839" t="s">
        <v>3698</v>
      </c>
      <c r="I82" s="1096">
        <f t="shared" si="3"/>
        <v>1</v>
      </c>
      <c r="J82" s="1097"/>
      <c r="K82" s="903"/>
      <c r="L82" s="902">
        <f t="shared" si="2"/>
        <v>31500</v>
      </c>
      <c r="M82" s="904">
        <v>31500</v>
      </c>
      <c r="N82" s="905">
        <v>0</v>
      </c>
    </row>
    <row r="83" spans="1:14" s="822" customFormat="1" ht="30" customHeight="1">
      <c r="A83" s="823" t="s">
        <v>57</v>
      </c>
      <c r="B83" s="824" t="s">
        <v>1409</v>
      </c>
      <c r="C83" s="835" t="s">
        <v>1517</v>
      </c>
      <c r="D83" s="826">
        <v>50</v>
      </c>
      <c r="E83" s="913">
        <v>31500</v>
      </c>
      <c r="F83" s="836">
        <v>33800</v>
      </c>
      <c r="G83" s="836">
        <v>38500</v>
      </c>
      <c r="H83" s="839" t="s">
        <v>3698</v>
      </c>
      <c r="I83" s="1096">
        <f t="shared" si="3"/>
        <v>1</v>
      </c>
      <c r="J83" s="1097"/>
      <c r="K83" s="903"/>
      <c r="L83" s="902">
        <f t="shared" si="2"/>
        <v>31500</v>
      </c>
      <c r="M83" s="904">
        <v>31500</v>
      </c>
      <c r="N83" s="905">
        <v>0</v>
      </c>
    </row>
    <row r="84" spans="1:14" s="822" customFormat="1" ht="30" customHeight="1">
      <c r="A84" s="823" t="s">
        <v>58</v>
      </c>
      <c r="B84" s="824" t="s">
        <v>1409</v>
      </c>
      <c r="C84" s="835" t="s">
        <v>1518</v>
      </c>
      <c r="D84" s="826">
        <v>50</v>
      </c>
      <c r="E84" s="913">
        <v>31500</v>
      </c>
      <c r="F84" s="836">
        <v>33800</v>
      </c>
      <c r="G84" s="836">
        <v>38500</v>
      </c>
      <c r="H84" s="839" t="s">
        <v>3698</v>
      </c>
      <c r="I84" s="1096">
        <f t="shared" si="3"/>
        <v>1</v>
      </c>
      <c r="J84" s="1097"/>
      <c r="K84" s="903"/>
      <c r="L84" s="902">
        <f t="shared" si="2"/>
        <v>31500</v>
      </c>
      <c r="M84" s="904">
        <v>31500</v>
      </c>
      <c r="N84" s="905">
        <v>0</v>
      </c>
    </row>
    <row r="85" spans="1:14" s="822" customFormat="1" ht="30" customHeight="1">
      <c r="A85" s="823" t="s">
        <v>1411</v>
      </c>
      <c r="B85" s="824" t="s">
        <v>1409</v>
      </c>
      <c r="C85" s="835" t="s">
        <v>1519</v>
      </c>
      <c r="D85" s="826">
        <v>50</v>
      </c>
      <c r="E85" s="913">
        <v>31500</v>
      </c>
      <c r="F85" s="836">
        <v>33800</v>
      </c>
      <c r="G85" s="836">
        <v>38500</v>
      </c>
      <c r="H85" s="839" t="s">
        <v>3698</v>
      </c>
      <c r="I85" s="1096">
        <f t="shared" si="3"/>
        <v>1</v>
      </c>
      <c r="J85" s="1097"/>
      <c r="K85" s="903"/>
      <c r="L85" s="902">
        <f t="shared" si="2"/>
        <v>31500</v>
      </c>
      <c r="M85" s="904">
        <v>31500</v>
      </c>
      <c r="N85" s="905">
        <v>0</v>
      </c>
    </row>
    <row r="86" spans="1:14" s="822" customFormat="1" ht="30" customHeight="1">
      <c r="A86" s="775" t="s">
        <v>1422</v>
      </c>
      <c r="B86" s="776" t="s">
        <v>1423</v>
      </c>
      <c r="C86" s="788" t="s">
        <v>3699</v>
      </c>
      <c r="D86" s="778">
        <v>60</v>
      </c>
      <c r="E86" s="913">
        <v>18710</v>
      </c>
      <c r="F86" s="789">
        <v>19940</v>
      </c>
      <c r="G86" s="789">
        <v>24560</v>
      </c>
      <c r="H86" s="780" t="s">
        <v>3624</v>
      </c>
      <c r="I86" s="1096">
        <f t="shared" si="3"/>
        <v>1</v>
      </c>
      <c r="J86" s="1095"/>
      <c r="K86" s="903"/>
      <c r="L86" s="902">
        <f t="shared" si="2"/>
        <v>18710</v>
      </c>
      <c r="M86" s="904">
        <v>17820</v>
      </c>
      <c r="N86" s="905">
        <v>4.9943883277216612E-2</v>
      </c>
    </row>
    <row r="87" spans="1:14" s="822" customFormat="1" ht="30" customHeight="1">
      <c r="A87" s="793" t="s">
        <v>1424</v>
      </c>
      <c r="B87" s="776" t="s">
        <v>1423</v>
      </c>
      <c r="C87" s="788" t="s">
        <v>3700</v>
      </c>
      <c r="D87" s="778">
        <v>50</v>
      </c>
      <c r="E87" s="913">
        <v>31830</v>
      </c>
      <c r="F87" s="789">
        <v>33910</v>
      </c>
      <c r="G87" s="789">
        <v>41760</v>
      </c>
      <c r="H87" s="794" t="s">
        <v>3701</v>
      </c>
      <c r="I87" s="1096">
        <f t="shared" si="3"/>
        <v>1</v>
      </c>
      <c r="J87" s="1098"/>
      <c r="K87" s="903"/>
      <c r="L87" s="902">
        <f t="shared" si="2"/>
        <v>31830</v>
      </c>
      <c r="M87" s="904">
        <v>28630</v>
      </c>
      <c r="N87" s="905">
        <v>0.11177086971707999</v>
      </c>
    </row>
    <row r="88" spans="1:14" s="822" customFormat="1" ht="30" customHeight="1">
      <c r="A88" s="775" t="s">
        <v>1425</v>
      </c>
      <c r="B88" s="776" t="s">
        <v>1426</v>
      </c>
      <c r="C88" s="788" t="s">
        <v>3702</v>
      </c>
      <c r="D88" s="778">
        <v>60</v>
      </c>
      <c r="E88" s="913">
        <v>33260</v>
      </c>
      <c r="F88" s="789">
        <v>35460</v>
      </c>
      <c r="G88" s="789">
        <v>43670</v>
      </c>
      <c r="H88" s="780" t="s">
        <v>3624</v>
      </c>
      <c r="I88" s="1096">
        <f t="shared" si="3"/>
        <v>1</v>
      </c>
      <c r="J88" s="1095"/>
      <c r="K88" s="903">
        <v>0.3</v>
      </c>
      <c r="L88" s="902">
        <f t="shared" si="2"/>
        <v>23282</v>
      </c>
      <c r="M88" s="904">
        <v>31680</v>
      </c>
      <c r="N88" s="905">
        <v>4.9873737373737376E-2</v>
      </c>
    </row>
    <row r="89" spans="1:14" s="822" customFormat="1" ht="30" customHeight="1">
      <c r="A89" s="775" t="s">
        <v>1427</v>
      </c>
      <c r="B89" s="776" t="s">
        <v>1423</v>
      </c>
      <c r="C89" s="788" t="s">
        <v>3703</v>
      </c>
      <c r="D89" s="778">
        <v>60</v>
      </c>
      <c r="E89" s="913">
        <v>28720</v>
      </c>
      <c r="F89" s="789">
        <v>30590</v>
      </c>
      <c r="G89" s="789">
        <v>37680</v>
      </c>
      <c r="H89" s="780" t="s">
        <v>3624</v>
      </c>
      <c r="I89" s="1096">
        <f t="shared" si="3"/>
        <v>1</v>
      </c>
      <c r="J89" s="1095"/>
      <c r="K89" s="903"/>
      <c r="L89" s="902">
        <f t="shared" si="2"/>
        <v>28720</v>
      </c>
      <c r="M89" s="904">
        <v>27340</v>
      </c>
      <c r="N89" s="905">
        <v>5.0475493782004388E-2</v>
      </c>
    </row>
    <row r="90" spans="1:14" s="822" customFormat="1" ht="30" customHeight="1">
      <c r="A90" s="775" t="s">
        <v>1402</v>
      </c>
      <c r="B90" s="776" t="s">
        <v>1403</v>
      </c>
      <c r="C90" s="788" t="s">
        <v>1520</v>
      </c>
      <c r="D90" s="778">
        <v>60</v>
      </c>
      <c r="E90" s="913">
        <v>34840</v>
      </c>
      <c r="F90" s="789">
        <v>37120</v>
      </c>
      <c r="G90" s="789">
        <v>45720</v>
      </c>
      <c r="H90" s="780" t="s">
        <v>3624</v>
      </c>
      <c r="I90" s="1096">
        <f t="shared" si="3"/>
        <v>1</v>
      </c>
      <c r="J90" s="1095"/>
      <c r="K90" s="903"/>
      <c r="L90" s="902">
        <f t="shared" si="2"/>
        <v>34840</v>
      </c>
      <c r="M90" s="904">
        <v>33170</v>
      </c>
      <c r="N90" s="905">
        <v>5.034669882423877E-2</v>
      </c>
    </row>
    <row r="91" spans="1:14" s="822" customFormat="1" ht="30" customHeight="1">
      <c r="A91" s="775" t="s">
        <v>1404</v>
      </c>
      <c r="B91" s="776" t="s">
        <v>1405</v>
      </c>
      <c r="C91" s="788" t="s">
        <v>1521</v>
      </c>
      <c r="D91" s="778">
        <v>60</v>
      </c>
      <c r="E91" s="913">
        <v>40160</v>
      </c>
      <c r="F91" s="789">
        <v>42780</v>
      </c>
      <c r="G91" s="789">
        <v>52690</v>
      </c>
      <c r="H91" s="780" t="s">
        <v>3624</v>
      </c>
      <c r="I91" s="1096">
        <f t="shared" si="3"/>
        <v>1</v>
      </c>
      <c r="J91" s="1095"/>
      <c r="K91" s="903"/>
      <c r="L91" s="902">
        <f t="shared" si="2"/>
        <v>40160</v>
      </c>
      <c r="M91" s="904">
        <v>38230</v>
      </c>
      <c r="N91" s="905">
        <v>5.0483913157206385E-2</v>
      </c>
    </row>
    <row r="92" spans="1:14" s="822" customFormat="1" ht="30" customHeight="1">
      <c r="A92" s="781" t="s">
        <v>3704</v>
      </c>
      <c r="B92" s="782" t="s">
        <v>1412</v>
      </c>
      <c r="C92" s="783" t="s">
        <v>3705</v>
      </c>
      <c r="D92" s="784">
        <v>60</v>
      </c>
      <c r="E92" s="911">
        <v>14160</v>
      </c>
      <c r="F92" s="785">
        <v>15090</v>
      </c>
      <c r="G92" s="785">
        <v>18580</v>
      </c>
      <c r="H92" s="780" t="s">
        <v>3624</v>
      </c>
      <c r="I92" s="1096">
        <f t="shared" si="3"/>
        <v>1</v>
      </c>
      <c r="J92" s="1095"/>
      <c r="K92" s="903"/>
      <c r="L92" s="902">
        <f t="shared" si="2"/>
        <v>14160</v>
      </c>
      <c r="M92" s="904">
        <v>13490</v>
      </c>
      <c r="N92" s="905">
        <v>4.9666419570051891E-2</v>
      </c>
    </row>
    <row r="93" spans="1:14" s="822" customFormat="1" ht="30" customHeight="1">
      <c r="A93" s="775" t="s">
        <v>1413</v>
      </c>
      <c r="B93" s="776" t="s">
        <v>1412</v>
      </c>
      <c r="C93" s="777" t="s">
        <v>3706</v>
      </c>
      <c r="D93" s="778">
        <v>60</v>
      </c>
      <c r="E93" s="910">
        <v>11800</v>
      </c>
      <c r="F93" s="779">
        <v>12570</v>
      </c>
      <c r="G93" s="779">
        <v>15490</v>
      </c>
      <c r="H93" s="780" t="s">
        <v>3624</v>
      </c>
      <c r="I93" s="1096">
        <f t="shared" si="3"/>
        <v>1</v>
      </c>
      <c r="J93" s="1095"/>
      <c r="K93" s="903"/>
      <c r="L93" s="902">
        <f t="shared" si="2"/>
        <v>11800</v>
      </c>
      <c r="M93" s="904">
        <v>11240</v>
      </c>
      <c r="N93" s="905">
        <v>4.9822064056939501E-2</v>
      </c>
    </row>
    <row r="94" spans="1:14" s="822" customFormat="1" ht="30" customHeight="1">
      <c r="A94" s="775" t="s">
        <v>1414</v>
      </c>
      <c r="B94" s="776" t="s">
        <v>1412</v>
      </c>
      <c r="C94" s="788" t="s">
        <v>3707</v>
      </c>
      <c r="D94" s="778">
        <v>60</v>
      </c>
      <c r="E94" s="913">
        <v>11800</v>
      </c>
      <c r="F94" s="789">
        <v>12570</v>
      </c>
      <c r="G94" s="789">
        <v>15490</v>
      </c>
      <c r="H94" s="780" t="s">
        <v>3624</v>
      </c>
      <c r="I94" s="1096">
        <f t="shared" si="3"/>
        <v>1</v>
      </c>
      <c r="J94" s="1095"/>
      <c r="K94" s="903"/>
      <c r="L94" s="902">
        <f t="shared" si="2"/>
        <v>11800</v>
      </c>
      <c r="M94" s="904">
        <v>11240</v>
      </c>
      <c r="N94" s="905">
        <v>4.9822064056939501E-2</v>
      </c>
    </row>
    <row r="95" spans="1:14" s="822" customFormat="1" ht="30" customHeight="1">
      <c r="A95" s="775" t="s">
        <v>1415</v>
      </c>
      <c r="B95" s="776" t="s">
        <v>1412</v>
      </c>
      <c r="C95" s="788" t="s">
        <v>3708</v>
      </c>
      <c r="D95" s="778">
        <v>60</v>
      </c>
      <c r="E95" s="913">
        <v>11800</v>
      </c>
      <c r="F95" s="789">
        <v>12570</v>
      </c>
      <c r="G95" s="789">
        <v>15490</v>
      </c>
      <c r="H95" s="780" t="s">
        <v>3624</v>
      </c>
      <c r="I95" s="1096">
        <f t="shared" si="3"/>
        <v>1</v>
      </c>
      <c r="J95" s="1095"/>
      <c r="K95" s="903"/>
      <c r="L95" s="902">
        <f t="shared" si="2"/>
        <v>11800</v>
      </c>
      <c r="M95" s="904">
        <v>11240</v>
      </c>
      <c r="N95" s="905">
        <v>4.9822064056939501E-2</v>
      </c>
    </row>
    <row r="96" spans="1:14" s="822" customFormat="1" ht="30" customHeight="1">
      <c r="A96" s="775" t="s">
        <v>1416</v>
      </c>
      <c r="B96" s="776" t="s">
        <v>1412</v>
      </c>
      <c r="C96" s="788" t="s">
        <v>3709</v>
      </c>
      <c r="D96" s="778">
        <v>60</v>
      </c>
      <c r="E96" s="913">
        <v>11800</v>
      </c>
      <c r="F96" s="789">
        <v>12570</v>
      </c>
      <c r="G96" s="789">
        <v>15490</v>
      </c>
      <c r="H96" s="780" t="s">
        <v>3624</v>
      </c>
      <c r="I96" s="1096">
        <f t="shared" si="3"/>
        <v>1</v>
      </c>
      <c r="J96" s="1095"/>
      <c r="K96" s="903"/>
      <c r="L96" s="902">
        <f t="shared" si="2"/>
        <v>11800</v>
      </c>
      <c r="M96" s="904">
        <v>11240</v>
      </c>
      <c r="N96" s="905">
        <v>4.9822064056939501E-2</v>
      </c>
    </row>
    <row r="97" spans="1:14" s="822" customFormat="1" ht="30" customHeight="1">
      <c r="A97" s="823" t="s">
        <v>2805</v>
      </c>
      <c r="B97" s="824" t="s">
        <v>1417</v>
      </c>
      <c r="C97" s="835" t="s">
        <v>3710</v>
      </c>
      <c r="D97" s="826">
        <v>60</v>
      </c>
      <c r="E97" s="913">
        <v>29300</v>
      </c>
      <c r="F97" s="836">
        <v>31800</v>
      </c>
      <c r="G97" s="836">
        <v>39160</v>
      </c>
      <c r="H97" s="839" t="s">
        <v>3711</v>
      </c>
      <c r="I97" s="1096">
        <f t="shared" si="3"/>
        <v>1</v>
      </c>
      <c r="J97" s="1097"/>
      <c r="K97" s="903"/>
      <c r="L97" s="902">
        <f t="shared" si="2"/>
        <v>29300</v>
      </c>
      <c r="M97" s="904">
        <v>29300</v>
      </c>
      <c r="N97" s="905">
        <v>0</v>
      </c>
    </row>
    <row r="98" spans="1:14" s="822" customFormat="1" ht="30" customHeight="1">
      <c r="A98" s="775" t="s">
        <v>3712</v>
      </c>
      <c r="B98" s="776" t="s">
        <v>1417</v>
      </c>
      <c r="C98" s="788" t="s">
        <v>3713</v>
      </c>
      <c r="D98" s="778">
        <v>60</v>
      </c>
      <c r="E98" s="913">
        <v>24230</v>
      </c>
      <c r="F98" s="789">
        <v>25810</v>
      </c>
      <c r="G98" s="789">
        <v>31800</v>
      </c>
      <c r="H98" s="780" t="s">
        <v>3624</v>
      </c>
      <c r="I98" s="1096">
        <f t="shared" si="3"/>
        <v>1</v>
      </c>
      <c r="J98" s="1095"/>
      <c r="K98" s="903"/>
      <c r="L98" s="902">
        <f t="shared" si="2"/>
        <v>24230</v>
      </c>
      <c r="M98" s="904">
        <v>23070</v>
      </c>
      <c r="N98" s="905">
        <v>5.0281751192024271E-2</v>
      </c>
    </row>
    <row r="99" spans="1:14" s="822" customFormat="1" ht="30" customHeight="1">
      <c r="A99" s="781" t="s">
        <v>1418</v>
      </c>
      <c r="B99" s="782" t="s">
        <v>1417</v>
      </c>
      <c r="C99" s="786" t="s">
        <v>3714</v>
      </c>
      <c r="D99" s="784">
        <v>60</v>
      </c>
      <c r="E99" s="912">
        <v>22150</v>
      </c>
      <c r="F99" s="787">
        <v>23600</v>
      </c>
      <c r="G99" s="787">
        <v>29060</v>
      </c>
      <c r="H99" s="780" t="s">
        <v>3624</v>
      </c>
      <c r="I99" s="1096">
        <f t="shared" si="3"/>
        <v>1</v>
      </c>
      <c r="J99" s="1095"/>
      <c r="K99" s="903"/>
      <c r="L99" s="902">
        <f t="shared" si="2"/>
        <v>22150</v>
      </c>
      <c r="M99" s="904">
        <v>21090</v>
      </c>
      <c r="N99" s="905">
        <v>5.0260787102892369E-2</v>
      </c>
    </row>
    <row r="100" spans="1:14" s="822" customFormat="1" ht="30" customHeight="1">
      <c r="A100" s="781" t="s">
        <v>1419</v>
      </c>
      <c r="B100" s="782" t="s">
        <v>1417</v>
      </c>
      <c r="C100" s="786" t="s">
        <v>3715</v>
      </c>
      <c r="D100" s="784">
        <v>60</v>
      </c>
      <c r="E100" s="912">
        <v>22150</v>
      </c>
      <c r="F100" s="787">
        <v>23600</v>
      </c>
      <c r="G100" s="787">
        <v>29060</v>
      </c>
      <c r="H100" s="780" t="s">
        <v>3624</v>
      </c>
      <c r="I100" s="1096">
        <f t="shared" si="3"/>
        <v>1</v>
      </c>
      <c r="J100" s="1095"/>
      <c r="K100" s="903"/>
      <c r="L100" s="902">
        <f t="shared" si="2"/>
        <v>22150</v>
      </c>
      <c r="M100" s="904">
        <v>21090</v>
      </c>
      <c r="N100" s="905">
        <v>5.0260787102892369E-2</v>
      </c>
    </row>
    <row r="101" spans="1:14" s="822" customFormat="1" ht="30" customHeight="1">
      <c r="A101" s="781" t="s">
        <v>1420</v>
      </c>
      <c r="B101" s="782" t="s">
        <v>1417</v>
      </c>
      <c r="C101" s="786" t="s">
        <v>3716</v>
      </c>
      <c r="D101" s="784">
        <v>60</v>
      </c>
      <c r="E101" s="912">
        <v>22150</v>
      </c>
      <c r="F101" s="787">
        <v>23600</v>
      </c>
      <c r="G101" s="787">
        <v>29060</v>
      </c>
      <c r="H101" s="780" t="s">
        <v>3624</v>
      </c>
      <c r="I101" s="1096">
        <f t="shared" si="3"/>
        <v>1</v>
      </c>
      <c r="J101" s="1095"/>
      <c r="K101" s="903"/>
      <c r="L101" s="902">
        <f t="shared" si="2"/>
        <v>22150</v>
      </c>
      <c r="M101" s="904">
        <v>21090</v>
      </c>
      <c r="N101" s="905">
        <v>5.0260787102892369E-2</v>
      </c>
    </row>
    <row r="102" spans="1:14" s="822" customFormat="1" ht="30" customHeight="1">
      <c r="A102" s="781" t="s">
        <v>1421</v>
      </c>
      <c r="B102" s="782" t="s">
        <v>1417</v>
      </c>
      <c r="C102" s="786" t="s">
        <v>3717</v>
      </c>
      <c r="D102" s="784">
        <v>60</v>
      </c>
      <c r="E102" s="912">
        <v>22150</v>
      </c>
      <c r="F102" s="787">
        <v>23600</v>
      </c>
      <c r="G102" s="787">
        <v>29060</v>
      </c>
      <c r="H102" s="780" t="s">
        <v>3624</v>
      </c>
      <c r="I102" s="1096">
        <f t="shared" si="3"/>
        <v>1</v>
      </c>
      <c r="J102" s="1095"/>
      <c r="K102" s="903"/>
      <c r="L102" s="902">
        <f t="shared" si="2"/>
        <v>22150</v>
      </c>
      <c r="M102" s="904">
        <v>21090</v>
      </c>
      <c r="N102" s="905">
        <v>5.0260787102892369E-2</v>
      </c>
    </row>
    <row r="103" spans="1:14" s="822" customFormat="1" ht="30" customHeight="1">
      <c r="A103" s="775" t="s">
        <v>1428</v>
      </c>
      <c r="B103" s="776" t="s">
        <v>1429</v>
      </c>
      <c r="C103" s="788" t="s">
        <v>1430</v>
      </c>
      <c r="D103" s="778">
        <v>0</v>
      </c>
      <c r="E103" s="913">
        <v>32790</v>
      </c>
      <c r="F103" s="789">
        <v>34960</v>
      </c>
      <c r="G103" s="789">
        <v>43060</v>
      </c>
      <c r="H103" s="780" t="s">
        <v>3624</v>
      </c>
      <c r="I103" s="1096">
        <f t="shared" si="3"/>
        <v>1</v>
      </c>
      <c r="J103" s="1095"/>
      <c r="K103" s="903"/>
      <c r="L103" s="902">
        <f t="shared" si="2"/>
        <v>32790</v>
      </c>
      <c r="M103" s="904">
        <v>31240</v>
      </c>
      <c r="N103" s="905">
        <v>4.961587708066581E-2</v>
      </c>
    </row>
    <row r="104" spans="1:14" s="822" customFormat="1" ht="30" customHeight="1">
      <c r="A104" s="781" t="s">
        <v>36</v>
      </c>
      <c r="B104" s="782" t="s">
        <v>3718</v>
      </c>
      <c r="C104" s="783" t="s">
        <v>3719</v>
      </c>
      <c r="D104" s="784">
        <v>60</v>
      </c>
      <c r="E104" s="911">
        <v>17260</v>
      </c>
      <c r="F104" s="785">
        <v>18390</v>
      </c>
      <c r="G104" s="785">
        <v>22650</v>
      </c>
      <c r="H104" s="780" t="s">
        <v>3624</v>
      </c>
      <c r="I104" s="1096">
        <f t="shared" si="3"/>
        <v>1</v>
      </c>
      <c r="J104" s="1095"/>
      <c r="K104" s="903"/>
      <c r="L104" s="902">
        <f t="shared" si="2"/>
        <v>17260</v>
      </c>
      <c r="M104" s="904">
        <v>16440</v>
      </c>
      <c r="N104" s="905">
        <v>4.9878345498783457E-2</v>
      </c>
    </row>
    <row r="105" spans="1:14" s="822" customFormat="1" ht="30" customHeight="1">
      <c r="A105" s="781" t="s">
        <v>37</v>
      </c>
      <c r="B105" s="782" t="s">
        <v>3718</v>
      </c>
      <c r="C105" s="783" t="s">
        <v>3720</v>
      </c>
      <c r="D105" s="784">
        <v>60</v>
      </c>
      <c r="E105" s="911">
        <v>21790</v>
      </c>
      <c r="F105" s="785">
        <v>23230</v>
      </c>
      <c r="G105" s="785">
        <v>28610</v>
      </c>
      <c r="H105" s="780" t="s">
        <v>3624</v>
      </c>
      <c r="I105" s="1096">
        <f t="shared" si="3"/>
        <v>1</v>
      </c>
      <c r="J105" s="1095"/>
      <c r="K105" s="903"/>
      <c r="L105" s="902">
        <f t="shared" si="2"/>
        <v>21790</v>
      </c>
      <c r="M105" s="904">
        <v>20760</v>
      </c>
      <c r="N105" s="905">
        <v>4.9614643545279384E-2</v>
      </c>
    </row>
    <row r="106" spans="1:14" s="822" customFormat="1" ht="30" customHeight="1">
      <c r="A106" s="781" t="s">
        <v>38</v>
      </c>
      <c r="B106" s="782" t="s">
        <v>3721</v>
      </c>
      <c r="C106" s="783" t="s">
        <v>3722</v>
      </c>
      <c r="D106" s="784">
        <v>60</v>
      </c>
      <c r="E106" s="911">
        <v>31900</v>
      </c>
      <c r="F106" s="785">
        <v>33980</v>
      </c>
      <c r="G106" s="785">
        <v>41860</v>
      </c>
      <c r="H106" s="780" t="s">
        <v>3624</v>
      </c>
      <c r="I106" s="1096">
        <f t="shared" si="3"/>
        <v>1</v>
      </c>
      <c r="J106" s="1095"/>
      <c r="K106" s="903"/>
      <c r="L106" s="902">
        <f t="shared" si="2"/>
        <v>31900</v>
      </c>
      <c r="M106" s="904">
        <v>30370</v>
      </c>
      <c r="N106" s="905">
        <v>5.037866315442871E-2</v>
      </c>
    </row>
    <row r="107" spans="1:14" s="822" customFormat="1" ht="30" customHeight="1">
      <c r="A107" s="781" t="s">
        <v>39</v>
      </c>
      <c r="B107" s="782" t="s">
        <v>3721</v>
      </c>
      <c r="C107" s="783" t="s">
        <v>3723</v>
      </c>
      <c r="D107" s="784">
        <v>60</v>
      </c>
      <c r="E107" s="911">
        <v>35000</v>
      </c>
      <c r="F107" s="785">
        <v>37290</v>
      </c>
      <c r="G107" s="785">
        <v>45920</v>
      </c>
      <c r="H107" s="780" t="s">
        <v>3624</v>
      </c>
      <c r="I107" s="1096">
        <f t="shared" si="3"/>
        <v>1</v>
      </c>
      <c r="J107" s="1095"/>
      <c r="K107" s="903"/>
      <c r="L107" s="902">
        <f t="shared" si="2"/>
        <v>35000</v>
      </c>
      <c r="M107" s="904">
        <v>33320</v>
      </c>
      <c r="N107" s="905">
        <v>5.0420168067226892E-2</v>
      </c>
    </row>
    <row r="108" spans="1:14" s="822" customFormat="1" ht="30" customHeight="1">
      <c r="A108" s="793" t="s">
        <v>1480</v>
      </c>
      <c r="B108" s="795" t="s">
        <v>3724</v>
      </c>
      <c r="C108" s="796" t="s">
        <v>3725</v>
      </c>
      <c r="D108" s="784">
        <v>60</v>
      </c>
      <c r="E108" s="910">
        <v>15750</v>
      </c>
      <c r="F108" s="779">
        <v>16780</v>
      </c>
      <c r="G108" s="779">
        <v>20670</v>
      </c>
      <c r="H108" s="780" t="s">
        <v>3624</v>
      </c>
      <c r="I108" s="1096">
        <f t="shared" si="3"/>
        <v>1</v>
      </c>
      <c r="J108" s="1095"/>
      <c r="K108" s="903"/>
      <c r="L108" s="902">
        <f t="shared" si="2"/>
        <v>15750</v>
      </c>
      <c r="M108" s="904">
        <v>15000</v>
      </c>
      <c r="N108" s="905">
        <v>0.05</v>
      </c>
    </row>
    <row r="109" spans="1:14" s="822" customFormat="1" ht="30" customHeight="1">
      <c r="A109" s="793" t="s">
        <v>1482</v>
      </c>
      <c r="B109" s="795" t="s">
        <v>3724</v>
      </c>
      <c r="C109" s="796" t="s">
        <v>3726</v>
      </c>
      <c r="D109" s="784">
        <v>60</v>
      </c>
      <c r="E109" s="910">
        <v>20320</v>
      </c>
      <c r="F109" s="779">
        <v>21650</v>
      </c>
      <c r="G109" s="779">
        <v>26670</v>
      </c>
      <c r="H109" s="780" t="s">
        <v>3624</v>
      </c>
      <c r="I109" s="1096">
        <f t="shared" si="3"/>
        <v>1</v>
      </c>
      <c r="J109" s="1095"/>
      <c r="K109" s="903"/>
      <c r="L109" s="902">
        <f t="shared" si="2"/>
        <v>20320</v>
      </c>
      <c r="M109" s="904">
        <v>19350</v>
      </c>
      <c r="N109" s="905">
        <v>5.0129198966408266E-2</v>
      </c>
    </row>
    <row r="110" spans="1:14" s="822" customFormat="1" ht="30" customHeight="1">
      <c r="A110" s="793" t="s">
        <v>1481</v>
      </c>
      <c r="B110" s="795" t="s">
        <v>3727</v>
      </c>
      <c r="C110" s="796" t="s">
        <v>3728</v>
      </c>
      <c r="D110" s="784">
        <v>60</v>
      </c>
      <c r="E110" s="910">
        <v>37870</v>
      </c>
      <c r="F110" s="779">
        <v>40340</v>
      </c>
      <c r="G110" s="779">
        <v>49680</v>
      </c>
      <c r="H110" s="780" t="s">
        <v>3624</v>
      </c>
      <c r="I110" s="1096">
        <f t="shared" si="3"/>
        <v>1</v>
      </c>
      <c r="J110" s="1095"/>
      <c r="K110" s="903"/>
      <c r="L110" s="902">
        <f t="shared" si="2"/>
        <v>37870</v>
      </c>
      <c r="M110" s="904">
        <v>36050</v>
      </c>
      <c r="N110" s="905">
        <v>5.0485436893203881E-2</v>
      </c>
    </row>
    <row r="111" spans="1:14" s="822" customFormat="1" ht="30" customHeight="1">
      <c r="A111" s="793" t="s">
        <v>1483</v>
      </c>
      <c r="B111" s="795" t="s">
        <v>3727</v>
      </c>
      <c r="C111" s="796" t="s">
        <v>3729</v>
      </c>
      <c r="D111" s="784">
        <v>60</v>
      </c>
      <c r="E111" s="910">
        <v>42160</v>
      </c>
      <c r="F111" s="779">
        <v>44950</v>
      </c>
      <c r="G111" s="779">
        <v>55360</v>
      </c>
      <c r="H111" s="780" t="s">
        <v>3624</v>
      </c>
      <c r="I111" s="1096">
        <f t="shared" si="3"/>
        <v>1</v>
      </c>
      <c r="J111" s="1095"/>
      <c r="K111" s="903"/>
      <c r="L111" s="902">
        <f t="shared" si="2"/>
        <v>42160</v>
      </c>
      <c r="M111" s="904">
        <v>40170</v>
      </c>
      <c r="N111" s="905">
        <v>4.9539457306447598E-2</v>
      </c>
    </row>
    <row r="112" spans="1:14" s="822" customFormat="1" ht="30" customHeight="1">
      <c r="A112" s="793" t="s">
        <v>1477</v>
      </c>
      <c r="B112" s="795" t="s">
        <v>3730</v>
      </c>
      <c r="C112" s="783" t="s">
        <v>3731</v>
      </c>
      <c r="D112" s="784">
        <v>50</v>
      </c>
      <c r="E112" s="911">
        <v>16400</v>
      </c>
      <c r="F112" s="785">
        <v>17470</v>
      </c>
      <c r="G112" s="785">
        <v>21520</v>
      </c>
      <c r="H112" s="780" t="s">
        <v>3624</v>
      </c>
      <c r="I112" s="1096">
        <f t="shared" si="3"/>
        <v>1</v>
      </c>
      <c r="J112" s="1095"/>
      <c r="K112" s="903"/>
      <c r="L112" s="902">
        <f t="shared" si="2"/>
        <v>16400</v>
      </c>
      <c r="M112" s="904">
        <v>15620</v>
      </c>
      <c r="N112" s="905">
        <v>4.9935979513444299E-2</v>
      </c>
    </row>
    <row r="113" spans="1:14" s="822" customFormat="1" ht="30" customHeight="1">
      <c r="A113" s="793" t="s">
        <v>1478</v>
      </c>
      <c r="B113" s="795" t="s">
        <v>3732</v>
      </c>
      <c r="C113" s="783" t="s">
        <v>3733</v>
      </c>
      <c r="D113" s="784">
        <v>50</v>
      </c>
      <c r="E113" s="911">
        <v>16400</v>
      </c>
      <c r="F113" s="785">
        <v>17470</v>
      </c>
      <c r="G113" s="785">
        <v>21520</v>
      </c>
      <c r="H113" s="780" t="s">
        <v>3624</v>
      </c>
      <c r="I113" s="1096">
        <f t="shared" si="3"/>
        <v>1</v>
      </c>
      <c r="J113" s="1095"/>
      <c r="K113" s="903"/>
      <c r="L113" s="902">
        <f t="shared" si="2"/>
        <v>16400</v>
      </c>
      <c r="M113" s="904">
        <v>15620</v>
      </c>
      <c r="N113" s="905">
        <v>4.9935979513444299E-2</v>
      </c>
    </row>
    <row r="114" spans="1:14" s="822" customFormat="1" ht="30" customHeight="1">
      <c r="A114" s="793" t="s">
        <v>1479</v>
      </c>
      <c r="B114" s="795" t="s">
        <v>3734</v>
      </c>
      <c r="C114" s="783" t="s">
        <v>3735</v>
      </c>
      <c r="D114" s="784">
        <v>24</v>
      </c>
      <c r="E114" s="911">
        <v>24610</v>
      </c>
      <c r="F114" s="785">
        <v>26210</v>
      </c>
      <c r="G114" s="785">
        <v>32290</v>
      </c>
      <c r="H114" s="780" t="s">
        <v>3624</v>
      </c>
      <c r="I114" s="1096">
        <f t="shared" si="3"/>
        <v>1</v>
      </c>
      <c r="J114" s="1095"/>
      <c r="K114" s="903"/>
      <c r="L114" s="902">
        <f t="shared" si="2"/>
        <v>24610</v>
      </c>
      <c r="M114" s="904">
        <v>23430</v>
      </c>
      <c r="N114" s="905">
        <v>5.0362782757148956E-2</v>
      </c>
    </row>
    <row r="115" spans="1:14" s="822" customFormat="1" ht="30" customHeight="1">
      <c r="A115" s="781" t="s">
        <v>3736</v>
      </c>
      <c r="B115" s="782" t="s">
        <v>3718</v>
      </c>
      <c r="C115" s="783" t="s">
        <v>3737</v>
      </c>
      <c r="D115" s="784">
        <v>60</v>
      </c>
      <c r="E115" s="911">
        <v>33190</v>
      </c>
      <c r="F115" s="785">
        <v>35390</v>
      </c>
      <c r="G115" s="785">
        <v>43590</v>
      </c>
      <c r="H115" s="780" t="s">
        <v>3624</v>
      </c>
      <c r="I115" s="1096">
        <f t="shared" si="3"/>
        <v>1</v>
      </c>
      <c r="J115" s="1095"/>
      <c r="K115" s="903">
        <v>0.08</v>
      </c>
      <c r="L115" s="902">
        <f t="shared" si="2"/>
        <v>30534.799999999999</v>
      </c>
      <c r="M115" s="904">
        <v>31620</v>
      </c>
      <c r="N115" s="905">
        <v>4.9652118912080961E-2</v>
      </c>
    </row>
    <row r="116" spans="1:14" s="822" customFormat="1" ht="30" customHeight="1">
      <c r="A116" s="781" t="s">
        <v>3738</v>
      </c>
      <c r="B116" s="782" t="s">
        <v>3739</v>
      </c>
      <c r="C116" s="783" t="s">
        <v>3740</v>
      </c>
      <c r="D116" s="784">
        <v>60</v>
      </c>
      <c r="E116" s="911">
        <v>9110</v>
      </c>
      <c r="F116" s="785">
        <v>9710</v>
      </c>
      <c r="G116" s="785">
        <v>11960</v>
      </c>
      <c r="H116" s="780" t="s">
        <v>3624</v>
      </c>
      <c r="I116" s="1096">
        <f t="shared" si="3"/>
        <v>1</v>
      </c>
      <c r="J116" s="1095"/>
      <c r="K116" s="903"/>
      <c r="L116" s="902">
        <f t="shared" si="2"/>
        <v>9110</v>
      </c>
      <c r="M116" s="904">
        <v>8680</v>
      </c>
      <c r="N116" s="905">
        <v>4.9539170506912443E-2</v>
      </c>
    </row>
    <row r="117" spans="1:14" s="822" customFormat="1" ht="30" customHeight="1">
      <c r="A117" s="781" t="s">
        <v>1446</v>
      </c>
      <c r="B117" s="782" t="s">
        <v>3739</v>
      </c>
      <c r="C117" s="783" t="s">
        <v>3741</v>
      </c>
      <c r="D117" s="784">
        <v>60</v>
      </c>
      <c r="E117" s="911">
        <v>9110</v>
      </c>
      <c r="F117" s="785">
        <v>9710</v>
      </c>
      <c r="G117" s="785">
        <v>11960</v>
      </c>
      <c r="H117" s="780" t="s">
        <v>3624</v>
      </c>
      <c r="I117" s="1096">
        <f t="shared" si="3"/>
        <v>1</v>
      </c>
      <c r="J117" s="1095"/>
      <c r="K117" s="903"/>
      <c r="L117" s="902">
        <f t="shared" si="2"/>
        <v>9110</v>
      </c>
      <c r="M117" s="904">
        <v>8680</v>
      </c>
      <c r="N117" s="905">
        <v>4.9539170506912443E-2</v>
      </c>
    </row>
    <row r="118" spans="1:14" s="822" customFormat="1" ht="30" customHeight="1">
      <c r="A118" s="823" t="s">
        <v>1399</v>
      </c>
      <c r="B118" s="843"/>
      <c r="C118" s="844" t="s">
        <v>3742</v>
      </c>
      <c r="D118" s="845" t="s">
        <v>3743</v>
      </c>
      <c r="E118" s="913">
        <v>16140</v>
      </c>
      <c r="F118" s="836">
        <v>17340</v>
      </c>
      <c r="G118" s="836">
        <v>21360</v>
      </c>
      <c r="H118" s="846"/>
      <c r="I118" s="1096">
        <f t="shared" si="3"/>
        <v>1</v>
      </c>
      <c r="J118" s="1099"/>
      <c r="K118" s="903"/>
      <c r="L118" s="902">
        <f t="shared" si="2"/>
        <v>16140</v>
      </c>
      <c r="M118" s="904">
        <v>15400</v>
      </c>
      <c r="N118" s="905">
        <v>4.8051948051948054E-2</v>
      </c>
    </row>
    <row r="119" spans="1:14" s="822" customFormat="1" ht="30" customHeight="1">
      <c r="A119" s="775" t="s">
        <v>1436</v>
      </c>
      <c r="B119" s="776" t="s">
        <v>1437</v>
      </c>
      <c r="C119" s="788" t="s">
        <v>1522</v>
      </c>
      <c r="D119" s="778">
        <v>40</v>
      </c>
      <c r="E119" s="913">
        <v>41020</v>
      </c>
      <c r="F119" s="789">
        <v>43700</v>
      </c>
      <c r="G119" s="789">
        <v>53820</v>
      </c>
      <c r="H119" s="780" t="s">
        <v>3624</v>
      </c>
      <c r="I119" s="1096">
        <f t="shared" si="3"/>
        <v>1</v>
      </c>
      <c r="J119" s="1095"/>
      <c r="K119" s="903"/>
      <c r="L119" s="902">
        <f t="shared" si="2"/>
        <v>41020</v>
      </c>
      <c r="M119" s="904">
        <v>39050</v>
      </c>
      <c r="N119" s="905">
        <v>5.0448143405889885E-2</v>
      </c>
    </row>
    <row r="120" spans="1:14" s="822" customFormat="1" ht="30" customHeight="1">
      <c r="A120" s="775" t="s">
        <v>32</v>
      </c>
      <c r="B120" s="776" t="s">
        <v>1438</v>
      </c>
      <c r="C120" s="788" t="s">
        <v>1523</v>
      </c>
      <c r="D120" s="778">
        <v>50</v>
      </c>
      <c r="E120" s="913">
        <v>46530</v>
      </c>
      <c r="F120" s="789">
        <v>49610</v>
      </c>
      <c r="G120" s="789">
        <v>61110</v>
      </c>
      <c r="H120" s="780" t="s">
        <v>3624</v>
      </c>
      <c r="I120" s="1096">
        <f t="shared" si="3"/>
        <v>1</v>
      </c>
      <c r="J120" s="1095"/>
      <c r="K120" s="903"/>
      <c r="L120" s="902">
        <f t="shared" si="2"/>
        <v>46530</v>
      </c>
      <c r="M120" s="904">
        <v>44330</v>
      </c>
      <c r="N120" s="905">
        <v>4.9627791563275438E-2</v>
      </c>
    </row>
    <row r="121" spans="1:14" s="822" customFormat="1" ht="30" customHeight="1">
      <c r="A121" s="775" t="s">
        <v>33</v>
      </c>
      <c r="B121" s="776" t="s">
        <v>1438</v>
      </c>
      <c r="C121" s="788" t="s">
        <v>1524</v>
      </c>
      <c r="D121" s="778">
        <v>50</v>
      </c>
      <c r="E121" s="913">
        <v>46530</v>
      </c>
      <c r="F121" s="789">
        <v>49610</v>
      </c>
      <c r="G121" s="789">
        <v>61110</v>
      </c>
      <c r="H121" s="780" t="s">
        <v>3624</v>
      </c>
      <c r="I121" s="1096">
        <f t="shared" si="3"/>
        <v>1</v>
      </c>
      <c r="J121" s="1095"/>
      <c r="K121" s="903"/>
      <c r="L121" s="902">
        <f t="shared" si="2"/>
        <v>46530</v>
      </c>
      <c r="M121" s="904">
        <v>44330</v>
      </c>
      <c r="N121" s="905">
        <v>4.9627791563275438E-2</v>
      </c>
    </row>
    <row r="122" spans="1:14" s="822" customFormat="1" ht="30" customHeight="1">
      <c r="A122" s="775" t="s">
        <v>59</v>
      </c>
      <c r="B122" s="776" t="s">
        <v>1438</v>
      </c>
      <c r="C122" s="788" t="s">
        <v>1525</v>
      </c>
      <c r="D122" s="778">
        <v>50</v>
      </c>
      <c r="E122" s="913">
        <v>46530</v>
      </c>
      <c r="F122" s="789">
        <v>49610</v>
      </c>
      <c r="G122" s="789">
        <v>61110</v>
      </c>
      <c r="H122" s="780" t="s">
        <v>3624</v>
      </c>
      <c r="I122" s="1096">
        <f t="shared" si="3"/>
        <v>1</v>
      </c>
      <c r="J122" s="1095"/>
      <c r="K122" s="903"/>
      <c r="L122" s="902">
        <f t="shared" si="2"/>
        <v>46530</v>
      </c>
      <c r="M122" s="904">
        <v>44330</v>
      </c>
      <c r="N122" s="905">
        <v>4.9627791563275438E-2</v>
      </c>
    </row>
    <row r="123" spans="1:14" s="822" customFormat="1" ht="30" customHeight="1">
      <c r="A123" s="775" t="s">
        <v>60</v>
      </c>
      <c r="B123" s="776" t="s">
        <v>1438</v>
      </c>
      <c r="C123" s="788" t="s">
        <v>1526</v>
      </c>
      <c r="D123" s="778">
        <v>50</v>
      </c>
      <c r="E123" s="913">
        <v>46530</v>
      </c>
      <c r="F123" s="789">
        <v>49610</v>
      </c>
      <c r="G123" s="789">
        <v>61110</v>
      </c>
      <c r="H123" s="780" t="s">
        <v>3624</v>
      </c>
      <c r="I123" s="1096">
        <f t="shared" si="3"/>
        <v>1</v>
      </c>
      <c r="J123" s="1095"/>
      <c r="K123" s="903"/>
      <c r="L123" s="902">
        <f t="shared" si="2"/>
        <v>46530</v>
      </c>
      <c r="M123" s="904">
        <v>44330</v>
      </c>
      <c r="N123" s="905">
        <v>4.9627791563275438E-2</v>
      </c>
    </row>
    <row r="124" spans="1:14" s="822" customFormat="1" ht="30" customHeight="1">
      <c r="A124" s="775" t="s">
        <v>29</v>
      </c>
      <c r="B124" s="776" t="s">
        <v>1438</v>
      </c>
      <c r="C124" s="788" t="s">
        <v>1527</v>
      </c>
      <c r="D124" s="778">
        <v>50</v>
      </c>
      <c r="E124" s="913">
        <v>45360</v>
      </c>
      <c r="F124" s="789">
        <v>48360</v>
      </c>
      <c r="G124" s="789">
        <v>59560</v>
      </c>
      <c r="H124" s="780" t="s">
        <v>3624</v>
      </c>
      <c r="I124" s="1096">
        <f t="shared" si="3"/>
        <v>1</v>
      </c>
      <c r="J124" s="1095"/>
      <c r="K124" s="903"/>
      <c r="L124" s="902">
        <f t="shared" si="2"/>
        <v>45360</v>
      </c>
      <c r="M124" s="904">
        <v>43210</v>
      </c>
      <c r="N124" s="905">
        <v>4.975700069428373E-2</v>
      </c>
    </row>
    <row r="125" spans="1:14" s="822" customFormat="1" ht="30" customHeight="1">
      <c r="A125" s="775" t="s">
        <v>30</v>
      </c>
      <c r="B125" s="776" t="s">
        <v>1438</v>
      </c>
      <c r="C125" s="788" t="s">
        <v>1528</v>
      </c>
      <c r="D125" s="778">
        <v>50</v>
      </c>
      <c r="E125" s="913">
        <v>45360</v>
      </c>
      <c r="F125" s="789">
        <v>48360</v>
      </c>
      <c r="G125" s="789">
        <v>59560</v>
      </c>
      <c r="H125" s="780" t="s">
        <v>3624</v>
      </c>
      <c r="I125" s="1096">
        <f t="shared" si="3"/>
        <v>1</v>
      </c>
      <c r="J125" s="1095"/>
      <c r="K125" s="903"/>
      <c r="L125" s="902">
        <f t="shared" si="2"/>
        <v>45360</v>
      </c>
      <c r="M125" s="904">
        <v>43210</v>
      </c>
      <c r="N125" s="905">
        <v>4.975700069428373E-2</v>
      </c>
    </row>
    <row r="126" spans="1:14" s="822" customFormat="1" ht="30" customHeight="1">
      <c r="A126" s="775" t="s">
        <v>31</v>
      </c>
      <c r="B126" s="776" t="s">
        <v>1438</v>
      </c>
      <c r="C126" s="788" t="s">
        <v>1529</v>
      </c>
      <c r="D126" s="778">
        <v>50</v>
      </c>
      <c r="E126" s="913">
        <v>45360</v>
      </c>
      <c r="F126" s="789">
        <v>48360</v>
      </c>
      <c r="G126" s="789">
        <v>59560</v>
      </c>
      <c r="H126" s="780" t="s">
        <v>3624</v>
      </c>
      <c r="I126" s="1096">
        <f t="shared" si="3"/>
        <v>1</v>
      </c>
      <c r="J126" s="1095"/>
      <c r="K126" s="903"/>
      <c r="L126" s="902">
        <f t="shared" si="2"/>
        <v>45360</v>
      </c>
      <c r="M126" s="904">
        <v>43210</v>
      </c>
      <c r="N126" s="905">
        <v>4.975700069428373E-2</v>
      </c>
    </row>
    <row r="127" spans="1:14" s="822" customFormat="1" ht="30" customHeight="1">
      <c r="A127" s="823" t="s">
        <v>2811</v>
      </c>
      <c r="B127" s="824" t="s">
        <v>1439</v>
      </c>
      <c r="C127" s="835" t="s">
        <v>2812</v>
      </c>
      <c r="D127" s="826">
        <v>50</v>
      </c>
      <c r="E127" s="913">
        <v>33800</v>
      </c>
      <c r="F127" s="836">
        <v>36300</v>
      </c>
      <c r="G127" s="836">
        <v>46300</v>
      </c>
      <c r="H127" s="839" t="s">
        <v>3744</v>
      </c>
      <c r="I127" s="1096">
        <f t="shared" si="3"/>
        <v>1</v>
      </c>
      <c r="J127" s="1097"/>
      <c r="K127" s="903"/>
      <c r="L127" s="902">
        <f t="shared" si="2"/>
        <v>33800</v>
      </c>
      <c r="M127" s="904">
        <v>33800</v>
      </c>
      <c r="N127" s="905">
        <v>0</v>
      </c>
    </row>
    <row r="128" spans="1:14" s="822" customFormat="1" ht="30" customHeight="1">
      <c r="A128" s="823" t="s">
        <v>2813</v>
      </c>
      <c r="B128" s="824" t="s">
        <v>1439</v>
      </c>
      <c r="C128" s="835" t="s">
        <v>2814</v>
      </c>
      <c r="D128" s="826">
        <v>50</v>
      </c>
      <c r="E128" s="913">
        <v>33800</v>
      </c>
      <c r="F128" s="836">
        <v>36300</v>
      </c>
      <c r="G128" s="836">
        <v>46300</v>
      </c>
      <c r="H128" s="839" t="s">
        <v>3744</v>
      </c>
      <c r="I128" s="1096">
        <f t="shared" si="3"/>
        <v>1</v>
      </c>
      <c r="J128" s="1097"/>
      <c r="K128" s="903"/>
      <c r="L128" s="902">
        <f t="shared" si="2"/>
        <v>33800</v>
      </c>
      <c r="M128" s="904">
        <v>33800</v>
      </c>
      <c r="N128" s="905">
        <v>0</v>
      </c>
    </row>
    <row r="129" spans="1:14" s="822" customFormat="1" ht="30" customHeight="1">
      <c r="A129" s="823" t="s">
        <v>3745</v>
      </c>
      <c r="B129" s="824" t="s">
        <v>1439</v>
      </c>
      <c r="C129" s="835" t="s">
        <v>2815</v>
      </c>
      <c r="D129" s="826">
        <v>50</v>
      </c>
      <c r="E129" s="913">
        <v>33800</v>
      </c>
      <c r="F129" s="836">
        <v>36300</v>
      </c>
      <c r="G129" s="836">
        <v>46300</v>
      </c>
      <c r="H129" s="680" t="s">
        <v>3744</v>
      </c>
      <c r="I129" s="1096">
        <f t="shared" si="3"/>
        <v>1</v>
      </c>
      <c r="J129" s="1100"/>
      <c r="K129" s="903"/>
      <c r="L129" s="902">
        <f t="shared" si="2"/>
        <v>33800</v>
      </c>
      <c r="M129" s="904">
        <v>33800</v>
      </c>
      <c r="N129" s="905">
        <v>0</v>
      </c>
    </row>
    <row r="130" spans="1:14" s="822" customFormat="1" ht="30" customHeight="1">
      <c r="A130" s="775" t="s">
        <v>28</v>
      </c>
      <c r="B130" s="776" t="s">
        <v>1439</v>
      </c>
      <c r="C130" s="788" t="s">
        <v>1530</v>
      </c>
      <c r="D130" s="778">
        <v>40</v>
      </c>
      <c r="E130" s="913">
        <v>43190</v>
      </c>
      <c r="F130" s="789">
        <v>46050</v>
      </c>
      <c r="G130" s="789">
        <v>56720</v>
      </c>
      <c r="H130" s="780" t="s">
        <v>3624</v>
      </c>
      <c r="I130" s="1096">
        <f t="shared" si="3"/>
        <v>1</v>
      </c>
      <c r="J130" s="1095"/>
      <c r="K130" s="903"/>
      <c r="L130" s="902">
        <f t="shared" si="2"/>
        <v>43190</v>
      </c>
      <c r="M130" s="904">
        <v>41150</v>
      </c>
      <c r="N130" s="905">
        <v>4.9574726609963551E-2</v>
      </c>
    </row>
    <row r="131" spans="1:14" s="822" customFormat="1" ht="30" customHeight="1">
      <c r="A131" s="775" t="s">
        <v>35</v>
      </c>
      <c r="B131" s="776" t="s">
        <v>1445</v>
      </c>
      <c r="C131" s="788" t="s">
        <v>3746</v>
      </c>
      <c r="D131" s="778">
        <v>50</v>
      </c>
      <c r="E131" s="913">
        <v>31530</v>
      </c>
      <c r="F131" s="789">
        <v>33590</v>
      </c>
      <c r="G131" s="789">
        <v>41370</v>
      </c>
      <c r="H131" s="780" t="s">
        <v>3624</v>
      </c>
      <c r="I131" s="1096">
        <f t="shared" si="3"/>
        <v>1</v>
      </c>
      <c r="J131" s="1095"/>
      <c r="K131" s="903"/>
      <c r="L131" s="902">
        <f t="shared" ref="L131:L194" si="4">SUM(E131-E131*K131)</f>
        <v>31530</v>
      </c>
      <c r="M131" s="904">
        <v>30020</v>
      </c>
      <c r="N131" s="905">
        <v>5.0299800133244504E-2</v>
      </c>
    </row>
    <row r="132" spans="1:14" s="822" customFormat="1" ht="30" customHeight="1">
      <c r="A132" s="775" t="s">
        <v>6</v>
      </c>
      <c r="B132" s="776" t="s">
        <v>1445</v>
      </c>
      <c r="C132" s="788" t="s">
        <v>3747</v>
      </c>
      <c r="D132" s="778">
        <v>50</v>
      </c>
      <c r="E132" s="913">
        <v>31530</v>
      </c>
      <c r="F132" s="789">
        <v>33590</v>
      </c>
      <c r="G132" s="789">
        <v>41370</v>
      </c>
      <c r="H132" s="780" t="s">
        <v>3624</v>
      </c>
      <c r="I132" s="1096">
        <f t="shared" ref="I132:I195" si="5">1-(J132/E132)</f>
        <v>1</v>
      </c>
      <c r="J132" s="1095"/>
      <c r="K132" s="903"/>
      <c r="L132" s="902">
        <f t="shared" si="4"/>
        <v>31530</v>
      </c>
      <c r="M132" s="904">
        <v>30020</v>
      </c>
      <c r="N132" s="905">
        <v>5.0299800133244504E-2</v>
      </c>
    </row>
    <row r="133" spans="1:14" s="822" customFormat="1" ht="30" customHeight="1">
      <c r="A133" s="775" t="s">
        <v>7</v>
      </c>
      <c r="B133" s="776" t="s">
        <v>1445</v>
      </c>
      <c r="C133" s="788" t="s">
        <v>3748</v>
      </c>
      <c r="D133" s="778">
        <v>50</v>
      </c>
      <c r="E133" s="913">
        <v>31530</v>
      </c>
      <c r="F133" s="789">
        <v>33590</v>
      </c>
      <c r="G133" s="789">
        <v>41370</v>
      </c>
      <c r="H133" s="780" t="s">
        <v>3624</v>
      </c>
      <c r="I133" s="1096">
        <f t="shared" si="5"/>
        <v>1</v>
      </c>
      <c r="J133" s="1095"/>
      <c r="K133" s="903"/>
      <c r="L133" s="902">
        <f t="shared" si="4"/>
        <v>31530</v>
      </c>
      <c r="M133" s="904">
        <v>30020</v>
      </c>
      <c r="N133" s="905">
        <v>5.0299800133244504E-2</v>
      </c>
    </row>
    <row r="134" spans="1:14" s="822" customFormat="1" ht="30" customHeight="1">
      <c r="A134" s="775" t="s">
        <v>34</v>
      </c>
      <c r="B134" s="776" t="s">
        <v>1445</v>
      </c>
      <c r="C134" s="788" t="s">
        <v>3749</v>
      </c>
      <c r="D134" s="778">
        <v>40</v>
      </c>
      <c r="E134" s="913">
        <v>46220</v>
      </c>
      <c r="F134" s="789">
        <v>49280</v>
      </c>
      <c r="G134" s="789">
        <v>60700</v>
      </c>
      <c r="H134" s="780" t="s">
        <v>3624</v>
      </c>
      <c r="I134" s="1096">
        <f t="shared" si="5"/>
        <v>1</v>
      </c>
      <c r="J134" s="1095"/>
      <c r="K134" s="903"/>
      <c r="L134" s="902">
        <f t="shared" si="4"/>
        <v>46220</v>
      </c>
      <c r="M134" s="904">
        <v>44040</v>
      </c>
      <c r="N134" s="905">
        <v>4.9500454132606724E-2</v>
      </c>
    </row>
    <row r="135" spans="1:14" s="822" customFormat="1" ht="30" customHeight="1">
      <c r="A135" s="797" t="s">
        <v>1440</v>
      </c>
      <c r="B135" s="798" t="s">
        <v>1441</v>
      </c>
      <c r="C135" s="799" t="s">
        <v>1531</v>
      </c>
      <c r="D135" s="800">
        <v>50</v>
      </c>
      <c r="E135" s="913">
        <v>25240</v>
      </c>
      <c r="F135" s="789">
        <v>26890</v>
      </c>
      <c r="G135" s="789">
        <v>33120</v>
      </c>
      <c r="H135" s="780" t="s">
        <v>3624</v>
      </c>
      <c r="I135" s="1096">
        <f t="shared" si="5"/>
        <v>1</v>
      </c>
      <c r="J135" s="1095"/>
      <c r="K135" s="903"/>
      <c r="L135" s="902">
        <f t="shared" si="4"/>
        <v>25240</v>
      </c>
      <c r="M135" s="904">
        <v>24030</v>
      </c>
      <c r="N135" s="905">
        <v>5.0353724511027882E-2</v>
      </c>
    </row>
    <row r="136" spans="1:14" s="822" customFormat="1" ht="30" customHeight="1">
      <c r="A136" s="797" t="s">
        <v>1442</v>
      </c>
      <c r="B136" s="798" t="s">
        <v>1441</v>
      </c>
      <c r="C136" s="799" t="s">
        <v>3750</v>
      </c>
      <c r="D136" s="800">
        <v>50</v>
      </c>
      <c r="E136" s="913">
        <v>18930</v>
      </c>
      <c r="F136" s="789">
        <v>20170</v>
      </c>
      <c r="G136" s="789">
        <v>24840</v>
      </c>
      <c r="H136" s="780" t="s">
        <v>3624</v>
      </c>
      <c r="I136" s="1096">
        <f t="shared" si="5"/>
        <v>1</v>
      </c>
      <c r="J136" s="1095"/>
      <c r="K136" s="903"/>
      <c r="L136" s="902">
        <f t="shared" si="4"/>
        <v>18930</v>
      </c>
      <c r="M136" s="904">
        <v>18030</v>
      </c>
      <c r="N136" s="905">
        <v>4.9916805324459232E-2</v>
      </c>
    </row>
    <row r="137" spans="1:14" s="822" customFormat="1" ht="30" customHeight="1">
      <c r="A137" s="797" t="s">
        <v>1443</v>
      </c>
      <c r="B137" s="798" t="s">
        <v>1441</v>
      </c>
      <c r="C137" s="799" t="s">
        <v>3751</v>
      </c>
      <c r="D137" s="800">
        <v>50</v>
      </c>
      <c r="E137" s="913">
        <v>18930</v>
      </c>
      <c r="F137" s="789">
        <v>20170</v>
      </c>
      <c r="G137" s="789">
        <v>24840</v>
      </c>
      <c r="H137" s="780" t="s">
        <v>3624</v>
      </c>
      <c r="I137" s="1096">
        <f t="shared" si="5"/>
        <v>1</v>
      </c>
      <c r="J137" s="1095"/>
      <c r="K137" s="903"/>
      <c r="L137" s="902">
        <f t="shared" si="4"/>
        <v>18930</v>
      </c>
      <c r="M137" s="904">
        <v>18030</v>
      </c>
      <c r="N137" s="905">
        <v>4.9916805324459232E-2</v>
      </c>
    </row>
    <row r="138" spans="1:14" s="822" customFormat="1" ht="30" customHeight="1">
      <c r="A138" s="797" t="s">
        <v>1444</v>
      </c>
      <c r="B138" s="798" t="s">
        <v>1441</v>
      </c>
      <c r="C138" s="799" t="s">
        <v>3752</v>
      </c>
      <c r="D138" s="800">
        <v>50</v>
      </c>
      <c r="E138" s="913">
        <v>18930</v>
      </c>
      <c r="F138" s="789">
        <v>20170</v>
      </c>
      <c r="G138" s="789">
        <v>24840</v>
      </c>
      <c r="H138" s="780" t="s">
        <v>3624</v>
      </c>
      <c r="I138" s="1096">
        <f t="shared" si="5"/>
        <v>1</v>
      </c>
      <c r="J138" s="1095"/>
      <c r="K138" s="903"/>
      <c r="L138" s="902">
        <f t="shared" si="4"/>
        <v>18930</v>
      </c>
      <c r="M138" s="904">
        <v>18030</v>
      </c>
      <c r="N138" s="905">
        <v>4.9916805324459232E-2</v>
      </c>
    </row>
    <row r="139" spans="1:14" s="822" customFormat="1" ht="30" customHeight="1">
      <c r="A139" s="793" t="s">
        <v>1461</v>
      </c>
      <c r="B139" s="801" t="s">
        <v>3753</v>
      </c>
      <c r="C139" s="802" t="s">
        <v>2816</v>
      </c>
      <c r="D139" s="803">
        <v>24</v>
      </c>
      <c r="E139" s="913">
        <v>86490</v>
      </c>
      <c r="F139" s="789">
        <v>92210</v>
      </c>
      <c r="G139" s="789">
        <v>113570</v>
      </c>
      <c r="H139" s="780" t="s">
        <v>3624</v>
      </c>
      <c r="I139" s="1096">
        <f t="shared" si="5"/>
        <v>1</v>
      </c>
      <c r="J139" s="1095"/>
      <c r="K139" s="903"/>
      <c r="L139" s="902">
        <f t="shared" si="4"/>
        <v>86490</v>
      </c>
      <c r="M139" s="904">
        <v>82390</v>
      </c>
      <c r="N139" s="905">
        <v>4.9763320791358173E-2</v>
      </c>
    </row>
    <row r="140" spans="1:14" s="822" customFormat="1" ht="30" customHeight="1">
      <c r="A140" s="793" t="s">
        <v>1462</v>
      </c>
      <c r="B140" s="801" t="s">
        <v>3754</v>
      </c>
      <c r="C140" s="802" t="s">
        <v>2817</v>
      </c>
      <c r="D140" s="803">
        <v>24</v>
      </c>
      <c r="E140" s="913">
        <v>90190</v>
      </c>
      <c r="F140" s="789">
        <v>96160</v>
      </c>
      <c r="G140" s="789">
        <v>118430</v>
      </c>
      <c r="H140" s="780" t="s">
        <v>3624</v>
      </c>
      <c r="I140" s="1096">
        <f t="shared" si="5"/>
        <v>1</v>
      </c>
      <c r="J140" s="1095"/>
      <c r="K140" s="903"/>
      <c r="L140" s="902">
        <f t="shared" si="4"/>
        <v>90190</v>
      </c>
      <c r="M140" s="904">
        <v>85910</v>
      </c>
      <c r="N140" s="905">
        <v>4.981957862879758E-2</v>
      </c>
    </row>
    <row r="141" spans="1:14" s="822" customFormat="1" ht="30" customHeight="1">
      <c r="A141" s="793" t="s">
        <v>1463</v>
      </c>
      <c r="B141" s="801" t="s">
        <v>3754</v>
      </c>
      <c r="C141" s="802" t="s">
        <v>2818</v>
      </c>
      <c r="D141" s="803">
        <v>24</v>
      </c>
      <c r="E141" s="913">
        <v>90190</v>
      </c>
      <c r="F141" s="789">
        <v>96160</v>
      </c>
      <c r="G141" s="789">
        <v>118430</v>
      </c>
      <c r="H141" s="780" t="s">
        <v>3624</v>
      </c>
      <c r="I141" s="1096">
        <f t="shared" si="5"/>
        <v>1</v>
      </c>
      <c r="J141" s="1095"/>
      <c r="K141" s="903"/>
      <c r="L141" s="902">
        <f t="shared" si="4"/>
        <v>90190</v>
      </c>
      <c r="M141" s="904">
        <v>85910</v>
      </c>
      <c r="N141" s="905">
        <v>4.981957862879758E-2</v>
      </c>
    </row>
    <row r="142" spans="1:14" s="822" customFormat="1" ht="30" customHeight="1">
      <c r="A142" s="793" t="s">
        <v>1464</v>
      </c>
      <c r="B142" s="801" t="s">
        <v>3754</v>
      </c>
      <c r="C142" s="802" t="s">
        <v>2819</v>
      </c>
      <c r="D142" s="803">
        <v>24</v>
      </c>
      <c r="E142" s="913">
        <v>90190</v>
      </c>
      <c r="F142" s="789">
        <v>96160</v>
      </c>
      <c r="G142" s="789">
        <v>118430</v>
      </c>
      <c r="H142" s="780" t="s">
        <v>3624</v>
      </c>
      <c r="I142" s="1096">
        <f t="shared" si="5"/>
        <v>1</v>
      </c>
      <c r="J142" s="1095"/>
      <c r="K142" s="903"/>
      <c r="L142" s="902">
        <f t="shared" si="4"/>
        <v>90190</v>
      </c>
      <c r="M142" s="904">
        <v>85910</v>
      </c>
      <c r="N142" s="905">
        <v>4.981957862879758E-2</v>
      </c>
    </row>
    <row r="143" spans="1:14" s="822" customFormat="1" ht="30" customHeight="1">
      <c r="A143" s="793" t="s">
        <v>1465</v>
      </c>
      <c r="B143" s="801" t="s">
        <v>3755</v>
      </c>
      <c r="C143" s="802" t="s">
        <v>2820</v>
      </c>
      <c r="D143" s="803">
        <v>16</v>
      </c>
      <c r="E143" s="913">
        <v>138390</v>
      </c>
      <c r="F143" s="789">
        <v>147540</v>
      </c>
      <c r="G143" s="789">
        <v>181710</v>
      </c>
      <c r="H143" s="780" t="s">
        <v>3624</v>
      </c>
      <c r="I143" s="1096">
        <f t="shared" si="5"/>
        <v>1</v>
      </c>
      <c r="J143" s="1095"/>
      <c r="K143" s="903"/>
      <c r="L143" s="902">
        <f t="shared" si="4"/>
        <v>138390</v>
      </c>
      <c r="M143" s="904">
        <v>131820</v>
      </c>
      <c r="N143" s="905">
        <v>4.9840691852526174E-2</v>
      </c>
    </row>
    <row r="144" spans="1:14" s="822" customFormat="1" ht="30" customHeight="1">
      <c r="A144" s="793" t="s">
        <v>1466</v>
      </c>
      <c r="B144" s="801" t="s">
        <v>3756</v>
      </c>
      <c r="C144" s="802" t="s">
        <v>2821</v>
      </c>
      <c r="D144" s="803">
        <v>18</v>
      </c>
      <c r="E144" s="913">
        <v>137010</v>
      </c>
      <c r="F144" s="789">
        <v>146070</v>
      </c>
      <c r="G144" s="789">
        <v>179900</v>
      </c>
      <c r="H144" s="780" t="s">
        <v>3624</v>
      </c>
      <c r="I144" s="1096">
        <f t="shared" si="5"/>
        <v>1</v>
      </c>
      <c r="J144" s="1095"/>
      <c r="K144" s="903"/>
      <c r="L144" s="902">
        <f t="shared" si="4"/>
        <v>137010</v>
      </c>
      <c r="M144" s="904">
        <v>130510</v>
      </c>
      <c r="N144" s="905">
        <v>4.980461267335836E-2</v>
      </c>
    </row>
    <row r="145" spans="1:14" s="822" customFormat="1" ht="30" customHeight="1">
      <c r="A145" s="793" t="s">
        <v>1467</v>
      </c>
      <c r="B145" s="801" t="s">
        <v>3756</v>
      </c>
      <c r="C145" s="802" t="s">
        <v>2822</v>
      </c>
      <c r="D145" s="803">
        <v>18</v>
      </c>
      <c r="E145" s="913">
        <v>137010</v>
      </c>
      <c r="F145" s="789">
        <v>146070</v>
      </c>
      <c r="G145" s="789">
        <v>179900</v>
      </c>
      <c r="H145" s="780" t="s">
        <v>3624</v>
      </c>
      <c r="I145" s="1096">
        <f t="shared" si="5"/>
        <v>1</v>
      </c>
      <c r="J145" s="1095"/>
      <c r="K145" s="903"/>
      <c r="L145" s="902">
        <f t="shared" si="4"/>
        <v>137010</v>
      </c>
      <c r="M145" s="904">
        <v>130510</v>
      </c>
      <c r="N145" s="905">
        <v>4.980461267335836E-2</v>
      </c>
    </row>
    <row r="146" spans="1:14" s="822" customFormat="1" ht="30" customHeight="1">
      <c r="A146" s="793" t="s">
        <v>1468</v>
      </c>
      <c r="B146" s="801" t="s">
        <v>3756</v>
      </c>
      <c r="C146" s="802" t="s">
        <v>2823</v>
      </c>
      <c r="D146" s="803">
        <v>18</v>
      </c>
      <c r="E146" s="913">
        <v>137010</v>
      </c>
      <c r="F146" s="789">
        <v>146070</v>
      </c>
      <c r="G146" s="789">
        <v>179900</v>
      </c>
      <c r="H146" s="780" t="s">
        <v>3624</v>
      </c>
      <c r="I146" s="1096">
        <f t="shared" si="5"/>
        <v>1</v>
      </c>
      <c r="J146" s="1095"/>
      <c r="K146" s="903"/>
      <c r="L146" s="902">
        <f t="shared" si="4"/>
        <v>137010</v>
      </c>
      <c r="M146" s="904">
        <v>130510</v>
      </c>
      <c r="N146" s="905">
        <v>4.980461267335836E-2</v>
      </c>
    </row>
    <row r="147" spans="1:14" s="822" customFormat="1" ht="30" customHeight="1">
      <c r="A147" s="793" t="s">
        <v>3757</v>
      </c>
      <c r="B147" s="801" t="s">
        <v>3758</v>
      </c>
      <c r="C147" s="802"/>
      <c r="D147" s="803"/>
      <c r="E147" s="913">
        <v>50080</v>
      </c>
      <c r="F147" s="789">
        <v>54600</v>
      </c>
      <c r="G147" s="789">
        <v>67250</v>
      </c>
      <c r="H147" s="780" t="s">
        <v>3624</v>
      </c>
      <c r="I147" s="1096">
        <f t="shared" si="5"/>
        <v>1</v>
      </c>
      <c r="J147" s="1095"/>
      <c r="K147" s="903"/>
      <c r="L147" s="902">
        <f t="shared" si="4"/>
        <v>50080</v>
      </c>
      <c r="M147" s="904" t="s">
        <v>4310</v>
      </c>
      <c r="N147" s="905" t="s">
        <v>4310</v>
      </c>
    </row>
    <row r="148" spans="1:14" s="822" customFormat="1" ht="30" customHeight="1">
      <c r="A148" s="793" t="s">
        <v>3604</v>
      </c>
      <c r="B148" s="801" t="s">
        <v>3759</v>
      </c>
      <c r="C148" s="802"/>
      <c r="D148" s="803"/>
      <c r="E148" s="913">
        <v>50130</v>
      </c>
      <c r="F148" s="789">
        <v>54650</v>
      </c>
      <c r="G148" s="789">
        <v>67310</v>
      </c>
      <c r="H148" s="780" t="s">
        <v>3624</v>
      </c>
      <c r="I148" s="1096">
        <f t="shared" si="5"/>
        <v>1</v>
      </c>
      <c r="J148" s="1095"/>
      <c r="K148" s="903"/>
      <c r="L148" s="902">
        <f t="shared" si="4"/>
        <v>50130</v>
      </c>
      <c r="M148" s="904" t="s">
        <v>4310</v>
      </c>
      <c r="N148" s="905" t="s">
        <v>4310</v>
      </c>
    </row>
    <row r="149" spans="1:14" s="822" customFormat="1" ht="30" customHeight="1">
      <c r="A149" s="793" t="s">
        <v>3605</v>
      </c>
      <c r="B149" s="801" t="s">
        <v>3759</v>
      </c>
      <c r="C149" s="802"/>
      <c r="D149" s="803"/>
      <c r="E149" s="913">
        <v>50130</v>
      </c>
      <c r="F149" s="789">
        <v>54650</v>
      </c>
      <c r="G149" s="789">
        <v>67310</v>
      </c>
      <c r="H149" s="780" t="s">
        <v>3624</v>
      </c>
      <c r="I149" s="1096">
        <f t="shared" si="5"/>
        <v>1</v>
      </c>
      <c r="J149" s="1095"/>
      <c r="K149" s="903"/>
      <c r="L149" s="902">
        <f t="shared" si="4"/>
        <v>50130</v>
      </c>
      <c r="M149" s="904" t="s">
        <v>4310</v>
      </c>
      <c r="N149" s="905" t="s">
        <v>4310</v>
      </c>
    </row>
    <row r="150" spans="1:14" s="822" customFormat="1" ht="30" customHeight="1">
      <c r="A150" s="793" t="s">
        <v>3606</v>
      </c>
      <c r="B150" s="801" t="s">
        <v>3759</v>
      </c>
      <c r="C150" s="802"/>
      <c r="D150" s="803"/>
      <c r="E150" s="913">
        <v>50130</v>
      </c>
      <c r="F150" s="789">
        <v>54650</v>
      </c>
      <c r="G150" s="789">
        <v>67310</v>
      </c>
      <c r="H150" s="780" t="s">
        <v>3624</v>
      </c>
      <c r="I150" s="1096">
        <f t="shared" si="5"/>
        <v>1</v>
      </c>
      <c r="J150" s="1095"/>
      <c r="K150" s="903"/>
      <c r="L150" s="902">
        <f t="shared" si="4"/>
        <v>50130</v>
      </c>
      <c r="M150" s="904" t="s">
        <v>4310</v>
      </c>
      <c r="N150" s="905" t="s">
        <v>4310</v>
      </c>
    </row>
    <row r="151" spans="1:14" s="822" customFormat="1" ht="30" customHeight="1">
      <c r="A151" s="823" t="s">
        <v>3760</v>
      </c>
      <c r="B151" s="824" t="s">
        <v>2847</v>
      </c>
      <c r="C151" s="835" t="s">
        <v>3761</v>
      </c>
      <c r="D151" s="826">
        <v>50</v>
      </c>
      <c r="E151" s="913">
        <v>11000</v>
      </c>
      <c r="F151" s="836">
        <v>12000</v>
      </c>
      <c r="G151" s="836">
        <v>14200</v>
      </c>
      <c r="H151" s="839" t="s">
        <v>3762</v>
      </c>
      <c r="I151" s="1096">
        <f t="shared" si="5"/>
        <v>1</v>
      </c>
      <c r="J151" s="1097"/>
      <c r="K151" s="903"/>
      <c r="L151" s="902">
        <f t="shared" si="4"/>
        <v>11000</v>
      </c>
      <c r="M151" s="904">
        <v>11000</v>
      </c>
      <c r="N151" s="905">
        <v>0</v>
      </c>
    </row>
    <row r="152" spans="1:14" s="822" customFormat="1" ht="30" customHeight="1">
      <c r="A152" s="823" t="s">
        <v>2848</v>
      </c>
      <c r="B152" s="824" t="s">
        <v>2847</v>
      </c>
      <c r="C152" s="835" t="s">
        <v>3763</v>
      </c>
      <c r="D152" s="826">
        <v>50</v>
      </c>
      <c r="E152" s="913">
        <v>11000</v>
      </c>
      <c r="F152" s="836">
        <v>12000</v>
      </c>
      <c r="G152" s="836">
        <v>14200</v>
      </c>
      <c r="H152" s="839" t="s">
        <v>3762</v>
      </c>
      <c r="I152" s="1096">
        <f t="shared" si="5"/>
        <v>1</v>
      </c>
      <c r="J152" s="1097"/>
      <c r="K152" s="903"/>
      <c r="L152" s="902">
        <f t="shared" si="4"/>
        <v>11000</v>
      </c>
      <c r="M152" s="904">
        <v>11000</v>
      </c>
      <c r="N152" s="905">
        <v>0</v>
      </c>
    </row>
    <row r="153" spans="1:14" s="822" customFormat="1" ht="30" customHeight="1">
      <c r="A153" s="823" t="s">
        <v>2849</v>
      </c>
      <c r="B153" s="824" t="s">
        <v>2847</v>
      </c>
      <c r="C153" s="835" t="s">
        <v>3764</v>
      </c>
      <c r="D153" s="826">
        <v>50</v>
      </c>
      <c r="E153" s="913">
        <v>11000</v>
      </c>
      <c r="F153" s="836">
        <v>12000</v>
      </c>
      <c r="G153" s="836">
        <v>14200</v>
      </c>
      <c r="H153" s="839" t="s">
        <v>3762</v>
      </c>
      <c r="I153" s="1096">
        <f t="shared" si="5"/>
        <v>1</v>
      </c>
      <c r="J153" s="1097"/>
      <c r="K153" s="903"/>
      <c r="L153" s="902">
        <f t="shared" si="4"/>
        <v>11000</v>
      </c>
      <c r="M153" s="904">
        <v>11000</v>
      </c>
      <c r="N153" s="905">
        <v>0</v>
      </c>
    </row>
    <row r="154" spans="1:14" s="822" customFormat="1" ht="30" customHeight="1">
      <c r="A154" s="823" t="s">
        <v>2850</v>
      </c>
      <c r="B154" s="824" t="s">
        <v>2847</v>
      </c>
      <c r="C154" s="835" t="s">
        <v>3765</v>
      </c>
      <c r="D154" s="826">
        <v>20</v>
      </c>
      <c r="E154" s="913">
        <v>21800</v>
      </c>
      <c r="F154" s="836">
        <v>23300</v>
      </c>
      <c r="G154" s="836">
        <v>28400</v>
      </c>
      <c r="H154" s="839" t="s">
        <v>3762</v>
      </c>
      <c r="I154" s="1096">
        <f t="shared" si="5"/>
        <v>1</v>
      </c>
      <c r="J154" s="1097"/>
      <c r="K154" s="903"/>
      <c r="L154" s="902">
        <f t="shared" si="4"/>
        <v>21800</v>
      </c>
      <c r="M154" s="904">
        <v>21800</v>
      </c>
      <c r="N154" s="905">
        <v>0</v>
      </c>
    </row>
    <row r="155" spans="1:14" s="822" customFormat="1" ht="30" customHeight="1">
      <c r="A155" s="823" t="s">
        <v>2851</v>
      </c>
      <c r="B155" s="824" t="s">
        <v>2847</v>
      </c>
      <c r="C155" s="835" t="s">
        <v>3766</v>
      </c>
      <c r="D155" s="826">
        <v>0</v>
      </c>
      <c r="E155" s="913">
        <v>0</v>
      </c>
      <c r="F155" s="836">
        <v>0</v>
      </c>
      <c r="G155" s="836">
        <v>0</v>
      </c>
      <c r="H155" s="839" t="s">
        <v>2852</v>
      </c>
      <c r="I155" s="1096" t="e">
        <f t="shared" si="5"/>
        <v>#DIV/0!</v>
      </c>
      <c r="J155" s="1097"/>
      <c r="K155" s="903"/>
      <c r="L155" s="902">
        <f t="shared" si="4"/>
        <v>0</v>
      </c>
      <c r="M155" s="904">
        <v>0</v>
      </c>
      <c r="N155" s="905" t="s">
        <v>4310</v>
      </c>
    </row>
    <row r="156" spans="1:14" s="822" customFormat="1" ht="30" customHeight="1">
      <c r="A156" s="823" t="s">
        <v>2853</v>
      </c>
      <c r="B156" s="824" t="s">
        <v>2847</v>
      </c>
      <c r="C156" s="835" t="s">
        <v>2854</v>
      </c>
      <c r="D156" s="826">
        <v>0</v>
      </c>
      <c r="E156" s="913">
        <v>0</v>
      </c>
      <c r="F156" s="836">
        <v>0</v>
      </c>
      <c r="G156" s="836">
        <v>0</v>
      </c>
      <c r="H156" s="839" t="s">
        <v>2852</v>
      </c>
      <c r="I156" s="1096" t="e">
        <f t="shared" si="5"/>
        <v>#DIV/0!</v>
      </c>
      <c r="J156" s="1097"/>
      <c r="K156" s="903"/>
      <c r="L156" s="902">
        <f t="shared" si="4"/>
        <v>0</v>
      </c>
      <c r="M156" s="904">
        <v>0</v>
      </c>
      <c r="N156" s="905" t="s">
        <v>4310</v>
      </c>
    </row>
    <row r="157" spans="1:14" s="822" customFormat="1" ht="30" customHeight="1">
      <c r="A157" s="823" t="s">
        <v>2855</v>
      </c>
      <c r="B157" s="824" t="s">
        <v>2856</v>
      </c>
      <c r="C157" s="835" t="s">
        <v>2857</v>
      </c>
      <c r="D157" s="826">
        <v>50</v>
      </c>
      <c r="E157" s="913">
        <v>37900</v>
      </c>
      <c r="F157" s="836">
        <v>41100</v>
      </c>
      <c r="G157" s="836">
        <v>50800</v>
      </c>
      <c r="H157" s="839" t="s">
        <v>3767</v>
      </c>
      <c r="I157" s="1096">
        <f t="shared" si="5"/>
        <v>1</v>
      </c>
      <c r="J157" s="1097"/>
      <c r="K157" s="903"/>
      <c r="L157" s="902">
        <f t="shared" si="4"/>
        <v>37900</v>
      </c>
      <c r="M157" s="904">
        <v>37900</v>
      </c>
      <c r="N157" s="905">
        <v>0</v>
      </c>
    </row>
    <row r="158" spans="1:14" s="822" customFormat="1" ht="30" customHeight="1">
      <c r="A158" s="823" t="s">
        <v>2858</v>
      </c>
      <c r="B158" s="824" t="s">
        <v>2856</v>
      </c>
      <c r="C158" s="835" t="s">
        <v>2859</v>
      </c>
      <c r="D158" s="826">
        <v>50</v>
      </c>
      <c r="E158" s="913">
        <v>28200</v>
      </c>
      <c r="F158" s="836">
        <v>29500</v>
      </c>
      <c r="G158" s="836">
        <v>36500</v>
      </c>
      <c r="H158" s="839" t="s">
        <v>3768</v>
      </c>
      <c r="I158" s="1096">
        <f t="shared" si="5"/>
        <v>1</v>
      </c>
      <c r="J158" s="1097"/>
      <c r="K158" s="903"/>
      <c r="L158" s="902">
        <f t="shared" si="4"/>
        <v>28200</v>
      </c>
      <c r="M158" s="904">
        <v>28200</v>
      </c>
      <c r="N158" s="905">
        <v>0</v>
      </c>
    </row>
    <row r="159" spans="1:14" s="822" customFormat="1" ht="30" customHeight="1">
      <c r="A159" s="823" t="s">
        <v>2860</v>
      </c>
      <c r="B159" s="824" t="s">
        <v>1439</v>
      </c>
      <c r="C159" s="835" t="s">
        <v>2861</v>
      </c>
      <c r="D159" s="826">
        <v>50</v>
      </c>
      <c r="E159" s="913">
        <v>38900</v>
      </c>
      <c r="F159" s="836">
        <v>41800</v>
      </c>
      <c r="G159" s="836">
        <v>47500</v>
      </c>
      <c r="H159" s="839" t="s">
        <v>3744</v>
      </c>
      <c r="I159" s="1096">
        <f t="shared" si="5"/>
        <v>1</v>
      </c>
      <c r="J159" s="1097"/>
      <c r="K159" s="903"/>
      <c r="L159" s="902">
        <f t="shared" si="4"/>
        <v>38900</v>
      </c>
      <c r="M159" s="904">
        <v>38900</v>
      </c>
      <c r="N159" s="905">
        <v>0</v>
      </c>
    </row>
    <row r="160" spans="1:14" s="822" customFormat="1" ht="30" customHeight="1">
      <c r="A160" s="823" t="s">
        <v>2862</v>
      </c>
      <c r="B160" s="824" t="s">
        <v>1439</v>
      </c>
      <c r="C160" s="835" t="s">
        <v>2863</v>
      </c>
      <c r="D160" s="826">
        <v>50</v>
      </c>
      <c r="E160" s="913">
        <v>38900</v>
      </c>
      <c r="F160" s="836">
        <v>41800</v>
      </c>
      <c r="G160" s="836">
        <v>47500</v>
      </c>
      <c r="H160" s="839" t="s">
        <v>3744</v>
      </c>
      <c r="I160" s="1096">
        <f t="shared" si="5"/>
        <v>1</v>
      </c>
      <c r="J160" s="1097"/>
      <c r="K160" s="903"/>
      <c r="L160" s="902">
        <f t="shared" si="4"/>
        <v>38900</v>
      </c>
      <c r="M160" s="904">
        <v>38900</v>
      </c>
      <c r="N160" s="905">
        <v>0</v>
      </c>
    </row>
    <row r="161" spans="1:14" s="822" customFormat="1" ht="30" customHeight="1">
      <c r="A161" s="823" t="s">
        <v>2864</v>
      </c>
      <c r="B161" s="824" t="s">
        <v>1439</v>
      </c>
      <c r="C161" s="835" t="s">
        <v>2865</v>
      </c>
      <c r="D161" s="826">
        <v>50</v>
      </c>
      <c r="E161" s="913">
        <v>38900</v>
      </c>
      <c r="F161" s="836">
        <v>41800</v>
      </c>
      <c r="G161" s="836">
        <v>47500</v>
      </c>
      <c r="H161" s="839" t="s">
        <v>3744</v>
      </c>
      <c r="I161" s="1096">
        <f t="shared" si="5"/>
        <v>1</v>
      </c>
      <c r="J161" s="1097"/>
      <c r="K161" s="903"/>
      <c r="L161" s="902">
        <f t="shared" si="4"/>
        <v>38900</v>
      </c>
      <c r="M161" s="904">
        <v>38900</v>
      </c>
      <c r="N161" s="905">
        <v>0</v>
      </c>
    </row>
    <row r="162" spans="1:14" s="822" customFormat="1" ht="30" customHeight="1">
      <c r="A162" s="823" t="s">
        <v>2866</v>
      </c>
      <c r="B162" s="824" t="s">
        <v>1439</v>
      </c>
      <c r="C162" s="835" t="s">
        <v>2867</v>
      </c>
      <c r="D162" s="826">
        <v>50</v>
      </c>
      <c r="E162" s="913">
        <v>38900</v>
      </c>
      <c r="F162" s="836">
        <v>41800</v>
      </c>
      <c r="G162" s="836">
        <v>47500</v>
      </c>
      <c r="H162" s="839" t="s">
        <v>3744</v>
      </c>
      <c r="I162" s="1096">
        <f t="shared" si="5"/>
        <v>1</v>
      </c>
      <c r="J162" s="1097"/>
      <c r="K162" s="903"/>
      <c r="L162" s="902">
        <f t="shared" si="4"/>
        <v>38900</v>
      </c>
      <c r="M162" s="904">
        <v>38900</v>
      </c>
      <c r="N162" s="905">
        <v>0</v>
      </c>
    </row>
    <row r="163" spans="1:14" s="822" customFormat="1" ht="30" customHeight="1">
      <c r="A163" s="823" t="s">
        <v>2868</v>
      </c>
      <c r="B163" s="824" t="s">
        <v>2869</v>
      </c>
      <c r="C163" s="835" t="s">
        <v>2870</v>
      </c>
      <c r="D163" s="826">
        <v>40</v>
      </c>
      <c r="E163" s="913">
        <v>76900</v>
      </c>
      <c r="F163" s="836">
        <v>82500</v>
      </c>
      <c r="G163" s="836">
        <v>93800</v>
      </c>
      <c r="H163" s="839" t="s">
        <v>3769</v>
      </c>
      <c r="I163" s="1096">
        <f t="shared" si="5"/>
        <v>1</v>
      </c>
      <c r="J163" s="1097"/>
      <c r="K163" s="903"/>
      <c r="L163" s="902">
        <f t="shared" si="4"/>
        <v>76900</v>
      </c>
      <c r="M163" s="904">
        <v>76900</v>
      </c>
      <c r="N163" s="905">
        <v>0</v>
      </c>
    </row>
    <row r="164" spans="1:14" s="822" customFormat="1" ht="30" customHeight="1">
      <c r="A164" s="823" t="s">
        <v>2871</v>
      </c>
      <c r="B164" s="824" t="s">
        <v>2869</v>
      </c>
      <c r="C164" s="835" t="s">
        <v>2872</v>
      </c>
      <c r="D164" s="826">
        <v>40</v>
      </c>
      <c r="E164" s="913">
        <v>76900</v>
      </c>
      <c r="F164" s="836">
        <v>82500</v>
      </c>
      <c r="G164" s="836">
        <v>93800</v>
      </c>
      <c r="H164" s="839" t="s">
        <v>3769</v>
      </c>
      <c r="I164" s="1096">
        <f t="shared" si="5"/>
        <v>1</v>
      </c>
      <c r="J164" s="1097"/>
      <c r="K164" s="903"/>
      <c r="L164" s="902">
        <f t="shared" si="4"/>
        <v>76900</v>
      </c>
      <c r="M164" s="904">
        <v>76900</v>
      </c>
      <c r="N164" s="905">
        <v>0</v>
      </c>
    </row>
    <row r="165" spans="1:14" s="822" customFormat="1" ht="30" customHeight="1">
      <c r="A165" s="823" t="s">
        <v>3770</v>
      </c>
      <c r="B165" s="824" t="s">
        <v>2869</v>
      </c>
      <c r="C165" s="835" t="s">
        <v>2873</v>
      </c>
      <c r="D165" s="826">
        <v>40</v>
      </c>
      <c r="E165" s="913">
        <v>76900</v>
      </c>
      <c r="F165" s="836">
        <v>82500</v>
      </c>
      <c r="G165" s="836">
        <v>93800</v>
      </c>
      <c r="H165" s="839" t="s">
        <v>3771</v>
      </c>
      <c r="I165" s="1096">
        <f t="shared" si="5"/>
        <v>1</v>
      </c>
      <c r="J165" s="1097"/>
      <c r="K165" s="903"/>
      <c r="L165" s="902">
        <f t="shared" si="4"/>
        <v>76900</v>
      </c>
      <c r="M165" s="904">
        <v>76900</v>
      </c>
      <c r="N165" s="905">
        <v>0</v>
      </c>
    </row>
    <row r="166" spans="1:14" s="822" customFormat="1" ht="30" customHeight="1">
      <c r="A166" s="823" t="s">
        <v>2874</v>
      </c>
      <c r="B166" s="824" t="s">
        <v>2875</v>
      </c>
      <c r="C166" s="835" t="s">
        <v>2876</v>
      </c>
      <c r="D166" s="826">
        <v>50</v>
      </c>
      <c r="E166" s="913">
        <v>29900</v>
      </c>
      <c r="F166" s="836">
        <v>32000</v>
      </c>
      <c r="G166" s="836">
        <v>36200</v>
      </c>
      <c r="H166" s="839"/>
      <c r="I166" s="1096">
        <f t="shared" si="5"/>
        <v>1</v>
      </c>
      <c r="J166" s="1097"/>
      <c r="K166" s="903"/>
      <c r="L166" s="902">
        <f t="shared" si="4"/>
        <v>29900</v>
      </c>
      <c r="M166" s="904">
        <v>29900</v>
      </c>
      <c r="N166" s="905">
        <v>0</v>
      </c>
    </row>
    <row r="167" spans="1:14" s="822" customFormat="1" ht="30" customHeight="1">
      <c r="A167" s="823" t="s">
        <v>2877</v>
      </c>
      <c r="B167" s="824" t="s">
        <v>2875</v>
      </c>
      <c r="C167" s="835" t="s">
        <v>3772</v>
      </c>
      <c r="D167" s="826">
        <v>50</v>
      </c>
      <c r="E167" s="913">
        <v>29900</v>
      </c>
      <c r="F167" s="836">
        <v>32000</v>
      </c>
      <c r="G167" s="836">
        <v>36200</v>
      </c>
      <c r="H167" s="839"/>
      <c r="I167" s="1096">
        <f t="shared" si="5"/>
        <v>1</v>
      </c>
      <c r="J167" s="1097"/>
      <c r="K167" s="903"/>
      <c r="L167" s="902">
        <f t="shared" si="4"/>
        <v>29900</v>
      </c>
      <c r="M167" s="904">
        <v>29900</v>
      </c>
      <c r="N167" s="905">
        <v>0</v>
      </c>
    </row>
    <row r="168" spans="1:14" s="822" customFormat="1" ht="30" customHeight="1">
      <c r="A168" s="823" t="s">
        <v>2878</v>
      </c>
      <c r="B168" s="824" t="s">
        <v>2875</v>
      </c>
      <c r="C168" s="835" t="s">
        <v>2879</v>
      </c>
      <c r="D168" s="826">
        <v>50</v>
      </c>
      <c r="E168" s="913">
        <v>29900</v>
      </c>
      <c r="F168" s="836">
        <v>32000</v>
      </c>
      <c r="G168" s="836">
        <v>36200</v>
      </c>
      <c r="H168" s="839"/>
      <c r="I168" s="1096">
        <f t="shared" si="5"/>
        <v>1</v>
      </c>
      <c r="J168" s="1097"/>
      <c r="K168" s="903"/>
      <c r="L168" s="902">
        <f t="shared" si="4"/>
        <v>29900</v>
      </c>
      <c r="M168" s="904">
        <v>29900</v>
      </c>
      <c r="N168" s="905">
        <v>0</v>
      </c>
    </row>
    <row r="169" spans="1:14" s="822" customFormat="1" ht="30" customHeight="1">
      <c r="A169" s="823" t="s">
        <v>2880</v>
      </c>
      <c r="B169" s="824" t="s">
        <v>2875</v>
      </c>
      <c r="C169" s="835" t="s">
        <v>2881</v>
      </c>
      <c r="D169" s="826">
        <v>50</v>
      </c>
      <c r="E169" s="913">
        <v>29900</v>
      </c>
      <c r="F169" s="836">
        <v>32000</v>
      </c>
      <c r="G169" s="836">
        <v>36200</v>
      </c>
      <c r="H169" s="839"/>
      <c r="I169" s="1096">
        <f t="shared" si="5"/>
        <v>1</v>
      </c>
      <c r="J169" s="1097"/>
      <c r="K169" s="903"/>
      <c r="L169" s="902">
        <f t="shared" si="4"/>
        <v>29900</v>
      </c>
      <c r="M169" s="904">
        <v>29900</v>
      </c>
      <c r="N169" s="905">
        <v>0</v>
      </c>
    </row>
    <row r="170" spans="1:14" s="822" customFormat="1" ht="30" customHeight="1">
      <c r="A170" s="775" t="s">
        <v>3773</v>
      </c>
      <c r="B170" s="795" t="s">
        <v>3774</v>
      </c>
      <c r="C170" s="796" t="s">
        <v>3775</v>
      </c>
      <c r="D170" s="778">
        <v>40</v>
      </c>
      <c r="E170" s="910">
        <v>43600</v>
      </c>
      <c r="F170" s="779">
        <v>46480</v>
      </c>
      <c r="G170" s="779">
        <v>57250</v>
      </c>
      <c r="H170" s="780" t="s">
        <v>3624</v>
      </c>
      <c r="I170" s="1096">
        <f t="shared" si="5"/>
        <v>1</v>
      </c>
      <c r="J170" s="1095"/>
      <c r="K170" s="903"/>
      <c r="L170" s="902">
        <f t="shared" si="4"/>
        <v>43600</v>
      </c>
      <c r="M170" s="904">
        <v>41530</v>
      </c>
      <c r="N170" s="905">
        <v>4.9843486636166626E-2</v>
      </c>
    </row>
    <row r="171" spans="1:14" s="822" customFormat="1" ht="30" customHeight="1">
      <c r="A171" s="775" t="s">
        <v>1431</v>
      </c>
      <c r="B171" s="795" t="s">
        <v>3774</v>
      </c>
      <c r="C171" s="796" t="s">
        <v>3776</v>
      </c>
      <c r="D171" s="778">
        <v>50</v>
      </c>
      <c r="E171" s="910">
        <v>30000</v>
      </c>
      <c r="F171" s="779">
        <v>31960</v>
      </c>
      <c r="G171" s="779">
        <v>39360</v>
      </c>
      <c r="H171" s="780" t="s">
        <v>3624</v>
      </c>
      <c r="I171" s="1096">
        <f t="shared" si="5"/>
        <v>1</v>
      </c>
      <c r="J171" s="1095"/>
      <c r="K171" s="903"/>
      <c r="L171" s="902">
        <f t="shared" si="4"/>
        <v>30000</v>
      </c>
      <c r="M171" s="904">
        <v>28560</v>
      </c>
      <c r="N171" s="905">
        <v>5.0420168067226892E-2</v>
      </c>
    </row>
    <row r="172" spans="1:14" s="822" customFormat="1" ht="30" customHeight="1">
      <c r="A172" s="775" t="s">
        <v>1432</v>
      </c>
      <c r="B172" s="795" t="s">
        <v>3774</v>
      </c>
      <c r="C172" s="796" t="s">
        <v>3777</v>
      </c>
      <c r="D172" s="778">
        <v>50</v>
      </c>
      <c r="E172" s="910">
        <v>30000</v>
      </c>
      <c r="F172" s="779">
        <v>31960</v>
      </c>
      <c r="G172" s="779">
        <v>39360</v>
      </c>
      <c r="H172" s="780" t="s">
        <v>3624</v>
      </c>
      <c r="I172" s="1096">
        <f t="shared" si="5"/>
        <v>1</v>
      </c>
      <c r="J172" s="1095"/>
      <c r="K172" s="903"/>
      <c r="L172" s="902">
        <f t="shared" si="4"/>
        <v>30000</v>
      </c>
      <c r="M172" s="904">
        <v>28560</v>
      </c>
      <c r="N172" s="905">
        <v>5.0420168067226892E-2</v>
      </c>
    </row>
    <row r="173" spans="1:14" s="822" customFormat="1" ht="30" customHeight="1">
      <c r="A173" s="775" t="s">
        <v>1433</v>
      </c>
      <c r="B173" s="795" t="s">
        <v>3774</v>
      </c>
      <c r="C173" s="796" t="s">
        <v>3778</v>
      </c>
      <c r="D173" s="778">
        <v>50</v>
      </c>
      <c r="E173" s="910">
        <v>30000</v>
      </c>
      <c r="F173" s="779">
        <v>31960</v>
      </c>
      <c r="G173" s="779">
        <v>39360</v>
      </c>
      <c r="H173" s="780" t="s">
        <v>3624</v>
      </c>
      <c r="I173" s="1096">
        <f t="shared" si="5"/>
        <v>1</v>
      </c>
      <c r="J173" s="1095"/>
      <c r="K173" s="903"/>
      <c r="L173" s="902">
        <f t="shared" si="4"/>
        <v>30000</v>
      </c>
      <c r="M173" s="904">
        <v>28560</v>
      </c>
      <c r="N173" s="905">
        <v>5.0420168067226892E-2</v>
      </c>
    </row>
    <row r="174" spans="1:14" s="822" customFormat="1" ht="30" customHeight="1">
      <c r="A174" s="775" t="s">
        <v>44</v>
      </c>
      <c r="B174" s="795" t="s">
        <v>1434</v>
      </c>
      <c r="C174" s="796" t="s">
        <v>3779</v>
      </c>
      <c r="D174" s="778">
        <v>40</v>
      </c>
      <c r="E174" s="910">
        <v>39540</v>
      </c>
      <c r="F174" s="779">
        <v>42160</v>
      </c>
      <c r="G174" s="779">
        <v>51920</v>
      </c>
      <c r="H174" s="780" t="s">
        <v>3624</v>
      </c>
      <c r="I174" s="1096">
        <f t="shared" si="5"/>
        <v>1</v>
      </c>
      <c r="J174" s="1095"/>
      <c r="K174" s="903"/>
      <c r="L174" s="902">
        <f t="shared" si="4"/>
        <v>39540</v>
      </c>
      <c r="M174" s="904">
        <v>37670</v>
      </c>
      <c r="N174" s="905">
        <v>4.9641624634988057E-2</v>
      </c>
    </row>
    <row r="175" spans="1:14" s="822" customFormat="1" ht="30" customHeight="1">
      <c r="A175" s="775" t="s">
        <v>45</v>
      </c>
      <c r="B175" s="795" t="s">
        <v>1434</v>
      </c>
      <c r="C175" s="796" t="s">
        <v>3780</v>
      </c>
      <c r="D175" s="778">
        <v>50</v>
      </c>
      <c r="E175" s="910">
        <v>28570</v>
      </c>
      <c r="F175" s="779">
        <v>30440</v>
      </c>
      <c r="G175" s="779">
        <v>37490</v>
      </c>
      <c r="H175" s="780" t="s">
        <v>3624</v>
      </c>
      <c r="I175" s="1096">
        <f t="shared" si="5"/>
        <v>1</v>
      </c>
      <c r="J175" s="1095"/>
      <c r="K175" s="903"/>
      <c r="L175" s="902">
        <f t="shared" si="4"/>
        <v>28570</v>
      </c>
      <c r="M175" s="904">
        <v>27200</v>
      </c>
      <c r="N175" s="905">
        <v>5.0367647058823531E-2</v>
      </c>
    </row>
    <row r="176" spans="1:14" s="822" customFormat="1" ht="30" customHeight="1">
      <c r="A176" s="775" t="s">
        <v>46</v>
      </c>
      <c r="B176" s="795" t="s">
        <v>1434</v>
      </c>
      <c r="C176" s="796" t="s">
        <v>3781</v>
      </c>
      <c r="D176" s="778">
        <v>50</v>
      </c>
      <c r="E176" s="910">
        <v>28570</v>
      </c>
      <c r="F176" s="779">
        <v>30440</v>
      </c>
      <c r="G176" s="779">
        <v>37490</v>
      </c>
      <c r="H176" s="780" t="s">
        <v>3624</v>
      </c>
      <c r="I176" s="1096">
        <f t="shared" si="5"/>
        <v>1</v>
      </c>
      <c r="J176" s="1095"/>
      <c r="K176" s="903"/>
      <c r="L176" s="902">
        <f t="shared" si="4"/>
        <v>28570</v>
      </c>
      <c r="M176" s="904">
        <v>27200</v>
      </c>
      <c r="N176" s="905">
        <v>5.0367647058823531E-2</v>
      </c>
    </row>
    <row r="177" spans="1:14" s="822" customFormat="1" ht="30" customHeight="1">
      <c r="A177" s="775" t="s">
        <v>47</v>
      </c>
      <c r="B177" s="795" t="s">
        <v>1434</v>
      </c>
      <c r="C177" s="796" t="s">
        <v>3782</v>
      </c>
      <c r="D177" s="778">
        <v>50</v>
      </c>
      <c r="E177" s="910">
        <v>28570</v>
      </c>
      <c r="F177" s="779">
        <v>30440</v>
      </c>
      <c r="G177" s="779">
        <v>37490</v>
      </c>
      <c r="H177" s="780" t="s">
        <v>3624</v>
      </c>
      <c r="I177" s="1096">
        <f t="shared" si="5"/>
        <v>1</v>
      </c>
      <c r="J177" s="1095"/>
      <c r="K177" s="903"/>
      <c r="L177" s="902">
        <f t="shared" si="4"/>
        <v>28570</v>
      </c>
      <c r="M177" s="904">
        <v>27200</v>
      </c>
      <c r="N177" s="905">
        <v>5.0367647058823531E-2</v>
      </c>
    </row>
    <row r="178" spans="1:14" s="822" customFormat="1" ht="30" customHeight="1">
      <c r="A178" s="823" t="s">
        <v>2882</v>
      </c>
      <c r="B178" s="841" t="s">
        <v>2883</v>
      </c>
      <c r="C178" s="842" t="s">
        <v>3783</v>
      </c>
      <c r="D178" s="826">
        <v>60</v>
      </c>
      <c r="E178" s="910">
        <v>20000</v>
      </c>
      <c r="F178" s="827">
        <v>21300</v>
      </c>
      <c r="G178" s="827">
        <v>26000</v>
      </c>
      <c r="H178" s="680" t="s">
        <v>3784</v>
      </c>
      <c r="I178" s="1096">
        <f t="shared" si="5"/>
        <v>1</v>
      </c>
      <c r="J178" s="1100"/>
      <c r="K178" s="903"/>
      <c r="L178" s="902">
        <f t="shared" si="4"/>
        <v>20000</v>
      </c>
      <c r="M178" s="904">
        <v>20000</v>
      </c>
      <c r="N178" s="905">
        <v>0</v>
      </c>
    </row>
    <row r="179" spans="1:14" s="822" customFormat="1" ht="30" customHeight="1">
      <c r="A179" s="775" t="s">
        <v>40</v>
      </c>
      <c r="B179" s="795" t="s">
        <v>1435</v>
      </c>
      <c r="C179" s="796" t="s">
        <v>3785</v>
      </c>
      <c r="D179" s="778">
        <v>30</v>
      </c>
      <c r="E179" s="910">
        <v>32950</v>
      </c>
      <c r="F179" s="779">
        <v>35130</v>
      </c>
      <c r="G179" s="779">
        <v>43270</v>
      </c>
      <c r="H179" s="780" t="s">
        <v>3624</v>
      </c>
      <c r="I179" s="1096">
        <f t="shared" si="5"/>
        <v>1</v>
      </c>
      <c r="J179" s="1095"/>
      <c r="K179" s="903"/>
      <c r="L179" s="902">
        <f t="shared" si="4"/>
        <v>32950</v>
      </c>
      <c r="M179" s="904">
        <v>31390</v>
      </c>
      <c r="N179" s="905">
        <v>4.9697355845810767E-2</v>
      </c>
    </row>
    <row r="180" spans="1:14" s="822" customFormat="1" ht="30" customHeight="1">
      <c r="A180" s="775" t="s">
        <v>41</v>
      </c>
      <c r="B180" s="795" t="s">
        <v>1435</v>
      </c>
      <c r="C180" s="796" t="s">
        <v>3786</v>
      </c>
      <c r="D180" s="778">
        <v>60</v>
      </c>
      <c r="E180" s="910">
        <v>16480</v>
      </c>
      <c r="F180" s="779">
        <v>17550</v>
      </c>
      <c r="G180" s="779">
        <v>21620</v>
      </c>
      <c r="H180" s="780" t="s">
        <v>3624</v>
      </c>
      <c r="I180" s="1096">
        <f t="shared" si="5"/>
        <v>1</v>
      </c>
      <c r="J180" s="1095"/>
      <c r="K180" s="903"/>
      <c r="L180" s="902">
        <f t="shared" si="4"/>
        <v>16480</v>
      </c>
      <c r="M180" s="904">
        <v>15690</v>
      </c>
      <c r="N180" s="905">
        <v>5.0350541746335242E-2</v>
      </c>
    </row>
    <row r="181" spans="1:14" s="822" customFormat="1" ht="30" customHeight="1">
      <c r="A181" s="775" t="s">
        <v>42</v>
      </c>
      <c r="B181" s="795" t="s">
        <v>1435</v>
      </c>
      <c r="C181" s="796" t="s">
        <v>3787</v>
      </c>
      <c r="D181" s="778">
        <v>60</v>
      </c>
      <c r="E181" s="910">
        <v>16480</v>
      </c>
      <c r="F181" s="779">
        <v>17550</v>
      </c>
      <c r="G181" s="779">
        <v>21620</v>
      </c>
      <c r="H181" s="780" t="s">
        <v>3624</v>
      </c>
      <c r="I181" s="1096">
        <f t="shared" si="5"/>
        <v>1</v>
      </c>
      <c r="J181" s="1095"/>
      <c r="K181" s="903"/>
      <c r="L181" s="902">
        <f t="shared" si="4"/>
        <v>16480</v>
      </c>
      <c r="M181" s="904">
        <v>15690</v>
      </c>
      <c r="N181" s="905">
        <v>5.0350541746335242E-2</v>
      </c>
    </row>
    <row r="182" spans="1:14" s="822" customFormat="1" ht="30" customHeight="1">
      <c r="A182" s="775" t="s">
        <v>43</v>
      </c>
      <c r="B182" s="795" t="s">
        <v>1435</v>
      </c>
      <c r="C182" s="796" t="s">
        <v>3788</v>
      </c>
      <c r="D182" s="778">
        <v>60</v>
      </c>
      <c r="E182" s="910">
        <v>16480</v>
      </c>
      <c r="F182" s="779">
        <v>17550</v>
      </c>
      <c r="G182" s="779">
        <v>21620</v>
      </c>
      <c r="H182" s="780" t="s">
        <v>3624</v>
      </c>
      <c r="I182" s="1096">
        <f t="shared" si="5"/>
        <v>1</v>
      </c>
      <c r="J182" s="1095"/>
      <c r="K182" s="903"/>
      <c r="L182" s="902">
        <f t="shared" si="4"/>
        <v>16480</v>
      </c>
      <c r="M182" s="904">
        <v>15690</v>
      </c>
      <c r="N182" s="905">
        <v>5.0350541746335242E-2</v>
      </c>
    </row>
    <row r="183" spans="1:14" s="822" customFormat="1" ht="30" customHeight="1">
      <c r="A183" s="775" t="s">
        <v>1454</v>
      </c>
      <c r="B183" s="804" t="s">
        <v>3789</v>
      </c>
      <c r="C183" s="805" t="s">
        <v>3790</v>
      </c>
      <c r="D183" s="806">
        <v>40</v>
      </c>
      <c r="E183" s="910">
        <v>23520</v>
      </c>
      <c r="F183" s="779">
        <v>25060</v>
      </c>
      <c r="G183" s="779">
        <v>30870</v>
      </c>
      <c r="H183" s="780" t="s">
        <v>3624</v>
      </c>
      <c r="I183" s="1096">
        <f t="shared" si="5"/>
        <v>1</v>
      </c>
      <c r="J183" s="1095"/>
      <c r="K183" s="903"/>
      <c r="L183" s="902">
        <f t="shared" si="4"/>
        <v>23520</v>
      </c>
      <c r="M183" s="904">
        <v>22390</v>
      </c>
      <c r="N183" s="905">
        <v>5.046895935685574E-2</v>
      </c>
    </row>
    <row r="184" spans="1:14" s="822" customFormat="1" ht="30" customHeight="1">
      <c r="A184" s="775" t="s">
        <v>3791</v>
      </c>
      <c r="B184" s="804" t="s">
        <v>3792</v>
      </c>
      <c r="C184" s="805" t="s">
        <v>3793</v>
      </c>
      <c r="D184" s="806">
        <v>40</v>
      </c>
      <c r="E184" s="910">
        <v>38610</v>
      </c>
      <c r="F184" s="779">
        <v>41130</v>
      </c>
      <c r="G184" s="779">
        <v>50660</v>
      </c>
      <c r="H184" s="780" t="s">
        <v>3624</v>
      </c>
      <c r="I184" s="1096">
        <f t="shared" si="5"/>
        <v>1</v>
      </c>
      <c r="J184" s="1095"/>
      <c r="K184" s="903">
        <v>0.09</v>
      </c>
      <c r="L184" s="902">
        <f t="shared" si="4"/>
        <v>35135.1</v>
      </c>
      <c r="M184" s="904">
        <v>36760</v>
      </c>
      <c r="N184" s="905">
        <v>5.0326441784548419E-2</v>
      </c>
    </row>
    <row r="185" spans="1:14" s="822" customFormat="1" ht="30" customHeight="1">
      <c r="A185" s="775" t="s">
        <v>1451</v>
      </c>
      <c r="B185" s="804" t="s">
        <v>3794</v>
      </c>
      <c r="C185" s="805" t="s">
        <v>3795</v>
      </c>
      <c r="D185" s="806">
        <v>40</v>
      </c>
      <c r="E185" s="910">
        <v>19100</v>
      </c>
      <c r="F185" s="779">
        <v>20350</v>
      </c>
      <c r="G185" s="779">
        <v>25070</v>
      </c>
      <c r="H185" s="780" t="s">
        <v>3624</v>
      </c>
      <c r="I185" s="1096">
        <f t="shared" si="5"/>
        <v>1</v>
      </c>
      <c r="J185" s="1095"/>
      <c r="K185" s="903">
        <v>0.09</v>
      </c>
      <c r="L185" s="902">
        <f t="shared" si="4"/>
        <v>17381</v>
      </c>
      <c r="M185" s="904">
        <v>18190</v>
      </c>
      <c r="N185" s="905">
        <v>5.0027487630566247E-2</v>
      </c>
    </row>
    <row r="186" spans="1:14" s="822" customFormat="1" ht="30" customHeight="1">
      <c r="A186" s="775" t="s">
        <v>1452</v>
      </c>
      <c r="B186" s="804" t="s">
        <v>3794</v>
      </c>
      <c r="C186" s="805" t="s">
        <v>3796</v>
      </c>
      <c r="D186" s="806">
        <v>40</v>
      </c>
      <c r="E186" s="910">
        <v>19100</v>
      </c>
      <c r="F186" s="779">
        <v>20350</v>
      </c>
      <c r="G186" s="779">
        <v>25070</v>
      </c>
      <c r="H186" s="780" t="s">
        <v>3624</v>
      </c>
      <c r="I186" s="1096">
        <f t="shared" si="5"/>
        <v>1</v>
      </c>
      <c r="J186" s="1095"/>
      <c r="K186" s="903">
        <v>0.09</v>
      </c>
      <c r="L186" s="902">
        <f t="shared" si="4"/>
        <v>17381</v>
      </c>
      <c r="M186" s="904">
        <v>18190</v>
      </c>
      <c r="N186" s="905">
        <v>5.0027487630566247E-2</v>
      </c>
    </row>
    <row r="187" spans="1:14" s="822" customFormat="1" ht="30" customHeight="1">
      <c r="A187" s="775" t="s">
        <v>1453</v>
      </c>
      <c r="B187" s="804" t="s">
        <v>3794</v>
      </c>
      <c r="C187" s="805" t="s">
        <v>3797</v>
      </c>
      <c r="D187" s="806">
        <v>40</v>
      </c>
      <c r="E187" s="910">
        <v>19100</v>
      </c>
      <c r="F187" s="779">
        <v>20350</v>
      </c>
      <c r="G187" s="779">
        <v>25070</v>
      </c>
      <c r="H187" s="780" t="s">
        <v>3624</v>
      </c>
      <c r="I187" s="1096">
        <f t="shared" si="5"/>
        <v>1</v>
      </c>
      <c r="J187" s="1095"/>
      <c r="K187" s="903">
        <v>0.09</v>
      </c>
      <c r="L187" s="902">
        <f t="shared" si="4"/>
        <v>17381</v>
      </c>
      <c r="M187" s="904">
        <v>18190</v>
      </c>
      <c r="N187" s="905">
        <v>5.0027487630566247E-2</v>
      </c>
    </row>
    <row r="188" spans="1:14" s="822" customFormat="1" ht="30" customHeight="1">
      <c r="A188" s="775" t="s">
        <v>1447</v>
      </c>
      <c r="B188" s="795" t="s">
        <v>3798</v>
      </c>
      <c r="C188" s="796" t="s">
        <v>3799</v>
      </c>
      <c r="D188" s="806">
        <v>40</v>
      </c>
      <c r="E188" s="910">
        <v>28480</v>
      </c>
      <c r="F188" s="779">
        <v>30350</v>
      </c>
      <c r="G188" s="779">
        <v>37380</v>
      </c>
      <c r="H188" s="780" t="s">
        <v>3624</v>
      </c>
      <c r="I188" s="1096">
        <f t="shared" si="5"/>
        <v>1</v>
      </c>
      <c r="J188" s="1095"/>
      <c r="K188" s="903"/>
      <c r="L188" s="902">
        <f t="shared" si="4"/>
        <v>28480</v>
      </c>
      <c r="M188" s="904">
        <v>27120</v>
      </c>
      <c r="N188" s="905">
        <v>5.0147492625368731E-2</v>
      </c>
    </row>
    <row r="189" spans="1:14" s="822" customFormat="1" ht="30" customHeight="1">
      <c r="A189" s="775" t="s">
        <v>1448</v>
      </c>
      <c r="B189" s="795" t="s">
        <v>3800</v>
      </c>
      <c r="C189" s="796" t="s">
        <v>3801</v>
      </c>
      <c r="D189" s="806">
        <v>40</v>
      </c>
      <c r="E189" s="910">
        <v>41290</v>
      </c>
      <c r="F189" s="779">
        <v>44030</v>
      </c>
      <c r="G189" s="779">
        <v>54220</v>
      </c>
      <c r="H189" s="780" t="s">
        <v>3624</v>
      </c>
      <c r="I189" s="1096">
        <f t="shared" si="5"/>
        <v>1</v>
      </c>
      <c r="J189" s="1095"/>
      <c r="K189" s="903"/>
      <c r="L189" s="902">
        <f t="shared" si="4"/>
        <v>41290</v>
      </c>
      <c r="M189" s="904">
        <v>39340</v>
      </c>
      <c r="N189" s="905">
        <v>4.9567869852567364E-2</v>
      </c>
    </row>
    <row r="190" spans="1:14" s="822" customFormat="1" ht="30" customHeight="1">
      <c r="A190" s="775" t="s">
        <v>1449</v>
      </c>
      <c r="B190" s="795" t="s">
        <v>1450</v>
      </c>
      <c r="C190" s="796" t="s">
        <v>3802</v>
      </c>
      <c r="D190" s="806">
        <v>50</v>
      </c>
      <c r="E190" s="910">
        <v>30670</v>
      </c>
      <c r="F190" s="779">
        <v>32670</v>
      </c>
      <c r="G190" s="779">
        <v>40240</v>
      </c>
      <c r="H190" s="780" t="s">
        <v>3624</v>
      </c>
      <c r="I190" s="1096">
        <f t="shared" si="5"/>
        <v>1</v>
      </c>
      <c r="J190" s="1095"/>
      <c r="K190" s="903"/>
      <c r="L190" s="902">
        <f t="shared" si="4"/>
        <v>30670</v>
      </c>
      <c r="M190" s="904">
        <v>29200</v>
      </c>
      <c r="N190" s="905">
        <v>5.0342465753424659E-2</v>
      </c>
    </row>
    <row r="191" spans="1:14" s="822" customFormat="1" ht="30" customHeight="1">
      <c r="A191" s="775" t="s">
        <v>90</v>
      </c>
      <c r="B191" s="795" t="s">
        <v>1450</v>
      </c>
      <c r="C191" s="796" t="s">
        <v>3803</v>
      </c>
      <c r="D191" s="806">
        <v>50</v>
      </c>
      <c r="E191" s="910">
        <v>30670</v>
      </c>
      <c r="F191" s="779">
        <v>32670</v>
      </c>
      <c r="G191" s="779">
        <v>40240</v>
      </c>
      <c r="H191" s="780" t="s">
        <v>3624</v>
      </c>
      <c r="I191" s="1096">
        <f t="shared" si="5"/>
        <v>1</v>
      </c>
      <c r="J191" s="1095"/>
      <c r="K191" s="903"/>
      <c r="L191" s="902">
        <f t="shared" si="4"/>
        <v>30670</v>
      </c>
      <c r="M191" s="904">
        <v>29200</v>
      </c>
      <c r="N191" s="905">
        <v>5.0342465753424659E-2</v>
      </c>
    </row>
    <row r="192" spans="1:14" s="822" customFormat="1" ht="30" customHeight="1">
      <c r="A192" s="775" t="s">
        <v>91</v>
      </c>
      <c r="B192" s="795" t="s">
        <v>1450</v>
      </c>
      <c r="C192" s="796" t="s">
        <v>3804</v>
      </c>
      <c r="D192" s="806">
        <v>50</v>
      </c>
      <c r="E192" s="910">
        <v>30670</v>
      </c>
      <c r="F192" s="779">
        <v>32670</v>
      </c>
      <c r="G192" s="779">
        <v>40240</v>
      </c>
      <c r="H192" s="780" t="s">
        <v>3624</v>
      </c>
      <c r="I192" s="1096">
        <f t="shared" si="5"/>
        <v>1</v>
      </c>
      <c r="J192" s="1095"/>
      <c r="K192" s="903"/>
      <c r="L192" s="902">
        <f t="shared" si="4"/>
        <v>30670</v>
      </c>
      <c r="M192" s="904">
        <v>29200</v>
      </c>
      <c r="N192" s="905">
        <v>5.0342465753424659E-2</v>
      </c>
    </row>
    <row r="193" spans="1:14" s="822" customFormat="1" ht="30" customHeight="1">
      <c r="A193" s="823" t="s">
        <v>1484</v>
      </c>
      <c r="B193" s="847" t="s">
        <v>3805</v>
      </c>
      <c r="C193" s="825" t="s">
        <v>3806</v>
      </c>
      <c r="D193" s="848">
        <v>50</v>
      </c>
      <c r="E193" s="910">
        <v>9160</v>
      </c>
      <c r="F193" s="827">
        <v>9840</v>
      </c>
      <c r="G193" s="827">
        <v>12130</v>
      </c>
      <c r="H193" s="839" t="s">
        <v>3807</v>
      </c>
      <c r="I193" s="1096">
        <f t="shared" si="5"/>
        <v>1</v>
      </c>
      <c r="J193" s="1097"/>
      <c r="K193" s="903"/>
      <c r="L193" s="902">
        <f t="shared" si="4"/>
        <v>9160</v>
      </c>
      <c r="M193" s="904">
        <v>8700</v>
      </c>
      <c r="N193" s="905">
        <v>5.2873563218390804E-2</v>
      </c>
    </row>
    <row r="194" spans="1:14" s="822" customFormat="1" ht="30" customHeight="1">
      <c r="A194" s="823" t="s">
        <v>1485</v>
      </c>
      <c r="B194" s="847" t="s">
        <v>3805</v>
      </c>
      <c r="C194" s="825" t="s">
        <v>3808</v>
      </c>
      <c r="D194" s="848">
        <v>50</v>
      </c>
      <c r="E194" s="910">
        <v>9160</v>
      </c>
      <c r="F194" s="827">
        <v>9840</v>
      </c>
      <c r="G194" s="827">
        <v>12130</v>
      </c>
      <c r="H194" s="839" t="s">
        <v>3807</v>
      </c>
      <c r="I194" s="1096">
        <f t="shared" si="5"/>
        <v>1</v>
      </c>
      <c r="J194" s="1097"/>
      <c r="K194" s="903"/>
      <c r="L194" s="902">
        <f t="shared" si="4"/>
        <v>9160</v>
      </c>
      <c r="M194" s="904">
        <v>8700</v>
      </c>
      <c r="N194" s="905">
        <v>5.2873563218390804E-2</v>
      </c>
    </row>
    <row r="195" spans="1:14" s="822" customFormat="1" ht="30" customHeight="1">
      <c r="A195" s="823" t="s">
        <v>1486</v>
      </c>
      <c r="B195" s="847" t="s">
        <v>3805</v>
      </c>
      <c r="C195" s="825" t="s">
        <v>3809</v>
      </c>
      <c r="D195" s="848">
        <v>50</v>
      </c>
      <c r="E195" s="910">
        <v>9160</v>
      </c>
      <c r="F195" s="827">
        <v>9840</v>
      </c>
      <c r="G195" s="827">
        <v>12130</v>
      </c>
      <c r="H195" s="839" t="s">
        <v>3807</v>
      </c>
      <c r="I195" s="1096">
        <f t="shared" si="5"/>
        <v>1</v>
      </c>
      <c r="J195" s="1097"/>
      <c r="K195" s="903"/>
      <c r="L195" s="902">
        <f t="shared" ref="L195:L258" si="6">SUM(E195-E195*K195)</f>
        <v>9160</v>
      </c>
      <c r="M195" s="904">
        <v>8700</v>
      </c>
      <c r="N195" s="905">
        <v>5.2873563218390804E-2</v>
      </c>
    </row>
    <row r="196" spans="1:14" s="822" customFormat="1" ht="30" customHeight="1">
      <c r="A196" s="823" t="s">
        <v>1487</v>
      </c>
      <c r="B196" s="847" t="s">
        <v>3810</v>
      </c>
      <c r="C196" s="825" t="s">
        <v>3811</v>
      </c>
      <c r="D196" s="848">
        <v>40</v>
      </c>
      <c r="E196" s="910">
        <v>12340</v>
      </c>
      <c r="F196" s="827">
        <v>13260</v>
      </c>
      <c r="G196" s="827">
        <v>16340</v>
      </c>
      <c r="H196" s="839" t="s">
        <v>3807</v>
      </c>
      <c r="I196" s="1096">
        <f t="shared" ref="I196:I259" si="7">1-(J196/E196)</f>
        <v>1</v>
      </c>
      <c r="J196" s="1097"/>
      <c r="K196" s="903"/>
      <c r="L196" s="902">
        <f t="shared" si="6"/>
        <v>12340</v>
      </c>
      <c r="M196" s="904">
        <v>11700</v>
      </c>
      <c r="N196" s="905">
        <v>5.4700854700854701E-2</v>
      </c>
    </row>
    <row r="197" spans="1:14" s="822" customFormat="1" ht="30" customHeight="1">
      <c r="A197" s="775" t="s">
        <v>1469</v>
      </c>
      <c r="B197" s="795" t="s">
        <v>3812</v>
      </c>
      <c r="C197" s="796" t="s">
        <v>3813</v>
      </c>
      <c r="D197" s="806">
        <v>60</v>
      </c>
      <c r="E197" s="910">
        <v>19070</v>
      </c>
      <c r="F197" s="779">
        <v>20320</v>
      </c>
      <c r="G197" s="779">
        <v>25020</v>
      </c>
      <c r="H197" s="780" t="s">
        <v>3624</v>
      </c>
      <c r="I197" s="1096">
        <f t="shared" si="7"/>
        <v>1</v>
      </c>
      <c r="J197" s="1095"/>
      <c r="K197" s="903"/>
      <c r="L197" s="902">
        <f t="shared" si="6"/>
        <v>19070</v>
      </c>
      <c r="M197" s="904">
        <v>18160</v>
      </c>
      <c r="N197" s="905">
        <v>5.0110132158590309E-2</v>
      </c>
    </row>
    <row r="198" spans="1:14" s="822" customFormat="1" ht="30" customHeight="1">
      <c r="A198" s="775" t="s">
        <v>1470</v>
      </c>
      <c r="B198" s="795" t="s">
        <v>3814</v>
      </c>
      <c r="C198" s="796" t="s">
        <v>3815</v>
      </c>
      <c r="D198" s="806">
        <v>60</v>
      </c>
      <c r="E198" s="910">
        <v>13970</v>
      </c>
      <c r="F198" s="779">
        <v>14880</v>
      </c>
      <c r="G198" s="779">
        <v>18330</v>
      </c>
      <c r="H198" s="780" t="s">
        <v>3624</v>
      </c>
      <c r="I198" s="1096">
        <f t="shared" si="7"/>
        <v>1</v>
      </c>
      <c r="J198" s="1095"/>
      <c r="K198" s="903"/>
      <c r="L198" s="902">
        <f t="shared" si="6"/>
        <v>13970</v>
      </c>
      <c r="M198" s="904">
        <v>13300</v>
      </c>
      <c r="N198" s="905">
        <v>5.037593984962406E-2</v>
      </c>
    </row>
    <row r="199" spans="1:14" s="822" customFormat="1" ht="30" customHeight="1">
      <c r="A199" s="775" t="s">
        <v>1471</v>
      </c>
      <c r="B199" s="795" t="s">
        <v>3814</v>
      </c>
      <c r="C199" s="796" t="s">
        <v>3816</v>
      </c>
      <c r="D199" s="806">
        <v>60</v>
      </c>
      <c r="E199" s="910">
        <v>13970</v>
      </c>
      <c r="F199" s="779">
        <v>14880</v>
      </c>
      <c r="G199" s="779">
        <v>18330</v>
      </c>
      <c r="H199" s="780" t="s">
        <v>3624</v>
      </c>
      <c r="I199" s="1096">
        <f t="shared" si="7"/>
        <v>1</v>
      </c>
      <c r="J199" s="1095"/>
      <c r="K199" s="903"/>
      <c r="L199" s="902">
        <f t="shared" si="6"/>
        <v>13970</v>
      </c>
      <c r="M199" s="904">
        <v>13300</v>
      </c>
      <c r="N199" s="905">
        <v>5.037593984962406E-2</v>
      </c>
    </row>
    <row r="200" spans="1:14" s="822" customFormat="1" ht="30" customHeight="1">
      <c r="A200" s="775" t="s">
        <v>1472</v>
      </c>
      <c r="B200" s="795" t="s">
        <v>3814</v>
      </c>
      <c r="C200" s="796" t="s">
        <v>3817</v>
      </c>
      <c r="D200" s="806">
        <v>60</v>
      </c>
      <c r="E200" s="910">
        <v>13970</v>
      </c>
      <c r="F200" s="779">
        <v>14880</v>
      </c>
      <c r="G200" s="779">
        <v>18330</v>
      </c>
      <c r="H200" s="780" t="s">
        <v>3624</v>
      </c>
      <c r="I200" s="1096">
        <f t="shared" si="7"/>
        <v>1</v>
      </c>
      <c r="J200" s="1095"/>
      <c r="K200" s="903"/>
      <c r="L200" s="902">
        <f t="shared" si="6"/>
        <v>13970</v>
      </c>
      <c r="M200" s="904">
        <v>13300</v>
      </c>
      <c r="N200" s="905">
        <v>5.037593984962406E-2</v>
      </c>
    </row>
    <row r="201" spans="1:14" s="822" customFormat="1" ht="30" customHeight="1">
      <c r="A201" s="775" t="s">
        <v>1473</v>
      </c>
      <c r="B201" s="795" t="s">
        <v>3818</v>
      </c>
      <c r="C201" s="796" t="s">
        <v>3819</v>
      </c>
      <c r="D201" s="806">
        <v>30</v>
      </c>
      <c r="E201" s="910">
        <v>34510</v>
      </c>
      <c r="F201" s="779">
        <v>36780</v>
      </c>
      <c r="G201" s="779">
        <v>45300</v>
      </c>
      <c r="H201" s="780" t="s">
        <v>3624</v>
      </c>
      <c r="I201" s="1096">
        <f t="shared" si="7"/>
        <v>1</v>
      </c>
      <c r="J201" s="1095"/>
      <c r="K201" s="903"/>
      <c r="L201" s="902">
        <f t="shared" si="6"/>
        <v>34510</v>
      </c>
      <c r="M201" s="904">
        <v>32870</v>
      </c>
      <c r="N201" s="905">
        <v>4.989351992698509E-2</v>
      </c>
    </row>
    <row r="202" spans="1:14" s="822" customFormat="1" ht="30" customHeight="1">
      <c r="A202" s="775" t="s">
        <v>1474</v>
      </c>
      <c r="B202" s="795" t="s">
        <v>3820</v>
      </c>
      <c r="C202" s="796" t="s">
        <v>3821</v>
      </c>
      <c r="D202" s="806">
        <v>60</v>
      </c>
      <c r="E202" s="910">
        <v>21650</v>
      </c>
      <c r="F202" s="779">
        <v>23060</v>
      </c>
      <c r="G202" s="779">
        <v>28400</v>
      </c>
      <c r="H202" s="780" t="s">
        <v>3624</v>
      </c>
      <c r="I202" s="1096">
        <f t="shared" si="7"/>
        <v>1</v>
      </c>
      <c r="J202" s="1095"/>
      <c r="K202" s="903"/>
      <c r="L202" s="902">
        <f t="shared" si="6"/>
        <v>21650</v>
      </c>
      <c r="M202" s="904">
        <v>20610</v>
      </c>
      <c r="N202" s="905">
        <v>5.0460941290635615E-2</v>
      </c>
    </row>
    <row r="203" spans="1:14" s="822" customFormat="1" ht="30" customHeight="1">
      <c r="A203" s="775" t="s">
        <v>1475</v>
      </c>
      <c r="B203" s="795" t="s">
        <v>3820</v>
      </c>
      <c r="C203" s="796" t="s">
        <v>3822</v>
      </c>
      <c r="D203" s="806">
        <v>60</v>
      </c>
      <c r="E203" s="910">
        <v>21650</v>
      </c>
      <c r="F203" s="779">
        <v>23060</v>
      </c>
      <c r="G203" s="779">
        <v>28400</v>
      </c>
      <c r="H203" s="780" t="s">
        <v>3624</v>
      </c>
      <c r="I203" s="1096">
        <f t="shared" si="7"/>
        <v>1</v>
      </c>
      <c r="J203" s="1095"/>
      <c r="K203" s="903"/>
      <c r="L203" s="902">
        <f t="shared" si="6"/>
        <v>21650</v>
      </c>
      <c r="M203" s="904">
        <v>20610</v>
      </c>
      <c r="N203" s="905">
        <v>5.0460941290635615E-2</v>
      </c>
    </row>
    <row r="204" spans="1:14" s="822" customFormat="1" ht="30" customHeight="1">
      <c r="A204" s="775" t="s">
        <v>1476</v>
      </c>
      <c r="B204" s="795" t="s">
        <v>3820</v>
      </c>
      <c r="C204" s="796" t="s">
        <v>3823</v>
      </c>
      <c r="D204" s="806">
        <v>60</v>
      </c>
      <c r="E204" s="910">
        <v>21650</v>
      </c>
      <c r="F204" s="779">
        <v>23060</v>
      </c>
      <c r="G204" s="779">
        <v>28400</v>
      </c>
      <c r="H204" s="780" t="s">
        <v>3624</v>
      </c>
      <c r="I204" s="1096">
        <f t="shared" si="7"/>
        <v>1</v>
      </c>
      <c r="J204" s="1095"/>
      <c r="K204" s="903"/>
      <c r="L204" s="902">
        <f t="shared" si="6"/>
        <v>21650</v>
      </c>
      <c r="M204" s="904">
        <v>20610</v>
      </c>
      <c r="N204" s="905">
        <v>5.0460941290635615E-2</v>
      </c>
    </row>
    <row r="205" spans="1:14" s="822" customFormat="1" ht="30" customHeight="1">
      <c r="A205" s="837" t="s">
        <v>1494</v>
      </c>
      <c r="B205" s="849" t="s">
        <v>3824</v>
      </c>
      <c r="C205" s="850" t="s">
        <v>3825</v>
      </c>
      <c r="D205" s="851"/>
      <c r="E205" s="912">
        <v>104160</v>
      </c>
      <c r="F205" s="833">
        <v>111880</v>
      </c>
      <c r="G205" s="833">
        <v>133030</v>
      </c>
      <c r="H205" s="852" t="s">
        <v>3826</v>
      </c>
      <c r="I205" s="1096">
        <f t="shared" si="7"/>
        <v>1</v>
      </c>
      <c r="J205" s="1101"/>
      <c r="K205" s="903"/>
      <c r="L205" s="902">
        <f t="shared" si="6"/>
        <v>104160</v>
      </c>
      <c r="M205" s="904">
        <v>104160</v>
      </c>
      <c r="N205" s="905">
        <v>0</v>
      </c>
    </row>
    <row r="206" spans="1:14" s="822" customFormat="1" ht="30" customHeight="1">
      <c r="A206" s="837" t="s">
        <v>1495</v>
      </c>
      <c r="B206" s="849" t="s">
        <v>3824</v>
      </c>
      <c r="C206" s="850" t="s">
        <v>3827</v>
      </c>
      <c r="D206" s="851"/>
      <c r="E206" s="912">
        <v>104160</v>
      </c>
      <c r="F206" s="833">
        <v>111880</v>
      </c>
      <c r="G206" s="833">
        <v>133030</v>
      </c>
      <c r="H206" s="852" t="s">
        <v>3607</v>
      </c>
      <c r="I206" s="1096">
        <f t="shared" si="7"/>
        <v>1</v>
      </c>
      <c r="J206" s="1101"/>
      <c r="K206" s="903"/>
      <c r="L206" s="902">
        <f t="shared" si="6"/>
        <v>104160</v>
      </c>
      <c r="M206" s="904">
        <v>104160</v>
      </c>
      <c r="N206" s="905">
        <v>0</v>
      </c>
    </row>
    <row r="207" spans="1:14" s="822" customFormat="1" ht="30" customHeight="1">
      <c r="A207" s="837" t="s">
        <v>1496</v>
      </c>
      <c r="B207" s="849" t="s">
        <v>3824</v>
      </c>
      <c r="C207" s="850" t="s">
        <v>3828</v>
      </c>
      <c r="D207" s="851"/>
      <c r="E207" s="912">
        <v>104160</v>
      </c>
      <c r="F207" s="833">
        <v>111880</v>
      </c>
      <c r="G207" s="833">
        <v>133030</v>
      </c>
      <c r="H207" s="852" t="s">
        <v>3607</v>
      </c>
      <c r="I207" s="1096">
        <f t="shared" si="7"/>
        <v>1</v>
      </c>
      <c r="J207" s="1101"/>
      <c r="K207" s="903"/>
      <c r="L207" s="902">
        <f t="shared" si="6"/>
        <v>104160</v>
      </c>
      <c r="M207" s="904">
        <v>104160</v>
      </c>
      <c r="N207" s="905">
        <v>0</v>
      </c>
    </row>
    <row r="208" spans="1:14" s="822" customFormat="1" ht="30" customHeight="1">
      <c r="A208" s="837" t="s">
        <v>1497</v>
      </c>
      <c r="B208" s="849" t="s">
        <v>3824</v>
      </c>
      <c r="C208" s="850" t="s">
        <v>3829</v>
      </c>
      <c r="D208" s="851"/>
      <c r="E208" s="912">
        <v>121510</v>
      </c>
      <c r="F208" s="833">
        <v>130510</v>
      </c>
      <c r="G208" s="833">
        <v>155190</v>
      </c>
      <c r="H208" s="852" t="s">
        <v>3607</v>
      </c>
      <c r="I208" s="1096">
        <f t="shared" si="7"/>
        <v>1</v>
      </c>
      <c r="J208" s="1101"/>
      <c r="K208" s="903"/>
      <c r="L208" s="902">
        <f t="shared" si="6"/>
        <v>121510</v>
      </c>
      <c r="M208" s="904">
        <v>121510</v>
      </c>
      <c r="N208" s="905">
        <v>0</v>
      </c>
    </row>
    <row r="209" spans="1:14" s="822" customFormat="1" ht="30" customHeight="1">
      <c r="A209" s="801" t="s">
        <v>2825</v>
      </c>
      <c r="B209" s="793" t="s">
        <v>2824</v>
      </c>
      <c r="C209" s="807" t="s">
        <v>3830</v>
      </c>
      <c r="D209" s="800">
        <v>18</v>
      </c>
      <c r="E209" s="913">
        <v>143430</v>
      </c>
      <c r="F209" s="789">
        <v>154050</v>
      </c>
      <c r="G209" s="789">
        <v>183180</v>
      </c>
      <c r="H209" s="780" t="s">
        <v>3624</v>
      </c>
      <c r="I209" s="1096">
        <f t="shared" si="7"/>
        <v>1</v>
      </c>
      <c r="J209" s="1095"/>
      <c r="K209" s="903"/>
      <c r="L209" s="902">
        <f t="shared" si="6"/>
        <v>143430</v>
      </c>
      <c r="M209" s="904">
        <v>139390</v>
      </c>
      <c r="N209" s="905">
        <v>2.8983427792524573E-2</v>
      </c>
    </row>
    <row r="210" spans="1:14" s="822" customFormat="1" ht="30" customHeight="1">
      <c r="A210" s="801" t="s">
        <v>2825</v>
      </c>
      <c r="B210" s="793" t="s">
        <v>2826</v>
      </c>
      <c r="C210" s="807" t="s">
        <v>3831</v>
      </c>
      <c r="D210" s="800">
        <v>18</v>
      </c>
      <c r="E210" s="913">
        <v>143430</v>
      </c>
      <c r="F210" s="789">
        <v>154050</v>
      </c>
      <c r="G210" s="789">
        <v>183180</v>
      </c>
      <c r="H210" s="780" t="s">
        <v>3624</v>
      </c>
      <c r="I210" s="1096">
        <f t="shared" si="7"/>
        <v>1</v>
      </c>
      <c r="J210" s="1095"/>
      <c r="K210" s="903"/>
      <c r="L210" s="902">
        <f t="shared" si="6"/>
        <v>143430</v>
      </c>
      <c r="M210" s="904">
        <v>139390</v>
      </c>
      <c r="N210" s="905">
        <v>2.8983427792524573E-2</v>
      </c>
    </row>
    <row r="211" spans="1:14" s="822" customFormat="1" ht="30" customHeight="1">
      <c r="A211" s="801" t="s">
        <v>2825</v>
      </c>
      <c r="B211" s="793" t="s">
        <v>2827</v>
      </c>
      <c r="C211" s="807" t="s">
        <v>3832</v>
      </c>
      <c r="D211" s="800">
        <v>18</v>
      </c>
      <c r="E211" s="913">
        <v>143430</v>
      </c>
      <c r="F211" s="789">
        <v>154050</v>
      </c>
      <c r="G211" s="789">
        <v>183180</v>
      </c>
      <c r="H211" s="780" t="s">
        <v>3624</v>
      </c>
      <c r="I211" s="1096">
        <f t="shared" si="7"/>
        <v>1</v>
      </c>
      <c r="J211" s="1095"/>
      <c r="K211" s="903"/>
      <c r="L211" s="902">
        <f t="shared" si="6"/>
        <v>143430</v>
      </c>
      <c r="M211" s="904">
        <v>139390</v>
      </c>
      <c r="N211" s="905">
        <v>2.8983427792524573E-2</v>
      </c>
    </row>
    <row r="212" spans="1:14" s="822" customFormat="1" ht="30" customHeight="1">
      <c r="A212" s="801" t="s">
        <v>2825</v>
      </c>
      <c r="B212" s="793" t="s">
        <v>2828</v>
      </c>
      <c r="C212" s="807" t="s">
        <v>3833</v>
      </c>
      <c r="D212" s="800">
        <v>16</v>
      </c>
      <c r="E212" s="913">
        <v>149140</v>
      </c>
      <c r="F212" s="789">
        <v>160190</v>
      </c>
      <c r="G212" s="789">
        <v>190480</v>
      </c>
      <c r="H212" s="780" t="s">
        <v>3624</v>
      </c>
      <c r="I212" s="1096">
        <f t="shared" si="7"/>
        <v>1</v>
      </c>
      <c r="J212" s="1095"/>
      <c r="K212" s="903">
        <v>0.03</v>
      </c>
      <c r="L212" s="902">
        <f t="shared" si="6"/>
        <v>144665.79999999999</v>
      </c>
      <c r="M212" s="904">
        <v>144940</v>
      </c>
      <c r="N212" s="905">
        <v>2.8977507934317647E-2</v>
      </c>
    </row>
    <row r="213" spans="1:14" s="822" customFormat="1" ht="30" customHeight="1">
      <c r="A213" s="801" t="s">
        <v>2830</v>
      </c>
      <c r="B213" s="793" t="s">
        <v>2829</v>
      </c>
      <c r="C213" s="807" t="s">
        <v>3834</v>
      </c>
      <c r="D213" s="800">
        <v>16</v>
      </c>
      <c r="E213" s="913">
        <v>252070</v>
      </c>
      <c r="F213" s="789">
        <v>270740</v>
      </c>
      <c r="G213" s="789">
        <v>321940</v>
      </c>
      <c r="H213" s="780" t="s">
        <v>3624</v>
      </c>
      <c r="I213" s="1096">
        <f t="shared" si="7"/>
        <v>1</v>
      </c>
      <c r="J213" s="1095"/>
      <c r="K213" s="903"/>
      <c r="L213" s="902">
        <f t="shared" si="6"/>
        <v>252070</v>
      </c>
      <c r="M213" s="904">
        <v>244970</v>
      </c>
      <c r="N213" s="905">
        <v>2.8983140792750134E-2</v>
      </c>
    </row>
    <row r="214" spans="1:14" s="822" customFormat="1" ht="30" customHeight="1">
      <c r="A214" s="801" t="s">
        <v>2830</v>
      </c>
      <c r="B214" s="793" t="s">
        <v>2831</v>
      </c>
      <c r="C214" s="807" t="s">
        <v>3835</v>
      </c>
      <c r="D214" s="800">
        <v>16</v>
      </c>
      <c r="E214" s="913">
        <v>252070</v>
      </c>
      <c r="F214" s="789">
        <v>270740</v>
      </c>
      <c r="G214" s="789">
        <v>321940</v>
      </c>
      <c r="H214" s="780" t="s">
        <v>3624</v>
      </c>
      <c r="I214" s="1096">
        <f t="shared" si="7"/>
        <v>1</v>
      </c>
      <c r="J214" s="1095"/>
      <c r="K214" s="903"/>
      <c r="L214" s="902">
        <f t="shared" si="6"/>
        <v>252070</v>
      </c>
      <c r="M214" s="904">
        <v>244970</v>
      </c>
      <c r="N214" s="905">
        <v>2.8983140792750134E-2</v>
      </c>
    </row>
    <row r="215" spans="1:14" s="822" customFormat="1" ht="30" customHeight="1">
      <c r="A215" s="801" t="s">
        <v>2830</v>
      </c>
      <c r="B215" s="793" t="s">
        <v>2832</v>
      </c>
      <c r="C215" s="807" t="s">
        <v>3836</v>
      </c>
      <c r="D215" s="800">
        <v>16</v>
      </c>
      <c r="E215" s="913">
        <v>252070</v>
      </c>
      <c r="F215" s="789">
        <v>270740</v>
      </c>
      <c r="G215" s="789">
        <v>321940</v>
      </c>
      <c r="H215" s="780" t="s">
        <v>3624</v>
      </c>
      <c r="I215" s="1096">
        <f t="shared" si="7"/>
        <v>1</v>
      </c>
      <c r="J215" s="1095"/>
      <c r="K215" s="903"/>
      <c r="L215" s="902">
        <f t="shared" si="6"/>
        <v>252070</v>
      </c>
      <c r="M215" s="904">
        <v>244970</v>
      </c>
      <c r="N215" s="905">
        <v>2.8983140792750134E-2</v>
      </c>
    </row>
    <row r="216" spans="1:14" s="822" customFormat="1" ht="30" customHeight="1">
      <c r="A216" s="801" t="s">
        <v>2830</v>
      </c>
      <c r="B216" s="793" t="s">
        <v>2833</v>
      </c>
      <c r="C216" s="807" t="s">
        <v>3837</v>
      </c>
      <c r="D216" s="800">
        <v>12</v>
      </c>
      <c r="E216" s="913">
        <v>235430</v>
      </c>
      <c r="F216" s="789">
        <v>252870</v>
      </c>
      <c r="G216" s="789">
        <v>300690</v>
      </c>
      <c r="H216" s="780" t="s">
        <v>3624</v>
      </c>
      <c r="I216" s="1096">
        <f t="shared" si="7"/>
        <v>1</v>
      </c>
      <c r="J216" s="1095"/>
      <c r="K216" s="903"/>
      <c r="L216" s="902">
        <f t="shared" si="6"/>
        <v>235430</v>
      </c>
      <c r="M216" s="904">
        <v>228800</v>
      </c>
      <c r="N216" s="905">
        <v>2.8977272727272727E-2</v>
      </c>
    </row>
    <row r="217" spans="1:14" s="822" customFormat="1" ht="30" customHeight="1">
      <c r="A217" s="801" t="s">
        <v>2835</v>
      </c>
      <c r="B217" s="793" t="s">
        <v>2834</v>
      </c>
      <c r="C217" s="807" t="s">
        <v>2836</v>
      </c>
      <c r="D217" s="800">
        <v>16</v>
      </c>
      <c r="E217" s="913">
        <v>109380</v>
      </c>
      <c r="F217" s="789">
        <v>117480</v>
      </c>
      <c r="G217" s="789">
        <v>139700</v>
      </c>
      <c r="H217" s="780" t="s">
        <v>3624</v>
      </c>
      <c r="I217" s="1096">
        <f t="shared" si="7"/>
        <v>1</v>
      </c>
      <c r="J217" s="1095"/>
      <c r="K217" s="903"/>
      <c r="L217" s="902">
        <f t="shared" si="6"/>
        <v>109380</v>
      </c>
      <c r="M217" s="904">
        <v>106300</v>
      </c>
      <c r="N217" s="905">
        <v>2.8974600188146755E-2</v>
      </c>
    </row>
    <row r="218" spans="1:14" s="822" customFormat="1" ht="30" customHeight="1">
      <c r="A218" s="801" t="s">
        <v>2835</v>
      </c>
      <c r="B218" s="793" t="s">
        <v>2837</v>
      </c>
      <c r="C218" s="807" t="s">
        <v>2838</v>
      </c>
      <c r="D218" s="800">
        <v>16</v>
      </c>
      <c r="E218" s="913">
        <v>109380</v>
      </c>
      <c r="F218" s="789">
        <v>117480</v>
      </c>
      <c r="G218" s="789">
        <v>139700</v>
      </c>
      <c r="H218" s="780" t="s">
        <v>3624</v>
      </c>
      <c r="I218" s="1096">
        <f t="shared" si="7"/>
        <v>1</v>
      </c>
      <c r="J218" s="1095"/>
      <c r="K218" s="903"/>
      <c r="L218" s="902">
        <f t="shared" si="6"/>
        <v>109380</v>
      </c>
      <c r="M218" s="904">
        <v>106300</v>
      </c>
      <c r="N218" s="905">
        <v>2.8974600188146755E-2</v>
      </c>
    </row>
    <row r="219" spans="1:14" s="822" customFormat="1" ht="30" customHeight="1">
      <c r="A219" s="801" t="s">
        <v>2835</v>
      </c>
      <c r="B219" s="793" t="s">
        <v>2839</v>
      </c>
      <c r="C219" s="807" t="s">
        <v>2840</v>
      </c>
      <c r="D219" s="800">
        <v>16</v>
      </c>
      <c r="E219" s="913">
        <v>109380</v>
      </c>
      <c r="F219" s="789">
        <v>117480</v>
      </c>
      <c r="G219" s="789">
        <v>139700</v>
      </c>
      <c r="H219" s="780" t="s">
        <v>3624</v>
      </c>
      <c r="I219" s="1096">
        <f t="shared" si="7"/>
        <v>1</v>
      </c>
      <c r="J219" s="1095"/>
      <c r="K219" s="903"/>
      <c r="L219" s="902">
        <f t="shared" si="6"/>
        <v>109380</v>
      </c>
      <c r="M219" s="904">
        <v>106300</v>
      </c>
      <c r="N219" s="905">
        <v>2.8974600188146755E-2</v>
      </c>
    </row>
    <row r="220" spans="1:14" s="822" customFormat="1" ht="30" customHeight="1">
      <c r="A220" s="801" t="s">
        <v>2835</v>
      </c>
      <c r="B220" s="793" t="s">
        <v>2841</v>
      </c>
      <c r="C220" s="807" t="s">
        <v>2842</v>
      </c>
      <c r="D220" s="800">
        <v>12</v>
      </c>
      <c r="E220" s="913">
        <v>95690</v>
      </c>
      <c r="F220" s="789">
        <v>102780</v>
      </c>
      <c r="G220" s="789">
        <v>122220</v>
      </c>
      <c r="H220" s="780" t="s">
        <v>3624</v>
      </c>
      <c r="I220" s="1096">
        <f t="shared" si="7"/>
        <v>1</v>
      </c>
      <c r="J220" s="1095"/>
      <c r="K220" s="903"/>
      <c r="L220" s="902">
        <f t="shared" si="6"/>
        <v>95690</v>
      </c>
      <c r="M220" s="904">
        <v>93000</v>
      </c>
      <c r="N220" s="905">
        <v>2.8924731182795697E-2</v>
      </c>
    </row>
    <row r="221" spans="1:14" s="822" customFormat="1" ht="30" customHeight="1">
      <c r="A221" s="801" t="s">
        <v>3838</v>
      </c>
      <c r="B221" s="793" t="s">
        <v>2843</v>
      </c>
      <c r="C221" s="807" t="s">
        <v>3839</v>
      </c>
      <c r="D221" s="800">
        <v>24</v>
      </c>
      <c r="E221" s="913">
        <v>8610</v>
      </c>
      <c r="F221" s="789">
        <v>9170</v>
      </c>
      <c r="G221" s="789">
        <v>11300</v>
      </c>
      <c r="H221" s="780" t="s">
        <v>3624</v>
      </c>
      <c r="I221" s="1096">
        <f t="shared" si="7"/>
        <v>1</v>
      </c>
      <c r="J221" s="1095"/>
      <c r="K221" s="903"/>
      <c r="L221" s="902">
        <f t="shared" si="6"/>
        <v>8610</v>
      </c>
      <c r="M221" s="904">
        <v>8600</v>
      </c>
      <c r="N221" s="905">
        <v>1.1627906976744186E-3</v>
      </c>
    </row>
    <row r="222" spans="1:14" s="822" customFormat="1" ht="30" customHeight="1">
      <c r="A222" s="801" t="s">
        <v>3838</v>
      </c>
      <c r="B222" s="793" t="s">
        <v>2844</v>
      </c>
      <c r="C222" s="807" t="s">
        <v>3840</v>
      </c>
      <c r="D222" s="800">
        <v>24</v>
      </c>
      <c r="E222" s="913">
        <v>8610</v>
      </c>
      <c r="F222" s="789">
        <v>9170</v>
      </c>
      <c r="G222" s="789">
        <v>11300</v>
      </c>
      <c r="H222" s="780" t="s">
        <v>3624</v>
      </c>
      <c r="I222" s="1096">
        <f t="shared" si="7"/>
        <v>1</v>
      </c>
      <c r="J222" s="1095"/>
      <c r="K222" s="903"/>
      <c r="L222" s="902">
        <f t="shared" si="6"/>
        <v>8610</v>
      </c>
      <c r="M222" s="904">
        <v>8600</v>
      </c>
      <c r="N222" s="905">
        <v>1.1627906976744186E-3</v>
      </c>
    </row>
    <row r="223" spans="1:14" s="822" customFormat="1" ht="30" customHeight="1">
      <c r="A223" s="801" t="s">
        <v>3838</v>
      </c>
      <c r="B223" s="793" t="s">
        <v>2845</v>
      </c>
      <c r="C223" s="807" t="s">
        <v>3841</v>
      </c>
      <c r="D223" s="800">
        <v>24</v>
      </c>
      <c r="E223" s="913">
        <v>8610</v>
      </c>
      <c r="F223" s="789">
        <v>9170</v>
      </c>
      <c r="G223" s="789">
        <v>11300</v>
      </c>
      <c r="H223" s="780" t="s">
        <v>3624</v>
      </c>
      <c r="I223" s="1096">
        <f t="shared" si="7"/>
        <v>1</v>
      </c>
      <c r="J223" s="1095"/>
      <c r="K223" s="903"/>
      <c r="L223" s="902">
        <f t="shared" si="6"/>
        <v>8610</v>
      </c>
      <c r="M223" s="904">
        <v>8600</v>
      </c>
      <c r="N223" s="905">
        <v>1.1627906976744186E-3</v>
      </c>
    </row>
    <row r="224" spans="1:14" s="822" customFormat="1" ht="30" customHeight="1">
      <c r="A224" s="801" t="s">
        <v>3842</v>
      </c>
      <c r="B224" s="793" t="s">
        <v>2846</v>
      </c>
      <c r="C224" s="807" t="s">
        <v>3843</v>
      </c>
      <c r="D224" s="800">
        <v>24</v>
      </c>
      <c r="E224" s="913">
        <v>8610</v>
      </c>
      <c r="F224" s="789">
        <v>9170</v>
      </c>
      <c r="G224" s="789">
        <v>11300</v>
      </c>
      <c r="H224" s="780" t="s">
        <v>3624</v>
      </c>
      <c r="I224" s="1096">
        <f t="shared" si="7"/>
        <v>1</v>
      </c>
      <c r="J224" s="1095"/>
      <c r="K224" s="903"/>
      <c r="L224" s="902">
        <f t="shared" si="6"/>
        <v>8610</v>
      </c>
      <c r="M224" s="904">
        <v>8600</v>
      </c>
      <c r="N224" s="905">
        <v>1.1627906976744186E-3</v>
      </c>
    </row>
    <row r="225" spans="1:14" s="822" customFormat="1" ht="30" customHeight="1">
      <c r="A225" s="795" t="s">
        <v>3844</v>
      </c>
      <c r="B225" s="775" t="s">
        <v>2884</v>
      </c>
      <c r="C225" s="808" t="s">
        <v>3845</v>
      </c>
      <c r="D225" s="806">
        <v>50</v>
      </c>
      <c r="E225" s="910">
        <v>29390</v>
      </c>
      <c r="F225" s="779">
        <v>31310</v>
      </c>
      <c r="G225" s="779">
        <v>38570</v>
      </c>
      <c r="H225" s="780" t="s">
        <v>3624</v>
      </c>
      <c r="I225" s="1096">
        <f t="shared" si="7"/>
        <v>1</v>
      </c>
      <c r="J225" s="1095"/>
      <c r="K225" s="903"/>
      <c r="L225" s="902">
        <f t="shared" si="6"/>
        <v>29390</v>
      </c>
      <c r="M225" s="904">
        <v>29350</v>
      </c>
      <c r="N225" s="905">
        <v>1.362862010221465E-3</v>
      </c>
    </row>
    <row r="226" spans="1:14" s="822" customFormat="1" ht="30" customHeight="1">
      <c r="A226" s="795" t="s">
        <v>3844</v>
      </c>
      <c r="B226" s="775" t="s">
        <v>2885</v>
      </c>
      <c r="C226" s="808" t="s">
        <v>3846</v>
      </c>
      <c r="D226" s="806">
        <v>50</v>
      </c>
      <c r="E226" s="910">
        <v>29390</v>
      </c>
      <c r="F226" s="779">
        <v>31310</v>
      </c>
      <c r="G226" s="779">
        <v>38570</v>
      </c>
      <c r="H226" s="780" t="s">
        <v>3624</v>
      </c>
      <c r="I226" s="1096">
        <f t="shared" si="7"/>
        <v>1</v>
      </c>
      <c r="J226" s="1095"/>
      <c r="K226" s="903"/>
      <c r="L226" s="902">
        <f t="shared" si="6"/>
        <v>29390</v>
      </c>
      <c r="M226" s="904">
        <v>29350</v>
      </c>
      <c r="N226" s="905">
        <v>1.362862010221465E-3</v>
      </c>
    </row>
    <row r="227" spans="1:14" s="822" customFormat="1" ht="30" customHeight="1">
      <c r="A227" s="795" t="s">
        <v>3844</v>
      </c>
      <c r="B227" s="775" t="s">
        <v>2886</v>
      </c>
      <c r="C227" s="808" t="s">
        <v>3847</v>
      </c>
      <c r="D227" s="806">
        <v>50</v>
      </c>
      <c r="E227" s="910">
        <v>29390</v>
      </c>
      <c r="F227" s="779">
        <v>31310</v>
      </c>
      <c r="G227" s="779">
        <v>38570</v>
      </c>
      <c r="H227" s="780" t="s">
        <v>3624</v>
      </c>
      <c r="I227" s="1096">
        <f t="shared" si="7"/>
        <v>1</v>
      </c>
      <c r="J227" s="1095"/>
      <c r="K227" s="903"/>
      <c r="L227" s="902">
        <f t="shared" si="6"/>
        <v>29390</v>
      </c>
      <c r="M227" s="904">
        <v>29350</v>
      </c>
      <c r="N227" s="905">
        <v>1.362862010221465E-3</v>
      </c>
    </row>
    <row r="228" spans="1:14" s="822" customFormat="1" ht="30" customHeight="1">
      <c r="A228" s="795" t="s">
        <v>3844</v>
      </c>
      <c r="B228" s="775" t="s">
        <v>2887</v>
      </c>
      <c r="C228" s="808" t="s">
        <v>3848</v>
      </c>
      <c r="D228" s="806">
        <v>40</v>
      </c>
      <c r="E228" s="910">
        <v>39880</v>
      </c>
      <c r="F228" s="779">
        <v>42480</v>
      </c>
      <c r="G228" s="779">
        <v>52320</v>
      </c>
      <c r="H228" s="780" t="s">
        <v>3624</v>
      </c>
      <c r="I228" s="1096">
        <f t="shared" si="7"/>
        <v>1</v>
      </c>
      <c r="J228" s="1095"/>
      <c r="K228" s="903"/>
      <c r="L228" s="902">
        <f t="shared" si="6"/>
        <v>39880</v>
      </c>
      <c r="M228" s="904">
        <v>39810</v>
      </c>
      <c r="N228" s="905">
        <v>1.7583521728208992E-3</v>
      </c>
    </row>
    <row r="229" spans="1:14" s="822" customFormat="1" ht="30" customHeight="1">
      <c r="A229" s="795" t="s">
        <v>3849</v>
      </c>
      <c r="B229" s="775" t="s">
        <v>2888</v>
      </c>
      <c r="C229" s="808" t="s">
        <v>3850</v>
      </c>
      <c r="D229" s="806">
        <v>40</v>
      </c>
      <c r="E229" s="910">
        <v>48440</v>
      </c>
      <c r="F229" s="779">
        <v>51600</v>
      </c>
      <c r="G229" s="779">
        <v>63550</v>
      </c>
      <c r="H229" s="780" t="s">
        <v>3624</v>
      </c>
      <c r="I229" s="1096">
        <f t="shared" si="7"/>
        <v>1</v>
      </c>
      <c r="J229" s="1095"/>
      <c r="K229" s="903"/>
      <c r="L229" s="902">
        <f t="shared" si="6"/>
        <v>48440</v>
      </c>
      <c r="M229" s="904">
        <v>48350</v>
      </c>
      <c r="N229" s="905">
        <v>1.8614270941054809E-3</v>
      </c>
    </row>
    <row r="230" spans="1:14" s="822" customFormat="1" ht="30" customHeight="1">
      <c r="A230" s="853" t="s">
        <v>2890</v>
      </c>
      <c r="B230" s="837" t="s">
        <v>2889</v>
      </c>
      <c r="C230" s="854" t="s">
        <v>2891</v>
      </c>
      <c r="D230" s="855"/>
      <c r="E230" s="912">
        <v>233170</v>
      </c>
      <c r="F230" s="833">
        <v>250450</v>
      </c>
      <c r="G230" s="833">
        <v>297800</v>
      </c>
      <c r="H230" s="828"/>
      <c r="I230" s="1096">
        <f t="shared" si="7"/>
        <v>1</v>
      </c>
      <c r="J230" s="1095"/>
      <c r="K230" s="903"/>
      <c r="L230" s="902">
        <f t="shared" si="6"/>
        <v>233170</v>
      </c>
      <c r="M230" s="904">
        <v>233170</v>
      </c>
      <c r="N230" s="905">
        <v>0</v>
      </c>
    </row>
    <row r="231" spans="1:14" s="822" customFormat="1" ht="30" customHeight="1">
      <c r="A231" s="853" t="s">
        <v>2890</v>
      </c>
      <c r="B231" s="837" t="s">
        <v>2892</v>
      </c>
      <c r="C231" s="854" t="s">
        <v>2893</v>
      </c>
      <c r="D231" s="855"/>
      <c r="E231" s="912">
        <v>233170</v>
      </c>
      <c r="F231" s="833">
        <v>250450</v>
      </c>
      <c r="G231" s="833">
        <v>297800</v>
      </c>
      <c r="H231" s="828"/>
      <c r="I231" s="1096">
        <f t="shared" si="7"/>
        <v>1</v>
      </c>
      <c r="J231" s="1095"/>
      <c r="K231" s="903"/>
      <c r="L231" s="902">
        <f t="shared" si="6"/>
        <v>233170</v>
      </c>
      <c r="M231" s="904">
        <v>233170</v>
      </c>
      <c r="N231" s="905">
        <v>0</v>
      </c>
    </row>
    <row r="232" spans="1:14" s="822" customFormat="1" ht="30" customHeight="1">
      <c r="A232" s="853" t="s">
        <v>2890</v>
      </c>
      <c r="B232" s="837" t="s">
        <v>2894</v>
      </c>
      <c r="C232" s="854" t="s">
        <v>2895</v>
      </c>
      <c r="D232" s="855"/>
      <c r="E232" s="912">
        <v>233170</v>
      </c>
      <c r="F232" s="833">
        <v>250450</v>
      </c>
      <c r="G232" s="833">
        <v>297800</v>
      </c>
      <c r="H232" s="828"/>
      <c r="I232" s="1096">
        <f t="shared" si="7"/>
        <v>1</v>
      </c>
      <c r="J232" s="1095"/>
      <c r="K232" s="903"/>
      <c r="L232" s="902">
        <f t="shared" si="6"/>
        <v>233170</v>
      </c>
      <c r="M232" s="904">
        <v>233170</v>
      </c>
      <c r="N232" s="905">
        <v>0</v>
      </c>
    </row>
    <row r="233" spans="1:14" s="822" customFormat="1" ht="30" customHeight="1">
      <c r="A233" s="853" t="s">
        <v>2890</v>
      </c>
      <c r="B233" s="837" t="s">
        <v>2896</v>
      </c>
      <c r="C233" s="854" t="s">
        <v>2897</v>
      </c>
      <c r="D233" s="855"/>
      <c r="E233" s="912">
        <v>179180</v>
      </c>
      <c r="F233" s="833">
        <v>192450</v>
      </c>
      <c r="G233" s="833">
        <v>228840</v>
      </c>
      <c r="H233" s="828"/>
      <c r="I233" s="1096">
        <f t="shared" si="7"/>
        <v>1</v>
      </c>
      <c r="J233" s="1095"/>
      <c r="K233" s="903"/>
      <c r="L233" s="902">
        <f t="shared" si="6"/>
        <v>179180</v>
      </c>
      <c r="M233" s="904">
        <v>179180</v>
      </c>
      <c r="N233" s="905">
        <v>0</v>
      </c>
    </row>
    <row r="234" spans="1:14" s="822" customFormat="1" ht="30" customHeight="1">
      <c r="A234" s="853" t="s">
        <v>2899</v>
      </c>
      <c r="B234" s="837" t="s">
        <v>2898</v>
      </c>
      <c r="C234" s="854" t="s">
        <v>2900</v>
      </c>
      <c r="D234" s="855"/>
      <c r="E234" s="912">
        <v>159430</v>
      </c>
      <c r="F234" s="833">
        <v>171240</v>
      </c>
      <c r="G234" s="833">
        <v>203620</v>
      </c>
      <c r="H234" s="828"/>
      <c r="I234" s="1096">
        <f t="shared" si="7"/>
        <v>1</v>
      </c>
      <c r="J234" s="1095"/>
      <c r="K234" s="903"/>
      <c r="L234" s="902">
        <f t="shared" si="6"/>
        <v>159430</v>
      </c>
      <c r="M234" s="904">
        <v>159430</v>
      </c>
      <c r="N234" s="905">
        <v>0</v>
      </c>
    </row>
    <row r="235" spans="1:14" s="822" customFormat="1" ht="30" customHeight="1">
      <c r="A235" s="853" t="s">
        <v>2899</v>
      </c>
      <c r="B235" s="837" t="s">
        <v>2901</v>
      </c>
      <c r="C235" s="854" t="s">
        <v>2902</v>
      </c>
      <c r="D235" s="855"/>
      <c r="E235" s="912">
        <v>159430</v>
      </c>
      <c r="F235" s="833">
        <v>171240</v>
      </c>
      <c r="G235" s="833">
        <v>203620</v>
      </c>
      <c r="H235" s="828"/>
      <c r="I235" s="1096">
        <f t="shared" si="7"/>
        <v>1</v>
      </c>
      <c r="J235" s="1095"/>
      <c r="K235" s="903"/>
      <c r="L235" s="902">
        <f t="shared" si="6"/>
        <v>159430</v>
      </c>
      <c r="M235" s="904">
        <v>159430</v>
      </c>
      <c r="N235" s="905">
        <v>0</v>
      </c>
    </row>
    <row r="236" spans="1:14" s="822" customFormat="1" ht="30" customHeight="1">
      <c r="A236" s="853" t="s">
        <v>2899</v>
      </c>
      <c r="B236" s="837" t="s">
        <v>2903</v>
      </c>
      <c r="C236" s="854" t="s">
        <v>2904</v>
      </c>
      <c r="D236" s="855"/>
      <c r="E236" s="912">
        <v>159430</v>
      </c>
      <c r="F236" s="833">
        <v>171240</v>
      </c>
      <c r="G236" s="833">
        <v>203620</v>
      </c>
      <c r="H236" s="828"/>
      <c r="I236" s="1096">
        <f t="shared" si="7"/>
        <v>1</v>
      </c>
      <c r="J236" s="1095"/>
      <c r="K236" s="903"/>
      <c r="L236" s="902">
        <f t="shared" si="6"/>
        <v>159430</v>
      </c>
      <c r="M236" s="904">
        <v>159430</v>
      </c>
      <c r="N236" s="905">
        <v>0</v>
      </c>
    </row>
    <row r="237" spans="1:14" s="822" customFormat="1" ht="30" customHeight="1">
      <c r="A237" s="853" t="s">
        <v>2899</v>
      </c>
      <c r="B237" s="837" t="s">
        <v>2905</v>
      </c>
      <c r="C237" s="854" t="s">
        <v>2906</v>
      </c>
      <c r="D237" s="855"/>
      <c r="E237" s="912">
        <v>116920</v>
      </c>
      <c r="F237" s="833">
        <v>125580</v>
      </c>
      <c r="G237" s="833">
        <v>149320</v>
      </c>
      <c r="H237" s="828"/>
      <c r="I237" s="1096">
        <f t="shared" si="7"/>
        <v>1</v>
      </c>
      <c r="J237" s="1095"/>
      <c r="K237" s="903"/>
      <c r="L237" s="902">
        <f t="shared" si="6"/>
        <v>116920</v>
      </c>
      <c r="M237" s="904">
        <v>116920</v>
      </c>
      <c r="N237" s="905">
        <v>0</v>
      </c>
    </row>
    <row r="238" spans="1:14" s="822" customFormat="1" ht="30" customHeight="1">
      <c r="A238" s="809" t="s">
        <v>3851</v>
      </c>
      <c r="B238" s="810" t="s">
        <v>2907</v>
      </c>
      <c r="C238" s="811" t="s">
        <v>3852</v>
      </c>
      <c r="D238" s="812">
        <v>50</v>
      </c>
      <c r="E238" s="914">
        <v>43780</v>
      </c>
      <c r="F238" s="813">
        <v>48158</v>
      </c>
      <c r="G238" s="814">
        <v>55913</v>
      </c>
      <c r="H238" s="780" t="s">
        <v>3624</v>
      </c>
      <c r="I238" s="1096">
        <f t="shared" si="7"/>
        <v>1</v>
      </c>
      <c r="J238" s="1095"/>
      <c r="K238" s="903"/>
      <c r="L238" s="902">
        <f t="shared" si="6"/>
        <v>43780</v>
      </c>
      <c r="M238" s="904">
        <v>41910</v>
      </c>
      <c r="N238" s="905">
        <v>4.4619422572178477E-2</v>
      </c>
    </row>
    <row r="239" spans="1:14" s="822" customFormat="1" ht="30" customHeight="1">
      <c r="A239" s="809" t="s">
        <v>21</v>
      </c>
      <c r="B239" s="810" t="s">
        <v>2907</v>
      </c>
      <c r="C239" s="811" t="s">
        <v>3853</v>
      </c>
      <c r="D239" s="812">
        <v>50</v>
      </c>
      <c r="E239" s="914">
        <v>43780</v>
      </c>
      <c r="F239" s="813">
        <v>48158</v>
      </c>
      <c r="G239" s="814">
        <v>55913</v>
      </c>
      <c r="H239" s="780" t="s">
        <v>3624</v>
      </c>
      <c r="I239" s="1096">
        <f t="shared" si="7"/>
        <v>1</v>
      </c>
      <c r="J239" s="1095"/>
      <c r="K239" s="903"/>
      <c r="L239" s="902">
        <f t="shared" si="6"/>
        <v>43780</v>
      </c>
      <c r="M239" s="904">
        <v>41910</v>
      </c>
      <c r="N239" s="905">
        <v>4.4619422572178477E-2</v>
      </c>
    </row>
    <row r="240" spans="1:14" s="822" customFormat="1" ht="30" customHeight="1">
      <c r="A240" s="809" t="s">
        <v>22</v>
      </c>
      <c r="B240" s="810" t="s">
        <v>2907</v>
      </c>
      <c r="C240" s="811" t="s">
        <v>3854</v>
      </c>
      <c r="D240" s="812">
        <v>40</v>
      </c>
      <c r="E240" s="914">
        <v>49170</v>
      </c>
      <c r="F240" s="813">
        <v>54087</v>
      </c>
      <c r="G240" s="814">
        <v>62920</v>
      </c>
      <c r="H240" s="780" t="s">
        <v>3624</v>
      </c>
      <c r="I240" s="1096">
        <f t="shared" si="7"/>
        <v>1</v>
      </c>
      <c r="J240" s="1095"/>
      <c r="K240" s="903"/>
      <c r="L240" s="902">
        <f t="shared" si="6"/>
        <v>49170</v>
      </c>
      <c r="M240" s="904">
        <v>47190</v>
      </c>
      <c r="N240" s="905">
        <v>4.195804195804196E-2</v>
      </c>
    </row>
    <row r="241" spans="1:14" s="822" customFormat="1" ht="30" customHeight="1">
      <c r="A241" s="809" t="s">
        <v>23</v>
      </c>
      <c r="B241" s="810" t="s">
        <v>2907</v>
      </c>
      <c r="C241" s="811" t="s">
        <v>3855</v>
      </c>
      <c r="D241" s="812">
        <v>40</v>
      </c>
      <c r="E241" s="914">
        <v>49170</v>
      </c>
      <c r="F241" s="813">
        <v>54087</v>
      </c>
      <c r="G241" s="814">
        <v>62920</v>
      </c>
      <c r="H241" s="780" t="s">
        <v>3624</v>
      </c>
      <c r="I241" s="1096">
        <f t="shared" si="7"/>
        <v>1</v>
      </c>
      <c r="J241" s="1095"/>
      <c r="K241" s="903"/>
      <c r="L241" s="902">
        <f t="shared" si="6"/>
        <v>49170</v>
      </c>
      <c r="M241" s="904">
        <v>47190</v>
      </c>
      <c r="N241" s="905">
        <v>4.195804195804196E-2</v>
      </c>
    </row>
    <row r="242" spans="1:14" s="822" customFormat="1" ht="30" customHeight="1">
      <c r="A242" s="809" t="s">
        <v>24</v>
      </c>
      <c r="B242" s="810" t="s">
        <v>2907</v>
      </c>
      <c r="C242" s="811" t="s">
        <v>3856</v>
      </c>
      <c r="D242" s="812">
        <v>40</v>
      </c>
      <c r="E242" s="914">
        <v>49170</v>
      </c>
      <c r="F242" s="813">
        <v>54087</v>
      </c>
      <c r="G242" s="814">
        <v>62920</v>
      </c>
      <c r="H242" s="780" t="s">
        <v>3624</v>
      </c>
      <c r="I242" s="1096">
        <f t="shared" si="7"/>
        <v>1</v>
      </c>
      <c r="J242" s="1095"/>
      <c r="K242" s="903"/>
      <c r="L242" s="902">
        <f t="shared" si="6"/>
        <v>49170</v>
      </c>
      <c r="M242" s="904">
        <v>47190</v>
      </c>
      <c r="N242" s="905">
        <v>4.195804195804196E-2</v>
      </c>
    </row>
    <row r="243" spans="1:14" s="822" customFormat="1" ht="30" customHeight="1">
      <c r="A243" s="809" t="s">
        <v>3857</v>
      </c>
      <c r="B243" s="810" t="s">
        <v>2907</v>
      </c>
      <c r="C243" s="811" t="s">
        <v>3858</v>
      </c>
      <c r="D243" s="812">
        <v>50</v>
      </c>
      <c r="E243" s="914">
        <v>43670</v>
      </c>
      <c r="F243" s="813">
        <v>48037</v>
      </c>
      <c r="G243" s="814">
        <v>55880</v>
      </c>
      <c r="H243" s="780" t="s">
        <v>3624</v>
      </c>
      <c r="I243" s="1096">
        <f t="shared" si="7"/>
        <v>1</v>
      </c>
      <c r="J243" s="1095"/>
      <c r="K243" s="903"/>
      <c r="L243" s="902">
        <f t="shared" si="6"/>
        <v>43670</v>
      </c>
      <c r="M243" s="904">
        <v>41910</v>
      </c>
      <c r="N243" s="905">
        <v>4.1994750656167978E-2</v>
      </c>
    </row>
    <row r="244" spans="1:14" s="822" customFormat="1" ht="30" customHeight="1">
      <c r="A244" s="809" t="s">
        <v>3859</v>
      </c>
      <c r="B244" s="810" t="s">
        <v>2907</v>
      </c>
      <c r="C244" s="811" t="s">
        <v>3860</v>
      </c>
      <c r="D244" s="812">
        <v>50</v>
      </c>
      <c r="E244" s="914">
        <v>45100</v>
      </c>
      <c r="F244" s="813">
        <v>49610</v>
      </c>
      <c r="G244" s="814">
        <v>57640</v>
      </c>
      <c r="H244" s="780" t="s">
        <v>3624</v>
      </c>
      <c r="I244" s="1096">
        <f t="shared" si="7"/>
        <v>1</v>
      </c>
      <c r="J244" s="1095"/>
      <c r="K244" s="903"/>
      <c r="L244" s="902">
        <f t="shared" si="6"/>
        <v>45100</v>
      </c>
      <c r="M244" s="904">
        <v>41360</v>
      </c>
      <c r="N244" s="905">
        <v>9.0425531914893623E-2</v>
      </c>
    </row>
    <row r="245" spans="1:14" s="822" customFormat="1" ht="30" customHeight="1">
      <c r="A245" s="809" t="s">
        <v>25</v>
      </c>
      <c r="B245" s="810" t="s">
        <v>2907</v>
      </c>
      <c r="C245" s="811" t="s">
        <v>3861</v>
      </c>
      <c r="D245" s="812">
        <v>50</v>
      </c>
      <c r="E245" s="914">
        <v>45100</v>
      </c>
      <c r="F245" s="813">
        <v>49610</v>
      </c>
      <c r="G245" s="814">
        <v>57640</v>
      </c>
      <c r="H245" s="780" t="s">
        <v>3624</v>
      </c>
      <c r="I245" s="1096">
        <f t="shared" si="7"/>
        <v>1</v>
      </c>
      <c r="J245" s="1095"/>
      <c r="K245" s="903"/>
      <c r="L245" s="902">
        <f t="shared" si="6"/>
        <v>45100</v>
      </c>
      <c r="M245" s="904">
        <v>41360</v>
      </c>
      <c r="N245" s="905">
        <v>9.0425531914893623E-2</v>
      </c>
    </row>
    <row r="246" spans="1:14" s="822" customFormat="1" ht="30" customHeight="1">
      <c r="A246" s="809" t="s">
        <v>26</v>
      </c>
      <c r="B246" s="810" t="s">
        <v>2907</v>
      </c>
      <c r="C246" s="811" t="s">
        <v>3862</v>
      </c>
      <c r="D246" s="812">
        <v>50</v>
      </c>
      <c r="E246" s="914">
        <v>45100</v>
      </c>
      <c r="F246" s="813">
        <v>49610</v>
      </c>
      <c r="G246" s="814">
        <v>57640</v>
      </c>
      <c r="H246" s="780" t="s">
        <v>3624</v>
      </c>
      <c r="I246" s="1096">
        <f t="shared" si="7"/>
        <v>1</v>
      </c>
      <c r="J246" s="1095"/>
      <c r="K246" s="903"/>
      <c r="L246" s="902">
        <f t="shared" si="6"/>
        <v>45100</v>
      </c>
      <c r="M246" s="904">
        <v>41360</v>
      </c>
      <c r="N246" s="905">
        <v>9.0425531914893623E-2</v>
      </c>
    </row>
    <row r="247" spans="1:14" s="822" customFormat="1" ht="30" customHeight="1">
      <c r="A247" s="809" t="s">
        <v>27</v>
      </c>
      <c r="B247" s="810" t="s">
        <v>2907</v>
      </c>
      <c r="C247" s="811" t="s">
        <v>3863</v>
      </c>
      <c r="D247" s="812">
        <v>50</v>
      </c>
      <c r="E247" s="914">
        <v>45100</v>
      </c>
      <c r="F247" s="813">
        <v>49610</v>
      </c>
      <c r="G247" s="814">
        <v>57640</v>
      </c>
      <c r="H247" s="780" t="s">
        <v>3624</v>
      </c>
      <c r="I247" s="1096">
        <f t="shared" si="7"/>
        <v>1</v>
      </c>
      <c r="J247" s="1095"/>
      <c r="K247" s="903"/>
      <c r="L247" s="902">
        <f t="shared" si="6"/>
        <v>45100</v>
      </c>
      <c r="M247" s="904">
        <v>41360</v>
      </c>
      <c r="N247" s="905">
        <v>9.0425531914893623E-2</v>
      </c>
    </row>
    <row r="248" spans="1:14" s="822" customFormat="1" ht="30" customHeight="1">
      <c r="A248" s="809" t="s">
        <v>3864</v>
      </c>
      <c r="B248" s="810" t="s">
        <v>2907</v>
      </c>
      <c r="C248" s="811" t="s">
        <v>3865</v>
      </c>
      <c r="D248" s="812">
        <v>50</v>
      </c>
      <c r="E248" s="914">
        <v>45100</v>
      </c>
      <c r="F248" s="813">
        <v>49610</v>
      </c>
      <c r="G248" s="814">
        <v>57640</v>
      </c>
      <c r="H248" s="780" t="s">
        <v>3624</v>
      </c>
      <c r="I248" s="1096">
        <f t="shared" si="7"/>
        <v>1</v>
      </c>
      <c r="J248" s="1095"/>
      <c r="K248" s="903"/>
      <c r="L248" s="902">
        <f t="shared" si="6"/>
        <v>45100</v>
      </c>
      <c r="M248" s="904">
        <v>41360</v>
      </c>
      <c r="N248" s="905">
        <v>9.0425531914893623E-2</v>
      </c>
    </row>
    <row r="249" spans="1:14" s="822" customFormat="1" ht="30" customHeight="1">
      <c r="A249" s="856" t="s">
        <v>3866</v>
      </c>
      <c r="B249" s="857"/>
      <c r="C249" s="862" t="s">
        <v>3867</v>
      </c>
      <c r="D249" s="863"/>
      <c r="E249" s="915">
        <v>44550</v>
      </c>
      <c r="F249" s="864">
        <v>51680</v>
      </c>
      <c r="G249" s="865">
        <v>57040</v>
      </c>
      <c r="H249" s="866"/>
      <c r="I249" s="1096">
        <f t="shared" si="7"/>
        <v>1</v>
      </c>
      <c r="J249" s="1102"/>
      <c r="K249" s="903"/>
      <c r="L249" s="902">
        <f t="shared" si="6"/>
        <v>44550</v>
      </c>
      <c r="M249" s="904">
        <v>44550</v>
      </c>
      <c r="N249" s="905">
        <v>0</v>
      </c>
    </row>
    <row r="250" spans="1:14" s="822" customFormat="1" ht="30" customHeight="1">
      <c r="A250" s="809" t="s">
        <v>3868</v>
      </c>
      <c r="B250" s="810" t="s">
        <v>2908</v>
      </c>
      <c r="C250" s="811" t="s">
        <v>3869</v>
      </c>
      <c r="D250" s="815"/>
      <c r="E250" s="914">
        <v>48510</v>
      </c>
      <c r="F250" s="813">
        <v>53361</v>
      </c>
      <c r="G250" s="814">
        <v>61996</v>
      </c>
      <c r="H250" s="780" t="s">
        <v>3624</v>
      </c>
      <c r="I250" s="1096">
        <f t="shared" si="7"/>
        <v>1</v>
      </c>
      <c r="J250" s="1095"/>
      <c r="K250" s="903"/>
      <c r="L250" s="902">
        <f t="shared" si="6"/>
        <v>48510</v>
      </c>
      <c r="M250" s="904">
        <v>44550</v>
      </c>
      <c r="N250" s="905">
        <v>8.8888888888888892E-2</v>
      </c>
    </row>
    <row r="251" spans="1:14" s="822" customFormat="1" ht="30" customHeight="1">
      <c r="A251" s="809" t="s">
        <v>67</v>
      </c>
      <c r="B251" s="810" t="s">
        <v>2908</v>
      </c>
      <c r="C251" s="811" t="s">
        <v>3870</v>
      </c>
      <c r="D251" s="815"/>
      <c r="E251" s="914">
        <v>48510</v>
      </c>
      <c r="F251" s="813">
        <v>53361</v>
      </c>
      <c r="G251" s="814">
        <v>61996</v>
      </c>
      <c r="H251" s="780" t="s">
        <v>3624</v>
      </c>
      <c r="I251" s="1096">
        <f t="shared" si="7"/>
        <v>1</v>
      </c>
      <c r="J251" s="1095"/>
      <c r="K251" s="903"/>
      <c r="L251" s="902">
        <f t="shared" si="6"/>
        <v>48510</v>
      </c>
      <c r="M251" s="904">
        <v>44550</v>
      </c>
      <c r="N251" s="905">
        <v>8.8888888888888892E-2</v>
      </c>
    </row>
    <row r="252" spans="1:14" s="822" customFormat="1" ht="30" customHeight="1">
      <c r="A252" s="809" t="s">
        <v>68</v>
      </c>
      <c r="B252" s="810" t="s">
        <v>2908</v>
      </c>
      <c r="C252" s="811" t="s">
        <v>3871</v>
      </c>
      <c r="D252" s="815"/>
      <c r="E252" s="914">
        <v>48510</v>
      </c>
      <c r="F252" s="813">
        <v>53361</v>
      </c>
      <c r="G252" s="814">
        <v>61996</v>
      </c>
      <c r="H252" s="780" t="s">
        <v>3624</v>
      </c>
      <c r="I252" s="1096">
        <f t="shared" si="7"/>
        <v>1</v>
      </c>
      <c r="J252" s="1095"/>
      <c r="K252" s="903"/>
      <c r="L252" s="902">
        <f t="shared" si="6"/>
        <v>48510</v>
      </c>
      <c r="M252" s="904">
        <v>44550</v>
      </c>
      <c r="N252" s="905">
        <v>8.8888888888888892E-2</v>
      </c>
    </row>
    <row r="253" spans="1:14" s="822" customFormat="1" ht="30" customHeight="1">
      <c r="A253" s="856" t="s">
        <v>3872</v>
      </c>
      <c r="B253" s="857"/>
      <c r="C253" s="858" t="s">
        <v>3873</v>
      </c>
      <c r="D253" s="863"/>
      <c r="E253" s="915"/>
      <c r="F253" s="864"/>
      <c r="G253" s="865"/>
      <c r="H253" s="866" t="s">
        <v>3874</v>
      </c>
      <c r="I253" s="1096" t="e">
        <f t="shared" si="7"/>
        <v>#DIV/0!</v>
      </c>
      <c r="J253" s="1102"/>
      <c r="K253" s="903"/>
      <c r="L253" s="902">
        <f t="shared" si="6"/>
        <v>0</v>
      </c>
      <c r="M253" s="904">
        <v>32300</v>
      </c>
      <c r="N253" s="905">
        <v>-1</v>
      </c>
    </row>
    <row r="254" spans="1:14" s="822" customFormat="1" ht="30" customHeight="1">
      <c r="A254" s="856" t="s">
        <v>3875</v>
      </c>
      <c r="B254" s="857"/>
      <c r="C254" s="858" t="s">
        <v>3876</v>
      </c>
      <c r="D254" s="863"/>
      <c r="E254" s="915"/>
      <c r="F254" s="864"/>
      <c r="G254" s="865"/>
      <c r="H254" s="866" t="s">
        <v>3874</v>
      </c>
      <c r="I254" s="1096" t="e">
        <f t="shared" si="7"/>
        <v>#DIV/0!</v>
      </c>
      <c r="J254" s="1102"/>
      <c r="K254" s="903"/>
      <c r="L254" s="902">
        <f t="shared" si="6"/>
        <v>0</v>
      </c>
      <c r="M254" s="904">
        <v>32300</v>
      </c>
      <c r="N254" s="905">
        <v>-1</v>
      </c>
    </row>
    <row r="255" spans="1:14" s="822" customFormat="1" ht="30" customHeight="1">
      <c r="A255" s="856" t="s">
        <v>3877</v>
      </c>
      <c r="B255" s="857"/>
      <c r="C255" s="858" t="s">
        <v>3878</v>
      </c>
      <c r="D255" s="863"/>
      <c r="E255" s="915"/>
      <c r="F255" s="864"/>
      <c r="G255" s="865"/>
      <c r="H255" s="866" t="s">
        <v>3874</v>
      </c>
      <c r="I255" s="1096" t="e">
        <f t="shared" si="7"/>
        <v>#DIV/0!</v>
      </c>
      <c r="J255" s="1102"/>
      <c r="K255" s="903"/>
      <c r="L255" s="902">
        <f t="shared" si="6"/>
        <v>0</v>
      </c>
      <c r="M255" s="904">
        <v>32300</v>
      </c>
      <c r="N255" s="905">
        <v>-1</v>
      </c>
    </row>
    <row r="256" spans="1:14" s="822" customFormat="1" ht="30" customHeight="1">
      <c r="A256" s="856" t="s">
        <v>3879</v>
      </c>
      <c r="B256" s="857" t="s">
        <v>1532</v>
      </c>
      <c r="C256" s="862" t="s">
        <v>3880</v>
      </c>
      <c r="D256" s="859">
        <v>20</v>
      </c>
      <c r="E256" s="914">
        <v>74800</v>
      </c>
      <c r="F256" s="860">
        <v>86770</v>
      </c>
      <c r="G256" s="861">
        <v>95860</v>
      </c>
      <c r="H256" s="866"/>
      <c r="I256" s="1096">
        <f t="shared" si="7"/>
        <v>1</v>
      </c>
      <c r="J256" s="1102"/>
      <c r="K256" s="903">
        <v>0.06</v>
      </c>
      <c r="L256" s="902">
        <f t="shared" si="6"/>
        <v>70312</v>
      </c>
      <c r="M256" s="904">
        <v>74800</v>
      </c>
      <c r="N256" s="905">
        <v>0</v>
      </c>
    </row>
    <row r="257" spans="1:14" s="822" customFormat="1" ht="30" customHeight="1">
      <c r="A257" s="856" t="s">
        <v>3881</v>
      </c>
      <c r="B257" s="857"/>
      <c r="C257" s="862" t="s">
        <v>3882</v>
      </c>
      <c r="D257" s="859"/>
      <c r="E257" s="914">
        <v>159500</v>
      </c>
      <c r="F257" s="867">
        <v>185020</v>
      </c>
      <c r="G257" s="868">
        <v>204380</v>
      </c>
      <c r="H257" s="866" t="s">
        <v>3608</v>
      </c>
      <c r="I257" s="1096">
        <f t="shared" si="7"/>
        <v>1</v>
      </c>
      <c r="J257" s="1102"/>
      <c r="K257" s="903"/>
      <c r="L257" s="902">
        <f t="shared" si="6"/>
        <v>159500</v>
      </c>
      <c r="M257" s="904">
        <v>159500</v>
      </c>
      <c r="N257" s="905">
        <v>0</v>
      </c>
    </row>
    <row r="258" spans="1:14" s="822" customFormat="1" ht="30" customHeight="1">
      <c r="A258" s="856" t="s">
        <v>3883</v>
      </c>
      <c r="B258" s="857" t="s">
        <v>1532</v>
      </c>
      <c r="C258" s="858" t="s">
        <v>2909</v>
      </c>
      <c r="D258" s="859">
        <v>20</v>
      </c>
      <c r="E258" s="914">
        <v>74800</v>
      </c>
      <c r="F258" s="860">
        <v>86770</v>
      </c>
      <c r="G258" s="861">
        <v>95860</v>
      </c>
      <c r="H258" s="866"/>
      <c r="I258" s="1096">
        <f t="shared" si="7"/>
        <v>1</v>
      </c>
      <c r="J258" s="1102"/>
      <c r="K258" s="903">
        <v>0.06</v>
      </c>
      <c r="L258" s="902">
        <f t="shared" si="6"/>
        <v>70312</v>
      </c>
      <c r="M258" s="904">
        <v>74800</v>
      </c>
      <c r="N258" s="905">
        <v>0</v>
      </c>
    </row>
    <row r="259" spans="1:14" s="822" customFormat="1" ht="30" customHeight="1">
      <c r="A259" s="856" t="s">
        <v>3884</v>
      </c>
      <c r="B259" s="857" t="s">
        <v>1532</v>
      </c>
      <c r="C259" s="858" t="s">
        <v>3885</v>
      </c>
      <c r="D259" s="859">
        <v>20</v>
      </c>
      <c r="E259" s="914">
        <v>74800</v>
      </c>
      <c r="F259" s="860">
        <v>86770</v>
      </c>
      <c r="G259" s="861">
        <v>95860</v>
      </c>
      <c r="H259" s="866"/>
      <c r="I259" s="1096">
        <f t="shared" si="7"/>
        <v>1</v>
      </c>
      <c r="J259" s="1102"/>
      <c r="K259" s="903">
        <v>0.06</v>
      </c>
      <c r="L259" s="902">
        <f t="shared" ref="L259:L322" si="8">SUM(E259-E259*K259)</f>
        <v>70312</v>
      </c>
      <c r="M259" s="904">
        <v>74800</v>
      </c>
      <c r="N259" s="905">
        <v>0</v>
      </c>
    </row>
    <row r="260" spans="1:14" s="822" customFormat="1" ht="30" customHeight="1">
      <c r="A260" s="856" t="s">
        <v>1533</v>
      </c>
      <c r="B260" s="857" t="s">
        <v>1532</v>
      </c>
      <c r="C260" s="858" t="s">
        <v>2910</v>
      </c>
      <c r="D260" s="859">
        <v>20</v>
      </c>
      <c r="E260" s="914">
        <v>74800</v>
      </c>
      <c r="F260" s="860">
        <v>86770</v>
      </c>
      <c r="G260" s="861">
        <v>95860</v>
      </c>
      <c r="H260" s="866"/>
      <c r="I260" s="1096">
        <f t="shared" ref="I260:I323" si="9">1-(J260/E260)</f>
        <v>1</v>
      </c>
      <c r="J260" s="1102"/>
      <c r="K260" s="903"/>
      <c r="L260" s="902">
        <f t="shared" si="8"/>
        <v>74800</v>
      </c>
      <c r="M260" s="904">
        <v>74800</v>
      </c>
      <c r="N260" s="905">
        <v>0</v>
      </c>
    </row>
    <row r="261" spans="1:14" s="822" customFormat="1" ht="30" customHeight="1">
      <c r="A261" s="856" t="s">
        <v>1534</v>
      </c>
      <c r="B261" s="857" t="s">
        <v>1532</v>
      </c>
      <c r="C261" s="858" t="s">
        <v>2911</v>
      </c>
      <c r="D261" s="859">
        <v>20</v>
      </c>
      <c r="E261" s="914">
        <v>74800</v>
      </c>
      <c r="F261" s="860">
        <v>86770</v>
      </c>
      <c r="G261" s="861">
        <v>95860</v>
      </c>
      <c r="H261" s="866"/>
      <c r="I261" s="1096">
        <f t="shared" si="9"/>
        <v>1</v>
      </c>
      <c r="J261" s="1102"/>
      <c r="K261" s="903"/>
      <c r="L261" s="902">
        <f t="shared" si="8"/>
        <v>74800</v>
      </c>
      <c r="M261" s="904">
        <v>74800</v>
      </c>
      <c r="N261" s="905">
        <v>0</v>
      </c>
    </row>
    <row r="262" spans="1:14" s="822" customFormat="1" ht="30" customHeight="1">
      <c r="A262" s="856" t="s">
        <v>1535</v>
      </c>
      <c r="B262" s="857" t="s">
        <v>1532</v>
      </c>
      <c r="C262" s="858" t="s">
        <v>3886</v>
      </c>
      <c r="D262" s="859">
        <v>20</v>
      </c>
      <c r="E262" s="914">
        <v>74800</v>
      </c>
      <c r="F262" s="860">
        <v>86770</v>
      </c>
      <c r="G262" s="861">
        <v>95860</v>
      </c>
      <c r="H262" s="866"/>
      <c r="I262" s="1096">
        <f t="shared" si="9"/>
        <v>1</v>
      </c>
      <c r="J262" s="1102"/>
      <c r="K262" s="903"/>
      <c r="L262" s="902">
        <f t="shared" si="8"/>
        <v>74800</v>
      </c>
      <c r="M262" s="904">
        <v>74800</v>
      </c>
      <c r="N262" s="905">
        <v>0</v>
      </c>
    </row>
    <row r="263" spans="1:14" s="822" customFormat="1" ht="30" customHeight="1">
      <c r="A263" s="856" t="s">
        <v>3887</v>
      </c>
      <c r="B263" s="857" t="s">
        <v>1532</v>
      </c>
      <c r="C263" s="858" t="s">
        <v>2912</v>
      </c>
      <c r="D263" s="863"/>
      <c r="E263" s="914">
        <v>51260</v>
      </c>
      <c r="F263" s="860">
        <v>59460</v>
      </c>
      <c r="G263" s="861">
        <v>65660</v>
      </c>
      <c r="H263" s="869" t="s">
        <v>3609</v>
      </c>
      <c r="I263" s="1096">
        <f t="shared" si="9"/>
        <v>1</v>
      </c>
      <c r="J263" s="1103"/>
      <c r="K263" s="903"/>
      <c r="L263" s="902">
        <f t="shared" si="8"/>
        <v>51260</v>
      </c>
      <c r="M263" s="904">
        <v>51260</v>
      </c>
      <c r="N263" s="905">
        <v>0</v>
      </c>
    </row>
    <row r="264" spans="1:14" s="822" customFormat="1" ht="30" customHeight="1">
      <c r="A264" s="856" t="s">
        <v>1536</v>
      </c>
      <c r="B264" s="857" t="s">
        <v>1532</v>
      </c>
      <c r="C264" s="858" t="s">
        <v>2913</v>
      </c>
      <c r="D264" s="863"/>
      <c r="E264" s="914">
        <v>51260</v>
      </c>
      <c r="F264" s="860">
        <v>59460</v>
      </c>
      <c r="G264" s="861">
        <v>65660</v>
      </c>
      <c r="H264" s="869" t="s">
        <v>3609</v>
      </c>
      <c r="I264" s="1096">
        <f t="shared" si="9"/>
        <v>1</v>
      </c>
      <c r="J264" s="1103"/>
      <c r="K264" s="903"/>
      <c r="L264" s="902">
        <f t="shared" si="8"/>
        <v>51260</v>
      </c>
      <c r="M264" s="904">
        <v>51260</v>
      </c>
      <c r="N264" s="905">
        <v>0</v>
      </c>
    </row>
    <row r="265" spans="1:14" s="822" customFormat="1" ht="30" customHeight="1">
      <c r="A265" s="856" t="s">
        <v>1537</v>
      </c>
      <c r="B265" s="857" t="s">
        <v>1532</v>
      </c>
      <c r="C265" s="858" t="s">
        <v>2914</v>
      </c>
      <c r="D265" s="863"/>
      <c r="E265" s="914">
        <v>51260</v>
      </c>
      <c r="F265" s="860">
        <v>59460</v>
      </c>
      <c r="G265" s="861">
        <v>65660</v>
      </c>
      <c r="H265" s="869" t="s">
        <v>3609</v>
      </c>
      <c r="I265" s="1096">
        <f t="shared" si="9"/>
        <v>1</v>
      </c>
      <c r="J265" s="1103"/>
      <c r="K265" s="903"/>
      <c r="L265" s="902">
        <f t="shared" si="8"/>
        <v>51260</v>
      </c>
      <c r="M265" s="904">
        <v>51260</v>
      </c>
      <c r="N265" s="905">
        <v>0</v>
      </c>
    </row>
    <row r="266" spans="1:14" s="822" customFormat="1" ht="30" customHeight="1">
      <c r="A266" s="856" t="s">
        <v>1538</v>
      </c>
      <c r="B266" s="857" t="s">
        <v>1532</v>
      </c>
      <c r="C266" s="858" t="s">
        <v>2915</v>
      </c>
      <c r="D266" s="863"/>
      <c r="E266" s="914">
        <v>51260</v>
      </c>
      <c r="F266" s="860">
        <v>59460</v>
      </c>
      <c r="G266" s="861">
        <v>65660</v>
      </c>
      <c r="H266" s="869" t="s">
        <v>3609</v>
      </c>
      <c r="I266" s="1096">
        <f t="shared" si="9"/>
        <v>1</v>
      </c>
      <c r="J266" s="1103"/>
      <c r="K266" s="903"/>
      <c r="L266" s="902">
        <f t="shared" si="8"/>
        <v>51260</v>
      </c>
      <c r="M266" s="904">
        <v>51260</v>
      </c>
      <c r="N266" s="905">
        <v>0</v>
      </c>
    </row>
    <row r="267" spans="1:14" s="822" customFormat="1" ht="30" customHeight="1">
      <c r="A267" s="856" t="s">
        <v>1539</v>
      </c>
      <c r="B267" s="857" t="s">
        <v>1532</v>
      </c>
      <c r="C267" s="858" t="s">
        <v>2916</v>
      </c>
      <c r="D267" s="863"/>
      <c r="E267" s="914">
        <v>51260</v>
      </c>
      <c r="F267" s="860">
        <v>59460</v>
      </c>
      <c r="G267" s="861">
        <v>65660</v>
      </c>
      <c r="H267" s="869" t="s">
        <v>3609</v>
      </c>
      <c r="I267" s="1096">
        <f t="shared" si="9"/>
        <v>1</v>
      </c>
      <c r="J267" s="1103"/>
      <c r="K267" s="903"/>
      <c r="L267" s="902">
        <f t="shared" si="8"/>
        <v>51260</v>
      </c>
      <c r="M267" s="904">
        <v>51260</v>
      </c>
      <c r="N267" s="905">
        <v>0</v>
      </c>
    </row>
    <row r="268" spans="1:14" s="822" customFormat="1" ht="30" customHeight="1">
      <c r="A268" s="809" t="s">
        <v>2917</v>
      </c>
      <c r="B268" s="810" t="s">
        <v>1532</v>
      </c>
      <c r="C268" s="811" t="s">
        <v>3888</v>
      </c>
      <c r="D268" s="815"/>
      <c r="E268" s="914">
        <v>71060</v>
      </c>
      <c r="F268" s="813">
        <v>78166</v>
      </c>
      <c r="G268" s="814">
        <v>90860</v>
      </c>
      <c r="H268" s="780" t="s">
        <v>3624</v>
      </c>
      <c r="I268" s="1096">
        <f t="shared" si="9"/>
        <v>1</v>
      </c>
      <c r="J268" s="1095"/>
      <c r="K268" s="903">
        <v>0.06</v>
      </c>
      <c r="L268" s="902">
        <f t="shared" si="8"/>
        <v>66796.399999999994</v>
      </c>
      <c r="M268" s="904">
        <v>69520</v>
      </c>
      <c r="N268" s="905">
        <v>2.2151898734177215E-2</v>
      </c>
    </row>
    <row r="269" spans="1:14" s="822" customFormat="1" ht="30" customHeight="1">
      <c r="A269" s="809" t="s">
        <v>2918</v>
      </c>
      <c r="B269" s="810" t="s">
        <v>1532</v>
      </c>
      <c r="C269" s="811" t="s">
        <v>3889</v>
      </c>
      <c r="D269" s="815"/>
      <c r="E269" s="914">
        <v>71060</v>
      </c>
      <c r="F269" s="813">
        <v>78166</v>
      </c>
      <c r="G269" s="814">
        <v>90860</v>
      </c>
      <c r="H269" s="780" t="s">
        <v>3624</v>
      </c>
      <c r="I269" s="1096">
        <f t="shared" si="9"/>
        <v>1</v>
      </c>
      <c r="J269" s="1095"/>
      <c r="K269" s="903">
        <v>0.06</v>
      </c>
      <c r="L269" s="902">
        <f t="shared" si="8"/>
        <v>66796.399999999994</v>
      </c>
      <c r="M269" s="904">
        <v>69520</v>
      </c>
      <c r="N269" s="905">
        <v>2.2151898734177215E-2</v>
      </c>
    </row>
    <row r="270" spans="1:14" s="822" customFormat="1" ht="30" customHeight="1">
      <c r="A270" s="809" t="s">
        <v>5496</v>
      </c>
      <c r="B270" s="810" t="s">
        <v>1532</v>
      </c>
      <c r="C270" s="811" t="s">
        <v>3890</v>
      </c>
      <c r="D270" s="815"/>
      <c r="E270" s="914">
        <v>71060</v>
      </c>
      <c r="F270" s="813">
        <v>78166</v>
      </c>
      <c r="G270" s="814">
        <v>90860</v>
      </c>
      <c r="H270" s="780" t="s">
        <v>3624</v>
      </c>
      <c r="I270" s="1096">
        <f t="shared" si="9"/>
        <v>1</v>
      </c>
      <c r="J270" s="1095"/>
      <c r="K270" s="903">
        <v>0.06</v>
      </c>
      <c r="L270" s="902">
        <f t="shared" si="8"/>
        <v>66796.399999999994</v>
      </c>
      <c r="M270" s="904">
        <v>69520</v>
      </c>
      <c r="N270" s="905">
        <v>2.2151898734177215E-2</v>
      </c>
    </row>
    <row r="271" spans="1:14" s="822" customFormat="1" ht="30" customHeight="1">
      <c r="A271" s="809" t="s">
        <v>3891</v>
      </c>
      <c r="B271" s="810" t="s">
        <v>1540</v>
      </c>
      <c r="C271" s="816" t="s">
        <v>3892</v>
      </c>
      <c r="D271" s="815"/>
      <c r="E271" s="914">
        <v>158840</v>
      </c>
      <c r="F271" s="813">
        <v>174724</v>
      </c>
      <c r="G271" s="814">
        <v>205370</v>
      </c>
      <c r="H271" s="780" t="s">
        <v>3624</v>
      </c>
      <c r="I271" s="1096">
        <f t="shared" si="9"/>
        <v>1</v>
      </c>
      <c r="J271" s="1095"/>
      <c r="K271" s="903"/>
      <c r="L271" s="902">
        <f t="shared" si="8"/>
        <v>158840</v>
      </c>
      <c r="M271" s="904">
        <v>154660</v>
      </c>
      <c r="N271" s="905">
        <v>2.7027027027027029E-2</v>
      </c>
    </row>
    <row r="272" spans="1:14" s="822" customFormat="1" ht="30" customHeight="1">
      <c r="A272" s="856" t="s">
        <v>3893</v>
      </c>
      <c r="B272" s="857" t="s">
        <v>1540</v>
      </c>
      <c r="C272" s="858" t="s">
        <v>3894</v>
      </c>
      <c r="D272" s="863"/>
      <c r="E272" s="914">
        <v>190190</v>
      </c>
      <c r="F272" s="867">
        <v>220620</v>
      </c>
      <c r="G272" s="868">
        <v>243737</v>
      </c>
      <c r="H272" s="866"/>
      <c r="I272" s="1096">
        <f t="shared" si="9"/>
        <v>1</v>
      </c>
      <c r="J272" s="1102"/>
      <c r="K272" s="903"/>
      <c r="L272" s="902">
        <f t="shared" si="8"/>
        <v>190190</v>
      </c>
      <c r="M272" s="904">
        <v>190190</v>
      </c>
      <c r="N272" s="905">
        <v>0</v>
      </c>
    </row>
    <row r="273" spans="1:14" s="822" customFormat="1" ht="30" customHeight="1">
      <c r="A273" s="856" t="s">
        <v>3895</v>
      </c>
      <c r="B273" s="857" t="s">
        <v>1540</v>
      </c>
      <c r="C273" s="858" t="s">
        <v>3896</v>
      </c>
      <c r="D273" s="863"/>
      <c r="E273" s="914">
        <v>190190</v>
      </c>
      <c r="F273" s="867">
        <v>220620</v>
      </c>
      <c r="G273" s="868">
        <v>243737</v>
      </c>
      <c r="H273" s="866"/>
      <c r="I273" s="1096">
        <f t="shared" si="9"/>
        <v>1</v>
      </c>
      <c r="J273" s="1102"/>
      <c r="K273" s="903"/>
      <c r="L273" s="902">
        <f t="shared" si="8"/>
        <v>190190</v>
      </c>
      <c r="M273" s="904">
        <v>190190</v>
      </c>
      <c r="N273" s="905">
        <v>0</v>
      </c>
    </row>
    <row r="274" spans="1:14" s="822" customFormat="1" ht="30" customHeight="1">
      <c r="A274" s="856" t="s">
        <v>3897</v>
      </c>
      <c r="B274" s="857" t="s">
        <v>1540</v>
      </c>
      <c r="C274" s="858" t="s">
        <v>3898</v>
      </c>
      <c r="D274" s="863"/>
      <c r="E274" s="914">
        <v>190190</v>
      </c>
      <c r="F274" s="867">
        <v>220620</v>
      </c>
      <c r="G274" s="868">
        <v>243737</v>
      </c>
      <c r="H274" s="866"/>
      <c r="I274" s="1096">
        <f t="shared" si="9"/>
        <v>1</v>
      </c>
      <c r="J274" s="1102"/>
      <c r="K274" s="903"/>
      <c r="L274" s="902">
        <f t="shared" si="8"/>
        <v>190190</v>
      </c>
      <c r="M274" s="904">
        <v>190190</v>
      </c>
      <c r="N274" s="905">
        <v>0</v>
      </c>
    </row>
    <row r="275" spans="1:14" s="822" customFormat="1" ht="30" customHeight="1">
      <c r="A275" s="856" t="s">
        <v>3899</v>
      </c>
      <c r="B275" s="857" t="s">
        <v>1540</v>
      </c>
      <c r="C275" s="858" t="s">
        <v>3900</v>
      </c>
      <c r="D275" s="863"/>
      <c r="E275" s="914">
        <v>190190</v>
      </c>
      <c r="F275" s="867">
        <v>220620</v>
      </c>
      <c r="G275" s="868">
        <v>243737</v>
      </c>
      <c r="H275" s="866"/>
      <c r="I275" s="1096">
        <f t="shared" si="9"/>
        <v>1</v>
      </c>
      <c r="J275" s="1102"/>
      <c r="K275" s="903"/>
      <c r="L275" s="902">
        <f t="shared" si="8"/>
        <v>190190</v>
      </c>
      <c r="M275" s="904">
        <v>190190</v>
      </c>
      <c r="N275" s="905">
        <v>0</v>
      </c>
    </row>
    <row r="276" spans="1:14" s="822" customFormat="1" ht="30" customHeight="1">
      <c r="A276" s="809" t="s">
        <v>3901</v>
      </c>
      <c r="B276" s="810" t="s">
        <v>1540</v>
      </c>
      <c r="C276" s="811" t="s">
        <v>3902</v>
      </c>
      <c r="D276" s="815"/>
      <c r="E276" s="914">
        <v>183150</v>
      </c>
      <c r="F276" s="813">
        <v>201465</v>
      </c>
      <c r="G276" s="814">
        <v>236830</v>
      </c>
      <c r="H276" s="780" t="s">
        <v>3624</v>
      </c>
      <c r="I276" s="1096">
        <f t="shared" si="9"/>
        <v>1</v>
      </c>
      <c r="J276" s="1095"/>
      <c r="K276" s="903"/>
      <c r="L276" s="902">
        <f t="shared" si="8"/>
        <v>183150</v>
      </c>
      <c r="M276" s="904">
        <v>177870</v>
      </c>
      <c r="N276" s="905">
        <v>2.9684601113172542E-2</v>
      </c>
    </row>
    <row r="277" spans="1:14" s="822" customFormat="1" ht="30" customHeight="1">
      <c r="A277" s="809" t="s">
        <v>3903</v>
      </c>
      <c r="B277" s="810" t="s">
        <v>1540</v>
      </c>
      <c r="C277" s="811" t="s">
        <v>3904</v>
      </c>
      <c r="D277" s="815"/>
      <c r="E277" s="914">
        <v>272030</v>
      </c>
      <c r="F277" s="813">
        <v>299233</v>
      </c>
      <c r="G277" s="814">
        <v>351670</v>
      </c>
      <c r="H277" s="780" t="s">
        <v>3624</v>
      </c>
      <c r="I277" s="1096">
        <f t="shared" si="9"/>
        <v>1</v>
      </c>
      <c r="J277" s="1095"/>
      <c r="K277" s="903"/>
      <c r="L277" s="902">
        <f t="shared" si="8"/>
        <v>272030</v>
      </c>
      <c r="M277" s="904">
        <v>264770</v>
      </c>
      <c r="N277" s="905">
        <v>2.7420024927295387E-2</v>
      </c>
    </row>
    <row r="278" spans="1:14" s="822" customFormat="1" ht="30" customHeight="1">
      <c r="A278" s="856" t="s">
        <v>3905</v>
      </c>
      <c r="B278" s="857" t="s">
        <v>1540</v>
      </c>
      <c r="C278" s="858" t="s">
        <v>3906</v>
      </c>
      <c r="D278" s="863"/>
      <c r="E278" s="914">
        <v>156970</v>
      </c>
      <c r="F278" s="867">
        <v>182090</v>
      </c>
      <c r="G278" s="868">
        <v>201070</v>
      </c>
      <c r="H278" s="866"/>
      <c r="I278" s="1096">
        <f t="shared" si="9"/>
        <v>1</v>
      </c>
      <c r="J278" s="1102"/>
      <c r="K278" s="903"/>
      <c r="L278" s="902">
        <f t="shared" si="8"/>
        <v>156970</v>
      </c>
      <c r="M278" s="904">
        <v>156970</v>
      </c>
      <c r="N278" s="905">
        <v>0</v>
      </c>
    </row>
    <row r="279" spans="1:14" s="822" customFormat="1" ht="30" customHeight="1">
      <c r="A279" s="856" t="s">
        <v>3907</v>
      </c>
      <c r="B279" s="857" t="s">
        <v>1540</v>
      </c>
      <c r="C279" s="858" t="s">
        <v>3908</v>
      </c>
      <c r="D279" s="863"/>
      <c r="E279" s="914">
        <v>156970</v>
      </c>
      <c r="F279" s="867">
        <v>182090</v>
      </c>
      <c r="G279" s="868">
        <v>201070</v>
      </c>
      <c r="H279" s="866"/>
      <c r="I279" s="1096">
        <f t="shared" si="9"/>
        <v>1</v>
      </c>
      <c r="J279" s="1102"/>
      <c r="K279" s="903"/>
      <c r="L279" s="902">
        <f t="shared" si="8"/>
        <v>156970</v>
      </c>
      <c r="M279" s="904">
        <v>156970</v>
      </c>
      <c r="N279" s="905">
        <v>0</v>
      </c>
    </row>
    <row r="280" spans="1:14" s="822" customFormat="1" ht="30" customHeight="1">
      <c r="A280" s="856" t="s">
        <v>3909</v>
      </c>
      <c r="B280" s="857" t="s">
        <v>1540</v>
      </c>
      <c r="C280" s="858" t="s">
        <v>3910</v>
      </c>
      <c r="D280" s="863"/>
      <c r="E280" s="914">
        <v>156970</v>
      </c>
      <c r="F280" s="867">
        <v>182090</v>
      </c>
      <c r="G280" s="868">
        <v>201070</v>
      </c>
      <c r="H280" s="866"/>
      <c r="I280" s="1096">
        <f t="shared" si="9"/>
        <v>1</v>
      </c>
      <c r="J280" s="1102"/>
      <c r="K280" s="903"/>
      <c r="L280" s="902">
        <f t="shared" si="8"/>
        <v>156970</v>
      </c>
      <c r="M280" s="904">
        <v>156970</v>
      </c>
      <c r="N280" s="905">
        <v>0</v>
      </c>
    </row>
    <row r="281" spans="1:14" s="822" customFormat="1" ht="30" customHeight="1">
      <c r="A281" s="856" t="s">
        <v>3911</v>
      </c>
      <c r="B281" s="857" t="s">
        <v>1540</v>
      </c>
      <c r="C281" s="858" t="s">
        <v>3912</v>
      </c>
      <c r="D281" s="863"/>
      <c r="E281" s="914">
        <v>156970</v>
      </c>
      <c r="F281" s="867">
        <v>182090</v>
      </c>
      <c r="G281" s="868">
        <v>201070</v>
      </c>
      <c r="H281" s="866"/>
      <c r="I281" s="1096">
        <f t="shared" si="9"/>
        <v>1</v>
      </c>
      <c r="J281" s="1102"/>
      <c r="K281" s="903"/>
      <c r="L281" s="902">
        <f t="shared" si="8"/>
        <v>156970</v>
      </c>
      <c r="M281" s="904">
        <v>156970</v>
      </c>
      <c r="N281" s="905">
        <v>0</v>
      </c>
    </row>
    <row r="282" spans="1:14" s="822" customFormat="1" ht="30" customHeight="1">
      <c r="A282" s="856" t="s">
        <v>3913</v>
      </c>
      <c r="B282" s="857" t="s">
        <v>1540</v>
      </c>
      <c r="C282" s="858" t="s">
        <v>3914</v>
      </c>
      <c r="D282" s="863"/>
      <c r="E282" s="914">
        <v>79970</v>
      </c>
      <c r="F282" s="867">
        <v>92770</v>
      </c>
      <c r="G282" s="868">
        <v>102530</v>
      </c>
      <c r="H282" s="866"/>
      <c r="I282" s="1096">
        <f t="shared" si="9"/>
        <v>1</v>
      </c>
      <c r="J282" s="1102"/>
      <c r="K282" s="903"/>
      <c r="L282" s="902">
        <f t="shared" si="8"/>
        <v>79970</v>
      </c>
      <c r="M282" s="904">
        <v>79970</v>
      </c>
      <c r="N282" s="905">
        <v>0</v>
      </c>
    </row>
    <row r="283" spans="1:14" s="822" customFormat="1" ht="30" customHeight="1">
      <c r="A283" s="856" t="s">
        <v>3891</v>
      </c>
      <c r="B283" s="857" t="s">
        <v>1541</v>
      </c>
      <c r="C283" s="871" t="s">
        <v>3915</v>
      </c>
      <c r="D283" s="863"/>
      <c r="E283" s="915">
        <v>154660</v>
      </c>
      <c r="F283" s="867">
        <v>179410</v>
      </c>
      <c r="G283" s="865">
        <v>201320</v>
      </c>
      <c r="H283" s="866"/>
      <c r="I283" s="1096">
        <f t="shared" si="9"/>
        <v>1</v>
      </c>
      <c r="J283" s="1102"/>
      <c r="K283" s="903"/>
      <c r="L283" s="902">
        <f t="shared" si="8"/>
        <v>154660</v>
      </c>
      <c r="M283" s="904">
        <v>154660</v>
      </c>
      <c r="N283" s="905">
        <v>0</v>
      </c>
    </row>
    <row r="284" spans="1:14" s="822" customFormat="1" ht="30" customHeight="1">
      <c r="A284" s="856" t="s">
        <v>3901</v>
      </c>
      <c r="B284" s="857" t="s">
        <v>1540</v>
      </c>
      <c r="C284" s="858" t="s">
        <v>3902</v>
      </c>
      <c r="D284" s="863"/>
      <c r="E284" s="915">
        <v>177870</v>
      </c>
      <c r="F284" s="867">
        <v>206330</v>
      </c>
      <c r="G284" s="865">
        <v>232130</v>
      </c>
      <c r="H284" s="866"/>
      <c r="I284" s="1096">
        <f t="shared" si="9"/>
        <v>1</v>
      </c>
      <c r="J284" s="1102"/>
      <c r="K284" s="903"/>
      <c r="L284" s="902">
        <f t="shared" si="8"/>
        <v>177870</v>
      </c>
      <c r="M284" s="904">
        <v>177870</v>
      </c>
      <c r="N284" s="905">
        <v>0</v>
      </c>
    </row>
    <row r="285" spans="1:14" s="822" customFormat="1" ht="30" customHeight="1">
      <c r="A285" s="856" t="s">
        <v>3903</v>
      </c>
      <c r="B285" s="857" t="s">
        <v>1541</v>
      </c>
      <c r="C285" s="858" t="s">
        <v>3904</v>
      </c>
      <c r="D285" s="863"/>
      <c r="E285" s="915">
        <v>264770</v>
      </c>
      <c r="F285" s="867">
        <v>307130</v>
      </c>
      <c r="G285" s="865">
        <v>344650</v>
      </c>
      <c r="H285" s="866"/>
      <c r="I285" s="1096">
        <f t="shared" si="9"/>
        <v>1</v>
      </c>
      <c r="J285" s="1102"/>
      <c r="K285" s="903"/>
      <c r="L285" s="902">
        <f t="shared" si="8"/>
        <v>264770</v>
      </c>
      <c r="M285" s="904">
        <v>264770</v>
      </c>
      <c r="N285" s="905">
        <v>0</v>
      </c>
    </row>
    <row r="286" spans="1:14" s="822" customFormat="1" ht="30" customHeight="1">
      <c r="A286" s="856" t="s">
        <v>3916</v>
      </c>
      <c r="B286" s="857" t="s">
        <v>1541</v>
      </c>
      <c r="C286" s="858" t="s">
        <v>3917</v>
      </c>
      <c r="D286" s="863"/>
      <c r="E286" s="915"/>
      <c r="F286" s="864"/>
      <c r="G286" s="865"/>
      <c r="H286" s="866"/>
      <c r="I286" s="1096" t="e">
        <f t="shared" si="9"/>
        <v>#DIV/0!</v>
      </c>
      <c r="J286" s="1102"/>
      <c r="K286" s="903"/>
      <c r="L286" s="902">
        <f t="shared" si="8"/>
        <v>0</v>
      </c>
      <c r="M286" s="904">
        <v>157000</v>
      </c>
      <c r="N286" s="905">
        <v>-1</v>
      </c>
    </row>
    <row r="287" spans="1:14" s="822" customFormat="1" ht="30" customHeight="1">
      <c r="A287" s="856" t="s">
        <v>3911</v>
      </c>
      <c r="B287" s="857" t="s">
        <v>1541</v>
      </c>
      <c r="C287" s="858" t="s">
        <v>3912</v>
      </c>
      <c r="D287" s="863"/>
      <c r="E287" s="914">
        <v>156970</v>
      </c>
      <c r="F287" s="867">
        <v>182090</v>
      </c>
      <c r="G287" s="868">
        <v>201070</v>
      </c>
      <c r="H287" s="866"/>
      <c r="I287" s="1096">
        <f t="shared" si="9"/>
        <v>1</v>
      </c>
      <c r="J287" s="1102"/>
      <c r="K287" s="903"/>
      <c r="L287" s="902">
        <f t="shared" si="8"/>
        <v>156970</v>
      </c>
      <c r="M287" s="904">
        <v>156970</v>
      </c>
      <c r="N287" s="905">
        <v>0</v>
      </c>
    </row>
    <row r="288" spans="1:14" s="822" customFormat="1" ht="30" customHeight="1">
      <c r="A288" s="856" t="s">
        <v>3918</v>
      </c>
      <c r="B288" s="857" t="s">
        <v>1541</v>
      </c>
      <c r="C288" s="858" t="s">
        <v>3914</v>
      </c>
      <c r="D288" s="863"/>
      <c r="E288" s="914">
        <v>79970</v>
      </c>
      <c r="F288" s="867">
        <v>92770</v>
      </c>
      <c r="G288" s="868">
        <v>102530</v>
      </c>
      <c r="H288" s="866"/>
      <c r="I288" s="1096">
        <f t="shared" si="9"/>
        <v>1</v>
      </c>
      <c r="J288" s="1102"/>
      <c r="K288" s="903"/>
      <c r="L288" s="902">
        <f t="shared" si="8"/>
        <v>79970</v>
      </c>
      <c r="M288" s="904">
        <v>79970</v>
      </c>
      <c r="N288" s="905">
        <v>0</v>
      </c>
    </row>
    <row r="289" spans="1:14" s="822" customFormat="1" ht="30" customHeight="1">
      <c r="A289" s="856" t="s">
        <v>3919</v>
      </c>
      <c r="B289" s="857" t="s">
        <v>1542</v>
      </c>
      <c r="C289" s="862" t="s">
        <v>3920</v>
      </c>
      <c r="D289" s="859">
        <v>10</v>
      </c>
      <c r="E289" s="914">
        <v>181280</v>
      </c>
      <c r="F289" s="860">
        <v>210290</v>
      </c>
      <c r="G289" s="861">
        <v>232200</v>
      </c>
      <c r="H289" s="866"/>
      <c r="I289" s="1096">
        <f t="shared" si="9"/>
        <v>1</v>
      </c>
      <c r="J289" s="1102"/>
      <c r="K289" s="903"/>
      <c r="L289" s="902">
        <f t="shared" si="8"/>
        <v>181280</v>
      </c>
      <c r="M289" s="904">
        <v>181280</v>
      </c>
      <c r="N289" s="905">
        <v>0</v>
      </c>
    </row>
    <row r="290" spans="1:14" s="822" customFormat="1" ht="30" customHeight="1">
      <c r="A290" s="856" t="s">
        <v>3921</v>
      </c>
      <c r="B290" s="857" t="s">
        <v>1542</v>
      </c>
      <c r="C290" s="858" t="s">
        <v>3922</v>
      </c>
      <c r="D290" s="859">
        <v>10</v>
      </c>
      <c r="E290" s="914">
        <v>201960</v>
      </c>
      <c r="F290" s="860">
        <v>234270</v>
      </c>
      <c r="G290" s="861">
        <v>258730</v>
      </c>
      <c r="H290" s="866"/>
      <c r="I290" s="1096">
        <f t="shared" si="9"/>
        <v>1</v>
      </c>
      <c r="J290" s="1102"/>
      <c r="K290" s="903"/>
      <c r="L290" s="902">
        <f t="shared" si="8"/>
        <v>201960</v>
      </c>
      <c r="M290" s="904">
        <v>201960</v>
      </c>
      <c r="N290" s="905">
        <v>0</v>
      </c>
    </row>
    <row r="291" spans="1:14" s="822" customFormat="1" ht="30" customHeight="1">
      <c r="A291" s="809" t="s">
        <v>3923</v>
      </c>
      <c r="B291" s="810" t="s">
        <v>1542</v>
      </c>
      <c r="C291" s="811" t="s">
        <v>3924</v>
      </c>
      <c r="D291" s="812">
        <v>10</v>
      </c>
      <c r="E291" s="914">
        <v>200640</v>
      </c>
      <c r="F291" s="813">
        <v>220704</v>
      </c>
      <c r="G291" s="814">
        <v>259380</v>
      </c>
      <c r="H291" s="780" t="s">
        <v>3624</v>
      </c>
      <c r="I291" s="1096">
        <f t="shared" si="9"/>
        <v>1</v>
      </c>
      <c r="J291" s="1095"/>
      <c r="K291" s="903"/>
      <c r="L291" s="902">
        <f t="shared" si="8"/>
        <v>200640</v>
      </c>
      <c r="M291" s="904">
        <v>189310</v>
      </c>
      <c r="N291" s="905">
        <v>5.9848925043579311E-2</v>
      </c>
    </row>
    <row r="292" spans="1:14" s="822" customFormat="1" ht="30" customHeight="1">
      <c r="A292" s="856" t="s">
        <v>3925</v>
      </c>
      <c r="B292" s="857" t="s">
        <v>1542</v>
      </c>
      <c r="C292" s="858" t="s">
        <v>3926</v>
      </c>
      <c r="D292" s="859">
        <v>10</v>
      </c>
      <c r="E292" s="914">
        <v>201960</v>
      </c>
      <c r="F292" s="860">
        <v>234270</v>
      </c>
      <c r="G292" s="861">
        <v>258730</v>
      </c>
      <c r="H292" s="866"/>
      <c r="I292" s="1096">
        <f t="shared" si="9"/>
        <v>1</v>
      </c>
      <c r="J292" s="1102"/>
      <c r="K292" s="903"/>
      <c r="L292" s="902">
        <f t="shared" si="8"/>
        <v>201960</v>
      </c>
      <c r="M292" s="904">
        <v>201960</v>
      </c>
      <c r="N292" s="905">
        <v>0</v>
      </c>
    </row>
    <row r="293" spans="1:14" s="822" customFormat="1" ht="30" customHeight="1">
      <c r="A293" s="856" t="s">
        <v>3927</v>
      </c>
      <c r="B293" s="857"/>
      <c r="C293" s="858" t="s">
        <v>3928</v>
      </c>
      <c r="D293" s="859"/>
      <c r="E293" s="916"/>
      <c r="F293" s="872"/>
      <c r="G293" s="873"/>
      <c r="H293" s="866" t="s">
        <v>3874</v>
      </c>
      <c r="I293" s="1096" t="e">
        <f t="shared" si="9"/>
        <v>#DIV/0!</v>
      </c>
      <c r="J293" s="1102"/>
      <c r="K293" s="903"/>
      <c r="L293" s="902">
        <f t="shared" si="8"/>
        <v>0</v>
      </c>
      <c r="M293" s="904">
        <v>310700</v>
      </c>
      <c r="N293" s="905">
        <v>-1</v>
      </c>
    </row>
    <row r="294" spans="1:14" s="822" customFormat="1" ht="30" customHeight="1">
      <c r="A294" s="856" t="s">
        <v>3929</v>
      </c>
      <c r="B294" s="857"/>
      <c r="C294" s="858" t="s">
        <v>3930</v>
      </c>
      <c r="D294" s="859"/>
      <c r="E294" s="915"/>
      <c r="F294" s="864"/>
      <c r="G294" s="865"/>
      <c r="H294" s="866" t="s">
        <v>3931</v>
      </c>
      <c r="I294" s="1096" t="e">
        <f t="shared" si="9"/>
        <v>#DIV/0!</v>
      </c>
      <c r="J294" s="1102"/>
      <c r="K294" s="903"/>
      <c r="L294" s="902">
        <f t="shared" si="8"/>
        <v>0</v>
      </c>
      <c r="M294" s="904">
        <v>160500</v>
      </c>
      <c r="N294" s="905">
        <v>-1</v>
      </c>
    </row>
    <row r="295" spans="1:14" s="822" customFormat="1" ht="30" customHeight="1">
      <c r="A295" s="856" t="s">
        <v>3932</v>
      </c>
      <c r="B295" s="857"/>
      <c r="C295" s="858" t="s">
        <v>3933</v>
      </c>
      <c r="D295" s="859"/>
      <c r="E295" s="915"/>
      <c r="F295" s="864"/>
      <c r="G295" s="865"/>
      <c r="H295" s="866" t="s">
        <v>3931</v>
      </c>
      <c r="I295" s="1096" t="e">
        <f t="shared" si="9"/>
        <v>#DIV/0!</v>
      </c>
      <c r="J295" s="1102"/>
      <c r="K295" s="903"/>
      <c r="L295" s="902">
        <f t="shared" si="8"/>
        <v>0</v>
      </c>
      <c r="M295" s="904">
        <v>160500</v>
      </c>
      <c r="N295" s="905">
        <v>-1</v>
      </c>
    </row>
    <row r="296" spans="1:14" s="822" customFormat="1" ht="30" customHeight="1">
      <c r="A296" s="856" t="s">
        <v>3934</v>
      </c>
      <c r="B296" s="857"/>
      <c r="C296" s="858" t="s">
        <v>3935</v>
      </c>
      <c r="D296" s="859"/>
      <c r="E296" s="915"/>
      <c r="F296" s="864"/>
      <c r="G296" s="865"/>
      <c r="H296" s="866" t="s">
        <v>3931</v>
      </c>
      <c r="I296" s="1096" t="e">
        <f t="shared" si="9"/>
        <v>#DIV/0!</v>
      </c>
      <c r="J296" s="1102"/>
      <c r="K296" s="903"/>
      <c r="L296" s="902">
        <f t="shared" si="8"/>
        <v>0</v>
      </c>
      <c r="M296" s="904">
        <v>160500</v>
      </c>
      <c r="N296" s="905">
        <v>-1</v>
      </c>
    </row>
    <row r="297" spans="1:14" s="822" customFormat="1" ht="30" customHeight="1">
      <c r="A297" s="809" t="s">
        <v>3936</v>
      </c>
      <c r="B297" s="810" t="s">
        <v>1542</v>
      </c>
      <c r="C297" s="811" t="s">
        <v>3858</v>
      </c>
      <c r="D297" s="812">
        <v>10</v>
      </c>
      <c r="E297" s="914">
        <v>172040</v>
      </c>
      <c r="F297" s="813">
        <v>189244</v>
      </c>
      <c r="G297" s="814">
        <v>220000</v>
      </c>
      <c r="H297" s="780" t="s">
        <v>3624</v>
      </c>
      <c r="I297" s="1096">
        <f t="shared" si="9"/>
        <v>1</v>
      </c>
      <c r="J297" s="1095"/>
      <c r="K297" s="903"/>
      <c r="L297" s="902">
        <f t="shared" si="8"/>
        <v>172040</v>
      </c>
      <c r="M297" s="904">
        <v>163130</v>
      </c>
      <c r="N297" s="905">
        <v>5.4619015509103169E-2</v>
      </c>
    </row>
    <row r="298" spans="1:14" s="822" customFormat="1" ht="30" customHeight="1">
      <c r="A298" s="809" t="s">
        <v>1</v>
      </c>
      <c r="B298" s="810" t="s">
        <v>1542</v>
      </c>
      <c r="C298" s="811" t="s">
        <v>3860</v>
      </c>
      <c r="D298" s="812">
        <v>10</v>
      </c>
      <c r="E298" s="914">
        <v>172040</v>
      </c>
      <c r="F298" s="813">
        <v>189244</v>
      </c>
      <c r="G298" s="814">
        <v>220000</v>
      </c>
      <c r="H298" s="780" t="s">
        <v>3624</v>
      </c>
      <c r="I298" s="1096">
        <f t="shared" si="9"/>
        <v>1</v>
      </c>
      <c r="J298" s="1095"/>
      <c r="K298" s="903"/>
      <c r="L298" s="902">
        <f t="shared" si="8"/>
        <v>172040</v>
      </c>
      <c r="M298" s="904">
        <v>163130</v>
      </c>
      <c r="N298" s="905">
        <v>5.4619015509103169E-2</v>
      </c>
    </row>
    <row r="299" spans="1:14" s="822" customFormat="1" ht="30" customHeight="1">
      <c r="A299" s="809" t="s">
        <v>2</v>
      </c>
      <c r="B299" s="810" t="s">
        <v>1542</v>
      </c>
      <c r="C299" s="811" t="s">
        <v>3861</v>
      </c>
      <c r="D299" s="812">
        <v>10</v>
      </c>
      <c r="E299" s="914">
        <v>172040</v>
      </c>
      <c r="F299" s="813">
        <v>189244</v>
      </c>
      <c r="G299" s="814">
        <v>220000</v>
      </c>
      <c r="H299" s="780" t="s">
        <v>3624</v>
      </c>
      <c r="I299" s="1096">
        <f t="shared" si="9"/>
        <v>1</v>
      </c>
      <c r="J299" s="1095"/>
      <c r="K299" s="903"/>
      <c r="L299" s="902">
        <f t="shared" si="8"/>
        <v>172040</v>
      </c>
      <c r="M299" s="904">
        <v>163130</v>
      </c>
      <c r="N299" s="905">
        <v>5.4619015509103169E-2</v>
      </c>
    </row>
    <row r="300" spans="1:14" s="822" customFormat="1" ht="30" customHeight="1">
      <c r="A300" s="809" t="s">
        <v>3</v>
      </c>
      <c r="B300" s="810" t="s">
        <v>1542</v>
      </c>
      <c r="C300" s="811" t="s">
        <v>3862</v>
      </c>
      <c r="D300" s="812">
        <v>10</v>
      </c>
      <c r="E300" s="914">
        <v>172040</v>
      </c>
      <c r="F300" s="813">
        <v>189244</v>
      </c>
      <c r="G300" s="814">
        <v>220000</v>
      </c>
      <c r="H300" s="780" t="s">
        <v>3624</v>
      </c>
      <c r="I300" s="1096">
        <f t="shared" si="9"/>
        <v>1</v>
      </c>
      <c r="J300" s="1095"/>
      <c r="K300" s="903"/>
      <c r="L300" s="902">
        <f t="shared" si="8"/>
        <v>172040</v>
      </c>
      <c r="M300" s="904">
        <v>163130</v>
      </c>
      <c r="N300" s="905">
        <v>5.4619015509103169E-2</v>
      </c>
    </row>
    <row r="301" spans="1:14" s="822" customFormat="1" ht="30" customHeight="1">
      <c r="A301" s="856" t="s">
        <v>3937</v>
      </c>
      <c r="B301" s="857" t="s">
        <v>1542</v>
      </c>
      <c r="C301" s="858" t="s">
        <v>3938</v>
      </c>
      <c r="D301" s="859">
        <v>10</v>
      </c>
      <c r="E301" s="915"/>
      <c r="F301" s="864"/>
      <c r="G301" s="865"/>
      <c r="H301" s="866"/>
      <c r="I301" s="1096" t="e">
        <f t="shared" si="9"/>
        <v>#DIV/0!</v>
      </c>
      <c r="J301" s="1102"/>
      <c r="K301" s="903"/>
      <c r="L301" s="902">
        <f t="shared" si="8"/>
        <v>0</v>
      </c>
      <c r="M301" s="904">
        <v>0</v>
      </c>
      <c r="N301" s="905" t="s">
        <v>4310</v>
      </c>
    </row>
    <row r="302" spans="1:14" s="822" customFormat="1" ht="30" customHeight="1">
      <c r="A302" s="856" t="s">
        <v>3939</v>
      </c>
      <c r="B302" s="857" t="s">
        <v>1542</v>
      </c>
      <c r="C302" s="858" t="s">
        <v>3940</v>
      </c>
      <c r="D302" s="859">
        <v>10</v>
      </c>
      <c r="E302" s="915"/>
      <c r="F302" s="864"/>
      <c r="G302" s="865"/>
      <c r="H302" s="866"/>
      <c r="I302" s="1096" t="e">
        <f t="shared" si="9"/>
        <v>#DIV/0!</v>
      </c>
      <c r="J302" s="1102"/>
      <c r="K302" s="903"/>
      <c r="L302" s="902">
        <f t="shared" si="8"/>
        <v>0</v>
      </c>
      <c r="M302" s="904">
        <v>0</v>
      </c>
      <c r="N302" s="905" t="s">
        <v>4310</v>
      </c>
    </row>
    <row r="303" spans="1:14" s="822" customFormat="1" ht="30" customHeight="1">
      <c r="A303" s="856" t="s">
        <v>2919</v>
      </c>
      <c r="B303" s="857" t="s">
        <v>1542</v>
      </c>
      <c r="C303" s="858" t="s">
        <v>3941</v>
      </c>
      <c r="D303" s="859">
        <v>10</v>
      </c>
      <c r="E303" s="915"/>
      <c r="F303" s="864"/>
      <c r="G303" s="865"/>
      <c r="H303" s="866"/>
      <c r="I303" s="1096" t="e">
        <f t="shared" si="9"/>
        <v>#DIV/0!</v>
      </c>
      <c r="J303" s="1102"/>
      <c r="K303" s="903"/>
      <c r="L303" s="902">
        <f t="shared" si="8"/>
        <v>0</v>
      </c>
      <c r="M303" s="904">
        <v>0</v>
      </c>
      <c r="N303" s="905" t="s">
        <v>4310</v>
      </c>
    </row>
    <row r="304" spans="1:14" s="822" customFormat="1" ht="30" customHeight="1">
      <c r="A304" s="856" t="s">
        <v>3942</v>
      </c>
      <c r="B304" s="857" t="s">
        <v>1542</v>
      </c>
      <c r="C304" s="858" t="s">
        <v>3943</v>
      </c>
      <c r="D304" s="859">
        <v>10</v>
      </c>
      <c r="E304" s="915"/>
      <c r="F304" s="864"/>
      <c r="G304" s="865"/>
      <c r="H304" s="866"/>
      <c r="I304" s="1096" t="e">
        <f t="shared" si="9"/>
        <v>#DIV/0!</v>
      </c>
      <c r="J304" s="1102"/>
      <c r="K304" s="903"/>
      <c r="L304" s="902">
        <f t="shared" si="8"/>
        <v>0</v>
      </c>
      <c r="M304" s="904">
        <v>0</v>
      </c>
      <c r="N304" s="905" t="s">
        <v>4310</v>
      </c>
    </row>
    <row r="305" spans="1:14" s="822" customFormat="1" ht="30" customHeight="1">
      <c r="A305" s="856" t="s">
        <v>3944</v>
      </c>
      <c r="B305" s="857"/>
      <c r="C305" s="858" t="s">
        <v>2920</v>
      </c>
      <c r="D305" s="859"/>
      <c r="E305" s="915"/>
      <c r="F305" s="864"/>
      <c r="G305" s="865"/>
      <c r="H305" s="874" t="s">
        <v>3945</v>
      </c>
      <c r="I305" s="1096" t="e">
        <f t="shared" si="9"/>
        <v>#DIV/0!</v>
      </c>
      <c r="J305" s="1104"/>
      <c r="K305" s="903"/>
      <c r="L305" s="902">
        <f t="shared" si="8"/>
        <v>0</v>
      </c>
      <c r="M305" s="904">
        <v>18900</v>
      </c>
      <c r="N305" s="905">
        <v>-1</v>
      </c>
    </row>
    <row r="306" spans="1:14" s="822" customFormat="1" ht="30" customHeight="1">
      <c r="A306" s="856" t="s">
        <v>3946</v>
      </c>
      <c r="B306" s="857" t="s">
        <v>1542</v>
      </c>
      <c r="C306" s="858" t="s">
        <v>3947</v>
      </c>
      <c r="D306" s="863"/>
      <c r="E306" s="916"/>
      <c r="F306" s="872"/>
      <c r="G306" s="873"/>
      <c r="H306" s="874" t="s">
        <v>3945</v>
      </c>
      <c r="I306" s="1096" t="e">
        <f t="shared" si="9"/>
        <v>#DIV/0!</v>
      </c>
      <c r="J306" s="1104"/>
      <c r="K306" s="903"/>
      <c r="L306" s="902">
        <f t="shared" si="8"/>
        <v>0</v>
      </c>
      <c r="M306" s="904">
        <v>841100</v>
      </c>
      <c r="N306" s="905">
        <v>-1</v>
      </c>
    </row>
    <row r="307" spans="1:14" s="822" customFormat="1" ht="30" customHeight="1">
      <c r="A307" s="856" t="s">
        <v>4</v>
      </c>
      <c r="B307" s="857" t="s">
        <v>1542</v>
      </c>
      <c r="C307" s="858" t="s">
        <v>3948</v>
      </c>
      <c r="D307" s="863"/>
      <c r="E307" s="916"/>
      <c r="F307" s="872"/>
      <c r="G307" s="873"/>
      <c r="H307" s="874" t="s">
        <v>3945</v>
      </c>
      <c r="I307" s="1096" t="e">
        <f t="shared" si="9"/>
        <v>#DIV/0!</v>
      </c>
      <c r="J307" s="1104"/>
      <c r="K307" s="903"/>
      <c r="L307" s="902">
        <f t="shared" si="8"/>
        <v>0</v>
      </c>
      <c r="M307" s="904">
        <v>455800</v>
      </c>
      <c r="N307" s="905">
        <v>-1</v>
      </c>
    </row>
    <row r="308" spans="1:14" s="822" customFormat="1" ht="30" customHeight="1">
      <c r="A308" s="856" t="s">
        <v>5</v>
      </c>
      <c r="B308" s="857" t="s">
        <v>1542</v>
      </c>
      <c r="C308" s="858" t="s">
        <v>3949</v>
      </c>
      <c r="D308" s="863"/>
      <c r="E308" s="916"/>
      <c r="F308" s="872"/>
      <c r="G308" s="873"/>
      <c r="H308" s="874" t="s">
        <v>3945</v>
      </c>
      <c r="I308" s="1096" t="e">
        <f t="shared" si="9"/>
        <v>#DIV/0!</v>
      </c>
      <c r="J308" s="1104"/>
      <c r="K308" s="903"/>
      <c r="L308" s="902">
        <f t="shared" si="8"/>
        <v>0</v>
      </c>
      <c r="M308" s="904">
        <v>455800</v>
      </c>
      <c r="N308" s="905">
        <v>-1</v>
      </c>
    </row>
    <row r="309" spans="1:14" s="822" customFormat="1" ht="30" customHeight="1">
      <c r="A309" s="856" t="s">
        <v>3950</v>
      </c>
      <c r="B309" s="857" t="s">
        <v>1542</v>
      </c>
      <c r="C309" s="858" t="s">
        <v>3951</v>
      </c>
      <c r="D309" s="863"/>
      <c r="E309" s="916"/>
      <c r="F309" s="872"/>
      <c r="G309" s="873"/>
      <c r="H309" s="874" t="s">
        <v>3945</v>
      </c>
      <c r="I309" s="1096" t="e">
        <f t="shared" si="9"/>
        <v>#DIV/0!</v>
      </c>
      <c r="J309" s="1104"/>
      <c r="K309" s="903"/>
      <c r="L309" s="902">
        <f t="shared" si="8"/>
        <v>0</v>
      </c>
      <c r="M309" s="904">
        <v>455800</v>
      </c>
      <c r="N309" s="905">
        <v>-1</v>
      </c>
    </row>
    <row r="310" spans="1:14" s="822" customFormat="1" ht="30" customHeight="1">
      <c r="A310" s="856" t="s">
        <v>8</v>
      </c>
      <c r="B310" s="857" t="s">
        <v>1543</v>
      </c>
      <c r="C310" s="862" t="s">
        <v>3952</v>
      </c>
      <c r="D310" s="859">
        <v>20</v>
      </c>
      <c r="E310" s="914">
        <v>81400</v>
      </c>
      <c r="F310" s="860">
        <v>94420</v>
      </c>
      <c r="G310" s="861">
        <v>104320</v>
      </c>
      <c r="H310" s="866"/>
      <c r="I310" s="1096">
        <f t="shared" si="9"/>
        <v>1</v>
      </c>
      <c r="J310" s="1102"/>
      <c r="K310" s="903"/>
      <c r="L310" s="902">
        <f t="shared" si="8"/>
        <v>81400</v>
      </c>
      <c r="M310" s="904">
        <v>81400</v>
      </c>
      <c r="N310" s="905">
        <v>0</v>
      </c>
    </row>
    <row r="311" spans="1:14" s="822" customFormat="1" ht="30" customHeight="1">
      <c r="A311" s="856" t="s">
        <v>9</v>
      </c>
      <c r="B311" s="857" t="s">
        <v>1543</v>
      </c>
      <c r="C311" s="858" t="s">
        <v>3953</v>
      </c>
      <c r="D311" s="859">
        <v>20</v>
      </c>
      <c r="E311" s="914">
        <v>81400</v>
      </c>
      <c r="F311" s="860">
        <v>94420</v>
      </c>
      <c r="G311" s="861">
        <v>104320</v>
      </c>
      <c r="H311" s="866"/>
      <c r="I311" s="1096">
        <f t="shared" si="9"/>
        <v>1</v>
      </c>
      <c r="J311" s="1102"/>
      <c r="K311" s="903"/>
      <c r="L311" s="902">
        <f t="shared" si="8"/>
        <v>81400</v>
      </c>
      <c r="M311" s="904">
        <v>81400</v>
      </c>
      <c r="N311" s="905">
        <v>0</v>
      </c>
    </row>
    <row r="312" spans="1:14" s="822" customFormat="1" ht="30" customHeight="1">
      <c r="A312" s="856" t="s">
        <v>10</v>
      </c>
      <c r="B312" s="857" t="s">
        <v>1543</v>
      </c>
      <c r="C312" s="858" t="s">
        <v>3954</v>
      </c>
      <c r="D312" s="859">
        <v>20</v>
      </c>
      <c r="E312" s="914">
        <v>81400</v>
      </c>
      <c r="F312" s="860">
        <v>94420</v>
      </c>
      <c r="G312" s="861">
        <v>104320</v>
      </c>
      <c r="H312" s="866"/>
      <c r="I312" s="1096">
        <f t="shared" si="9"/>
        <v>1</v>
      </c>
      <c r="J312" s="1102"/>
      <c r="K312" s="903"/>
      <c r="L312" s="902">
        <f t="shared" si="8"/>
        <v>81400</v>
      </c>
      <c r="M312" s="904">
        <v>81400</v>
      </c>
      <c r="N312" s="905">
        <v>0</v>
      </c>
    </row>
    <row r="313" spans="1:14" s="822" customFormat="1" ht="30" customHeight="1">
      <c r="A313" s="856" t="s">
        <v>11</v>
      </c>
      <c r="B313" s="857" t="s">
        <v>1543</v>
      </c>
      <c r="C313" s="858" t="s">
        <v>3955</v>
      </c>
      <c r="D313" s="859">
        <v>20</v>
      </c>
      <c r="E313" s="914">
        <v>81400</v>
      </c>
      <c r="F313" s="860">
        <v>94420</v>
      </c>
      <c r="G313" s="861">
        <v>104320</v>
      </c>
      <c r="H313" s="866"/>
      <c r="I313" s="1096">
        <f t="shared" si="9"/>
        <v>1</v>
      </c>
      <c r="J313" s="1102"/>
      <c r="K313" s="903"/>
      <c r="L313" s="902">
        <f t="shared" si="8"/>
        <v>81400</v>
      </c>
      <c r="M313" s="904">
        <v>81400</v>
      </c>
      <c r="N313" s="905">
        <v>0</v>
      </c>
    </row>
    <row r="314" spans="1:14" s="822" customFormat="1" ht="30" customHeight="1">
      <c r="A314" s="856" t="s">
        <v>12</v>
      </c>
      <c r="B314" s="857" t="s">
        <v>1543</v>
      </c>
      <c r="C314" s="858" t="s">
        <v>3956</v>
      </c>
      <c r="D314" s="859">
        <v>20</v>
      </c>
      <c r="E314" s="914">
        <v>81400</v>
      </c>
      <c r="F314" s="860">
        <v>94420</v>
      </c>
      <c r="G314" s="861">
        <v>104320</v>
      </c>
      <c r="H314" s="866"/>
      <c r="I314" s="1096">
        <f t="shared" si="9"/>
        <v>1</v>
      </c>
      <c r="J314" s="1102"/>
      <c r="K314" s="903"/>
      <c r="L314" s="902">
        <f t="shared" si="8"/>
        <v>81400</v>
      </c>
      <c r="M314" s="904">
        <v>81400</v>
      </c>
      <c r="N314" s="905">
        <v>0</v>
      </c>
    </row>
    <row r="315" spans="1:14" s="822" customFormat="1" ht="30" customHeight="1">
      <c r="A315" s="856" t="s">
        <v>13</v>
      </c>
      <c r="B315" s="857" t="s">
        <v>1543</v>
      </c>
      <c r="C315" s="858" t="s">
        <v>3957</v>
      </c>
      <c r="D315" s="859">
        <v>20</v>
      </c>
      <c r="E315" s="914">
        <v>81400</v>
      </c>
      <c r="F315" s="860">
        <v>94420</v>
      </c>
      <c r="G315" s="861">
        <v>104320</v>
      </c>
      <c r="H315" s="866"/>
      <c r="I315" s="1096">
        <f t="shared" si="9"/>
        <v>1</v>
      </c>
      <c r="J315" s="1102"/>
      <c r="K315" s="903"/>
      <c r="L315" s="902">
        <f t="shared" si="8"/>
        <v>81400</v>
      </c>
      <c r="M315" s="904">
        <v>81400</v>
      </c>
      <c r="N315" s="905">
        <v>0</v>
      </c>
    </row>
    <row r="316" spans="1:14" s="822" customFormat="1" ht="30" customHeight="1">
      <c r="A316" s="856" t="s">
        <v>14</v>
      </c>
      <c r="B316" s="857" t="s">
        <v>1543</v>
      </c>
      <c r="C316" s="858" t="s">
        <v>3958</v>
      </c>
      <c r="D316" s="859">
        <v>20</v>
      </c>
      <c r="E316" s="914">
        <v>81400</v>
      </c>
      <c r="F316" s="860">
        <v>94420</v>
      </c>
      <c r="G316" s="861">
        <v>104320</v>
      </c>
      <c r="H316" s="866"/>
      <c r="I316" s="1096">
        <f t="shared" si="9"/>
        <v>1</v>
      </c>
      <c r="J316" s="1102"/>
      <c r="K316" s="903"/>
      <c r="L316" s="902">
        <f t="shared" si="8"/>
        <v>81400</v>
      </c>
      <c r="M316" s="904">
        <v>81400</v>
      </c>
      <c r="N316" s="905">
        <v>0</v>
      </c>
    </row>
    <row r="317" spans="1:14" s="822" customFormat="1" ht="30" customHeight="1">
      <c r="A317" s="856" t="s">
        <v>15</v>
      </c>
      <c r="B317" s="857" t="s">
        <v>1543</v>
      </c>
      <c r="C317" s="858" t="s">
        <v>3959</v>
      </c>
      <c r="D317" s="859">
        <v>20</v>
      </c>
      <c r="E317" s="914">
        <v>81400</v>
      </c>
      <c r="F317" s="860">
        <v>94420</v>
      </c>
      <c r="G317" s="861">
        <v>104320</v>
      </c>
      <c r="H317" s="866"/>
      <c r="I317" s="1096">
        <f t="shared" si="9"/>
        <v>1</v>
      </c>
      <c r="J317" s="1102"/>
      <c r="K317" s="903"/>
      <c r="L317" s="902">
        <f t="shared" si="8"/>
        <v>81400</v>
      </c>
      <c r="M317" s="904">
        <v>81400</v>
      </c>
      <c r="N317" s="905">
        <v>0</v>
      </c>
    </row>
    <row r="318" spans="1:14" s="822" customFormat="1" ht="30" customHeight="1">
      <c r="A318" s="856" t="s">
        <v>3960</v>
      </c>
      <c r="B318" s="857" t="s">
        <v>1543</v>
      </c>
      <c r="C318" s="858" t="s">
        <v>3961</v>
      </c>
      <c r="D318" s="863"/>
      <c r="E318" s="914">
        <v>69520</v>
      </c>
      <c r="F318" s="860">
        <v>80640</v>
      </c>
      <c r="G318" s="861">
        <v>89040</v>
      </c>
      <c r="H318" s="875" t="s">
        <v>3609</v>
      </c>
      <c r="I318" s="1096">
        <f t="shared" si="9"/>
        <v>1</v>
      </c>
      <c r="J318" s="1105"/>
      <c r="K318" s="903"/>
      <c r="L318" s="902">
        <f t="shared" si="8"/>
        <v>69520</v>
      </c>
      <c r="M318" s="904">
        <v>69520</v>
      </c>
      <c r="N318" s="905">
        <v>0</v>
      </c>
    </row>
    <row r="319" spans="1:14" s="822" customFormat="1" ht="30" customHeight="1">
      <c r="A319" s="856" t="s">
        <v>3962</v>
      </c>
      <c r="B319" s="857" t="s">
        <v>1543</v>
      </c>
      <c r="C319" s="858" t="s">
        <v>3963</v>
      </c>
      <c r="D319" s="863"/>
      <c r="E319" s="914">
        <v>69520</v>
      </c>
      <c r="F319" s="860">
        <v>80640</v>
      </c>
      <c r="G319" s="861">
        <v>89040</v>
      </c>
      <c r="H319" s="875" t="s">
        <v>3964</v>
      </c>
      <c r="I319" s="1096">
        <f t="shared" si="9"/>
        <v>1</v>
      </c>
      <c r="J319" s="1105"/>
      <c r="K319" s="903"/>
      <c r="L319" s="902">
        <f t="shared" si="8"/>
        <v>69520</v>
      </c>
      <c r="M319" s="904">
        <v>69520</v>
      </c>
      <c r="N319" s="905">
        <v>0</v>
      </c>
    </row>
    <row r="320" spans="1:14" s="822" customFormat="1" ht="30" customHeight="1">
      <c r="A320" s="856" t="s">
        <v>3965</v>
      </c>
      <c r="B320" s="857" t="s">
        <v>1543</v>
      </c>
      <c r="C320" s="858" t="s">
        <v>3966</v>
      </c>
      <c r="D320" s="863"/>
      <c r="E320" s="914">
        <v>69520</v>
      </c>
      <c r="F320" s="860">
        <v>80640</v>
      </c>
      <c r="G320" s="861">
        <v>89040</v>
      </c>
      <c r="H320" s="875" t="s">
        <v>3964</v>
      </c>
      <c r="I320" s="1096">
        <f t="shared" si="9"/>
        <v>1</v>
      </c>
      <c r="J320" s="1105"/>
      <c r="K320" s="903"/>
      <c r="L320" s="902">
        <f t="shared" si="8"/>
        <v>69520</v>
      </c>
      <c r="M320" s="904">
        <v>69520</v>
      </c>
      <c r="N320" s="905">
        <v>0</v>
      </c>
    </row>
    <row r="321" spans="1:14" s="822" customFormat="1" ht="30" customHeight="1">
      <c r="A321" s="856" t="s">
        <v>16</v>
      </c>
      <c r="B321" s="857" t="s">
        <v>1543</v>
      </c>
      <c r="C321" s="858" t="s">
        <v>3967</v>
      </c>
      <c r="D321" s="863"/>
      <c r="E321" s="914">
        <v>69520</v>
      </c>
      <c r="F321" s="860">
        <v>80640</v>
      </c>
      <c r="G321" s="861">
        <v>89040</v>
      </c>
      <c r="H321" s="875" t="s">
        <v>3964</v>
      </c>
      <c r="I321" s="1096">
        <f t="shared" si="9"/>
        <v>1</v>
      </c>
      <c r="J321" s="1105"/>
      <c r="K321" s="903"/>
      <c r="L321" s="902">
        <f t="shared" si="8"/>
        <v>69520</v>
      </c>
      <c r="M321" s="904">
        <v>69520</v>
      </c>
      <c r="N321" s="905">
        <v>0</v>
      </c>
    </row>
    <row r="322" spans="1:14" s="822" customFormat="1" ht="30" customHeight="1">
      <c r="A322" s="856" t="s">
        <v>3968</v>
      </c>
      <c r="B322" s="857" t="s">
        <v>1543</v>
      </c>
      <c r="C322" s="858" t="s">
        <v>3969</v>
      </c>
      <c r="D322" s="863"/>
      <c r="E322" s="915"/>
      <c r="F322" s="864"/>
      <c r="G322" s="865"/>
      <c r="H322" s="874" t="s">
        <v>3945</v>
      </c>
      <c r="I322" s="1096" t="e">
        <f t="shared" si="9"/>
        <v>#DIV/0!</v>
      </c>
      <c r="J322" s="1104"/>
      <c r="K322" s="903"/>
      <c r="L322" s="902">
        <f t="shared" si="8"/>
        <v>0</v>
      </c>
      <c r="M322" s="904">
        <v>0</v>
      </c>
      <c r="N322" s="905" t="s">
        <v>4310</v>
      </c>
    </row>
    <row r="323" spans="1:14" s="822" customFormat="1" ht="30" customHeight="1">
      <c r="A323" s="856" t="s">
        <v>3970</v>
      </c>
      <c r="B323" s="857" t="s">
        <v>1543</v>
      </c>
      <c r="C323" s="858" t="s">
        <v>3971</v>
      </c>
      <c r="D323" s="863"/>
      <c r="E323" s="915"/>
      <c r="F323" s="864"/>
      <c r="G323" s="865"/>
      <c r="H323" s="874" t="s">
        <v>3945</v>
      </c>
      <c r="I323" s="1096" t="e">
        <f t="shared" si="9"/>
        <v>#DIV/0!</v>
      </c>
      <c r="J323" s="1104"/>
      <c r="K323" s="903"/>
      <c r="L323" s="902">
        <f t="shared" ref="L323:L386" si="10">SUM(E323-E323*K323)</f>
        <v>0</v>
      </c>
      <c r="M323" s="904">
        <v>0</v>
      </c>
      <c r="N323" s="905" t="s">
        <v>4310</v>
      </c>
    </row>
    <row r="324" spans="1:14" s="822" customFormat="1" ht="30" customHeight="1">
      <c r="A324" s="856" t="s">
        <v>3972</v>
      </c>
      <c r="B324" s="857" t="s">
        <v>1543</v>
      </c>
      <c r="C324" s="858" t="s">
        <v>3973</v>
      </c>
      <c r="D324" s="863"/>
      <c r="E324" s="915"/>
      <c r="F324" s="864"/>
      <c r="G324" s="865"/>
      <c r="H324" s="874" t="s">
        <v>3945</v>
      </c>
      <c r="I324" s="1096" t="e">
        <f t="shared" ref="I324:I387" si="11">1-(J324/E324)</f>
        <v>#DIV/0!</v>
      </c>
      <c r="J324" s="1104"/>
      <c r="K324" s="903"/>
      <c r="L324" s="902">
        <f t="shared" si="10"/>
        <v>0</v>
      </c>
      <c r="M324" s="904">
        <v>0</v>
      </c>
      <c r="N324" s="905" t="s">
        <v>4310</v>
      </c>
    </row>
    <row r="325" spans="1:14" s="822" customFormat="1" ht="30" customHeight="1">
      <c r="A325" s="856" t="s">
        <v>3974</v>
      </c>
      <c r="B325" s="857" t="s">
        <v>1543</v>
      </c>
      <c r="C325" s="858" t="s">
        <v>3975</v>
      </c>
      <c r="D325" s="863"/>
      <c r="E325" s="915"/>
      <c r="F325" s="864"/>
      <c r="G325" s="865"/>
      <c r="H325" s="874" t="s">
        <v>3945</v>
      </c>
      <c r="I325" s="1096" t="e">
        <f t="shared" si="11"/>
        <v>#DIV/0!</v>
      </c>
      <c r="J325" s="1104"/>
      <c r="K325" s="903"/>
      <c r="L325" s="902">
        <f t="shared" si="10"/>
        <v>0</v>
      </c>
      <c r="M325" s="904">
        <v>0</v>
      </c>
      <c r="N325" s="905" t="s">
        <v>4310</v>
      </c>
    </row>
    <row r="326" spans="1:14" s="822" customFormat="1" ht="30" customHeight="1">
      <c r="A326" s="856" t="s">
        <v>3976</v>
      </c>
      <c r="B326" s="857" t="s">
        <v>1543</v>
      </c>
      <c r="C326" s="858" t="s">
        <v>3977</v>
      </c>
      <c r="D326" s="863"/>
      <c r="E326" s="915"/>
      <c r="F326" s="864"/>
      <c r="G326" s="865"/>
      <c r="H326" s="874" t="s">
        <v>3945</v>
      </c>
      <c r="I326" s="1096" t="e">
        <f t="shared" si="11"/>
        <v>#DIV/0!</v>
      </c>
      <c r="J326" s="1104"/>
      <c r="K326" s="903"/>
      <c r="L326" s="902">
        <f t="shared" si="10"/>
        <v>0</v>
      </c>
      <c r="M326" s="904">
        <v>0</v>
      </c>
      <c r="N326" s="905" t="s">
        <v>4310</v>
      </c>
    </row>
    <row r="327" spans="1:14" s="822" customFormat="1" ht="30" customHeight="1">
      <c r="A327" s="856" t="s">
        <v>3978</v>
      </c>
      <c r="B327" s="857" t="s">
        <v>1543</v>
      </c>
      <c r="C327" s="858" t="s">
        <v>3979</v>
      </c>
      <c r="D327" s="863"/>
      <c r="E327" s="915"/>
      <c r="F327" s="864"/>
      <c r="G327" s="865"/>
      <c r="H327" s="874" t="s">
        <v>3945</v>
      </c>
      <c r="I327" s="1096" t="e">
        <f t="shared" si="11"/>
        <v>#DIV/0!</v>
      </c>
      <c r="J327" s="1104"/>
      <c r="K327" s="903"/>
      <c r="L327" s="902">
        <f t="shared" si="10"/>
        <v>0</v>
      </c>
      <c r="M327" s="904">
        <v>0</v>
      </c>
      <c r="N327" s="905" t="s">
        <v>4310</v>
      </c>
    </row>
    <row r="328" spans="1:14" s="822" customFormat="1" ht="30" customHeight="1">
      <c r="A328" s="856" t="s">
        <v>3980</v>
      </c>
      <c r="B328" s="857" t="s">
        <v>1543</v>
      </c>
      <c r="C328" s="858" t="s">
        <v>3981</v>
      </c>
      <c r="D328" s="863"/>
      <c r="E328" s="915"/>
      <c r="F328" s="864"/>
      <c r="G328" s="865"/>
      <c r="H328" s="874" t="s">
        <v>3945</v>
      </c>
      <c r="I328" s="1096" t="e">
        <f t="shared" si="11"/>
        <v>#DIV/0!</v>
      </c>
      <c r="J328" s="1104"/>
      <c r="K328" s="903"/>
      <c r="L328" s="902">
        <f t="shared" si="10"/>
        <v>0</v>
      </c>
      <c r="M328" s="904">
        <v>0</v>
      </c>
      <c r="N328" s="905" t="s">
        <v>4310</v>
      </c>
    </row>
    <row r="329" spans="1:14" s="822" customFormat="1" ht="30" customHeight="1">
      <c r="A329" s="856" t="s">
        <v>3982</v>
      </c>
      <c r="B329" s="857" t="s">
        <v>1543</v>
      </c>
      <c r="C329" s="858" t="s">
        <v>3983</v>
      </c>
      <c r="D329" s="863"/>
      <c r="E329" s="915">
        <v>119020</v>
      </c>
      <c r="F329" s="867">
        <v>138060</v>
      </c>
      <c r="G329" s="865">
        <v>151650</v>
      </c>
      <c r="H329" s="874" t="s">
        <v>3945</v>
      </c>
      <c r="I329" s="1096">
        <f t="shared" si="11"/>
        <v>1</v>
      </c>
      <c r="J329" s="1104"/>
      <c r="K329" s="903"/>
      <c r="L329" s="902">
        <f t="shared" si="10"/>
        <v>119020</v>
      </c>
      <c r="M329" s="904">
        <v>119020</v>
      </c>
      <c r="N329" s="905">
        <v>0</v>
      </c>
    </row>
    <row r="330" spans="1:14" s="822" customFormat="1" ht="30" customHeight="1">
      <c r="A330" s="856" t="s">
        <v>3984</v>
      </c>
      <c r="B330" s="857" t="s">
        <v>1543</v>
      </c>
      <c r="C330" s="862" t="s">
        <v>3985</v>
      </c>
      <c r="D330" s="859">
        <v>20</v>
      </c>
      <c r="E330" s="914">
        <v>81400</v>
      </c>
      <c r="F330" s="860">
        <v>94420</v>
      </c>
      <c r="G330" s="861">
        <v>104320</v>
      </c>
      <c r="H330" s="866"/>
      <c r="I330" s="1096">
        <f t="shared" si="11"/>
        <v>1</v>
      </c>
      <c r="J330" s="1102"/>
      <c r="K330" s="903"/>
      <c r="L330" s="902">
        <f t="shared" si="10"/>
        <v>81400</v>
      </c>
      <c r="M330" s="904">
        <v>81400</v>
      </c>
      <c r="N330" s="905">
        <v>0</v>
      </c>
    </row>
    <row r="331" spans="1:14" s="822" customFormat="1" ht="30" customHeight="1">
      <c r="A331" s="809" t="s">
        <v>17</v>
      </c>
      <c r="B331" s="810" t="s">
        <v>1543</v>
      </c>
      <c r="C331" s="811" t="s">
        <v>3986</v>
      </c>
      <c r="D331" s="812">
        <v>20</v>
      </c>
      <c r="E331" s="914">
        <v>82390</v>
      </c>
      <c r="F331" s="813">
        <v>90629</v>
      </c>
      <c r="G331" s="814">
        <v>105380</v>
      </c>
      <c r="H331" s="780" t="s">
        <v>3624</v>
      </c>
      <c r="I331" s="1096">
        <f t="shared" si="11"/>
        <v>1</v>
      </c>
      <c r="J331" s="1095"/>
      <c r="K331" s="903"/>
      <c r="L331" s="902">
        <f t="shared" si="10"/>
        <v>82390</v>
      </c>
      <c r="M331" s="904">
        <v>81400</v>
      </c>
      <c r="N331" s="905">
        <v>1.2162162162162163E-2</v>
      </c>
    </row>
    <row r="332" spans="1:14" s="822" customFormat="1" ht="30" customHeight="1">
      <c r="A332" s="809" t="s">
        <v>3987</v>
      </c>
      <c r="B332" s="810"/>
      <c r="C332" s="811" t="s">
        <v>3988</v>
      </c>
      <c r="D332" s="812"/>
      <c r="E332" s="914">
        <v>82390</v>
      </c>
      <c r="F332" s="813">
        <v>90629</v>
      </c>
      <c r="G332" s="814">
        <v>105380</v>
      </c>
      <c r="H332" s="780" t="s">
        <v>3624</v>
      </c>
      <c r="I332" s="1096">
        <f t="shared" si="11"/>
        <v>1</v>
      </c>
      <c r="J332" s="1095"/>
      <c r="K332" s="903"/>
      <c r="L332" s="902">
        <f t="shared" si="10"/>
        <v>82390</v>
      </c>
      <c r="M332" s="904">
        <v>81400</v>
      </c>
      <c r="N332" s="905">
        <v>1.2162162162162163E-2</v>
      </c>
    </row>
    <row r="333" spans="1:14" s="822" customFormat="1" ht="30" customHeight="1">
      <c r="A333" s="809" t="s">
        <v>18</v>
      </c>
      <c r="B333" s="810" t="s">
        <v>1543</v>
      </c>
      <c r="C333" s="811" t="s">
        <v>3989</v>
      </c>
      <c r="D333" s="812">
        <v>20</v>
      </c>
      <c r="E333" s="914">
        <v>82390</v>
      </c>
      <c r="F333" s="813">
        <v>90629</v>
      </c>
      <c r="G333" s="814">
        <v>105380</v>
      </c>
      <c r="H333" s="780" t="s">
        <v>3624</v>
      </c>
      <c r="I333" s="1096">
        <f t="shared" si="11"/>
        <v>1</v>
      </c>
      <c r="J333" s="1095"/>
      <c r="K333" s="903"/>
      <c r="L333" s="902">
        <f t="shared" si="10"/>
        <v>82390</v>
      </c>
      <c r="M333" s="904">
        <v>81400</v>
      </c>
      <c r="N333" s="905">
        <v>1.2162162162162163E-2</v>
      </c>
    </row>
    <row r="334" spans="1:14" s="822" customFormat="1" ht="30" customHeight="1">
      <c r="A334" s="809" t="s">
        <v>19</v>
      </c>
      <c r="B334" s="810" t="s">
        <v>1543</v>
      </c>
      <c r="C334" s="811" t="s">
        <v>3990</v>
      </c>
      <c r="D334" s="812">
        <v>20</v>
      </c>
      <c r="E334" s="914">
        <v>82390</v>
      </c>
      <c r="F334" s="813">
        <v>90629</v>
      </c>
      <c r="G334" s="814">
        <v>105380</v>
      </c>
      <c r="H334" s="780" t="s">
        <v>3624</v>
      </c>
      <c r="I334" s="1096">
        <f t="shared" si="11"/>
        <v>1</v>
      </c>
      <c r="J334" s="1095"/>
      <c r="K334" s="903"/>
      <c r="L334" s="902">
        <f t="shared" si="10"/>
        <v>82390</v>
      </c>
      <c r="M334" s="904">
        <v>81400</v>
      </c>
      <c r="N334" s="905">
        <v>1.2162162162162163E-2</v>
      </c>
    </row>
    <row r="335" spans="1:14" s="822" customFormat="1" ht="30" customHeight="1">
      <c r="A335" s="809" t="s">
        <v>20</v>
      </c>
      <c r="B335" s="810" t="s">
        <v>1543</v>
      </c>
      <c r="C335" s="811" t="s">
        <v>3991</v>
      </c>
      <c r="D335" s="812">
        <v>20</v>
      </c>
      <c r="E335" s="914">
        <v>61600</v>
      </c>
      <c r="F335" s="813">
        <v>67760</v>
      </c>
      <c r="G335" s="814">
        <v>78760</v>
      </c>
      <c r="H335" s="780" t="s">
        <v>3624</v>
      </c>
      <c r="I335" s="1096">
        <f t="shared" si="11"/>
        <v>1</v>
      </c>
      <c r="J335" s="1095"/>
      <c r="K335" s="903"/>
      <c r="L335" s="902">
        <f t="shared" si="10"/>
        <v>61600</v>
      </c>
      <c r="M335" s="904">
        <v>60830</v>
      </c>
      <c r="N335" s="905">
        <v>1.2658227848101266E-2</v>
      </c>
    </row>
    <row r="336" spans="1:14" s="822" customFormat="1" ht="30" customHeight="1">
      <c r="A336" s="809" t="s">
        <v>3992</v>
      </c>
      <c r="B336" s="810" t="s">
        <v>1543</v>
      </c>
      <c r="C336" s="811" t="s">
        <v>3993</v>
      </c>
      <c r="D336" s="815"/>
      <c r="E336" s="914">
        <v>69520</v>
      </c>
      <c r="F336" s="813">
        <v>80640</v>
      </c>
      <c r="G336" s="814">
        <v>89040</v>
      </c>
      <c r="H336" s="780" t="s">
        <v>3624</v>
      </c>
      <c r="I336" s="1096">
        <f t="shared" si="11"/>
        <v>1</v>
      </c>
      <c r="J336" s="1095"/>
      <c r="K336" s="903"/>
      <c r="L336" s="902">
        <f t="shared" si="10"/>
        <v>69520</v>
      </c>
      <c r="M336" s="904">
        <v>69520</v>
      </c>
      <c r="N336" s="905">
        <v>0</v>
      </c>
    </row>
    <row r="337" spans="1:14" s="822" customFormat="1" ht="30" customHeight="1">
      <c r="A337" s="809" t="s">
        <v>3994</v>
      </c>
      <c r="B337" s="810" t="s">
        <v>1543</v>
      </c>
      <c r="C337" s="811" t="s">
        <v>3995</v>
      </c>
      <c r="D337" s="815"/>
      <c r="E337" s="914">
        <v>69520</v>
      </c>
      <c r="F337" s="813">
        <v>80640</v>
      </c>
      <c r="G337" s="814">
        <v>89040</v>
      </c>
      <c r="H337" s="780" t="s">
        <v>3624</v>
      </c>
      <c r="I337" s="1096">
        <f t="shared" si="11"/>
        <v>1</v>
      </c>
      <c r="J337" s="1095"/>
      <c r="K337" s="903"/>
      <c r="L337" s="902">
        <f t="shared" si="10"/>
        <v>69520</v>
      </c>
      <c r="M337" s="904">
        <v>69520</v>
      </c>
      <c r="N337" s="905">
        <v>0</v>
      </c>
    </row>
    <row r="338" spans="1:14" s="822" customFormat="1" ht="30" customHeight="1">
      <c r="A338" s="809" t="s">
        <v>3996</v>
      </c>
      <c r="B338" s="810"/>
      <c r="C338" s="811" t="s">
        <v>3997</v>
      </c>
      <c r="D338" s="815"/>
      <c r="E338" s="914">
        <v>69520</v>
      </c>
      <c r="F338" s="813">
        <v>80640</v>
      </c>
      <c r="G338" s="814">
        <v>89040</v>
      </c>
      <c r="H338" s="780" t="s">
        <v>3624</v>
      </c>
      <c r="I338" s="1096">
        <f t="shared" si="11"/>
        <v>1</v>
      </c>
      <c r="J338" s="1095"/>
      <c r="K338" s="903"/>
      <c r="L338" s="902">
        <f t="shared" si="10"/>
        <v>69520</v>
      </c>
      <c r="M338" s="904">
        <v>69520</v>
      </c>
      <c r="N338" s="905">
        <v>0</v>
      </c>
    </row>
    <row r="339" spans="1:14" s="822" customFormat="1" ht="30" customHeight="1">
      <c r="A339" s="809" t="s">
        <v>3998</v>
      </c>
      <c r="B339" s="810" t="s">
        <v>1543</v>
      </c>
      <c r="C339" s="811" t="s">
        <v>3999</v>
      </c>
      <c r="D339" s="815"/>
      <c r="E339" s="914">
        <v>69520</v>
      </c>
      <c r="F339" s="813">
        <v>80640</v>
      </c>
      <c r="G339" s="814">
        <v>89040</v>
      </c>
      <c r="H339" s="780" t="s">
        <v>3624</v>
      </c>
      <c r="I339" s="1096">
        <f t="shared" si="11"/>
        <v>1</v>
      </c>
      <c r="J339" s="1095"/>
      <c r="K339" s="903"/>
      <c r="L339" s="902">
        <f t="shared" si="10"/>
        <v>69520</v>
      </c>
      <c r="M339" s="904">
        <v>69520</v>
      </c>
      <c r="N339" s="905">
        <v>0</v>
      </c>
    </row>
    <row r="340" spans="1:14" s="822" customFormat="1" ht="30" customHeight="1">
      <c r="A340" s="856" t="s">
        <v>4000</v>
      </c>
      <c r="B340" s="857" t="s">
        <v>1543</v>
      </c>
      <c r="C340" s="858" t="s">
        <v>4001</v>
      </c>
      <c r="D340" s="863"/>
      <c r="E340" s="915"/>
      <c r="F340" s="864"/>
      <c r="G340" s="865"/>
      <c r="H340" s="876" t="s">
        <v>3608</v>
      </c>
      <c r="I340" s="1096" t="e">
        <f t="shared" si="11"/>
        <v>#DIV/0!</v>
      </c>
      <c r="J340" s="1106"/>
      <c r="K340" s="903"/>
      <c r="L340" s="902">
        <f t="shared" si="10"/>
        <v>0</v>
      </c>
      <c r="M340" s="904">
        <v>0</v>
      </c>
      <c r="N340" s="905" t="s">
        <v>4310</v>
      </c>
    </row>
    <row r="341" spans="1:14" s="822" customFormat="1" ht="30" customHeight="1">
      <c r="A341" s="856" t="s">
        <v>4002</v>
      </c>
      <c r="B341" s="857" t="s">
        <v>1543</v>
      </c>
      <c r="C341" s="858" t="s">
        <v>4003</v>
      </c>
      <c r="D341" s="863"/>
      <c r="E341" s="915"/>
      <c r="F341" s="864"/>
      <c r="G341" s="865"/>
      <c r="H341" s="876" t="s">
        <v>3608</v>
      </c>
      <c r="I341" s="1096" t="e">
        <f t="shared" si="11"/>
        <v>#DIV/0!</v>
      </c>
      <c r="J341" s="1106"/>
      <c r="K341" s="903"/>
      <c r="L341" s="902">
        <f t="shared" si="10"/>
        <v>0</v>
      </c>
      <c r="M341" s="904">
        <v>0</v>
      </c>
      <c r="N341" s="905" t="s">
        <v>4310</v>
      </c>
    </row>
    <row r="342" spans="1:14" s="822" customFormat="1" ht="30" customHeight="1">
      <c r="A342" s="856" t="s">
        <v>4004</v>
      </c>
      <c r="B342" s="857"/>
      <c r="C342" s="858" t="s">
        <v>4005</v>
      </c>
      <c r="D342" s="863"/>
      <c r="E342" s="915">
        <v>113410</v>
      </c>
      <c r="F342" s="867">
        <v>131560</v>
      </c>
      <c r="G342" s="865">
        <v>144420</v>
      </c>
      <c r="H342" s="876" t="s">
        <v>3608</v>
      </c>
      <c r="I342" s="1096">
        <f t="shared" si="11"/>
        <v>1</v>
      </c>
      <c r="J342" s="1106"/>
      <c r="K342" s="903"/>
      <c r="L342" s="902">
        <f t="shared" si="10"/>
        <v>113410</v>
      </c>
      <c r="M342" s="904">
        <v>113410</v>
      </c>
      <c r="N342" s="905">
        <v>0</v>
      </c>
    </row>
    <row r="343" spans="1:14" s="822" customFormat="1" ht="30" customHeight="1">
      <c r="A343" s="856" t="s">
        <v>4006</v>
      </c>
      <c r="B343" s="857" t="s">
        <v>1543</v>
      </c>
      <c r="C343" s="858" t="s">
        <v>4007</v>
      </c>
      <c r="D343" s="863"/>
      <c r="E343" s="915"/>
      <c r="F343" s="864"/>
      <c r="G343" s="865"/>
      <c r="H343" s="876" t="s">
        <v>3608</v>
      </c>
      <c r="I343" s="1096" t="e">
        <f t="shared" si="11"/>
        <v>#DIV/0!</v>
      </c>
      <c r="J343" s="1106"/>
      <c r="K343" s="903"/>
      <c r="L343" s="902">
        <f t="shared" si="10"/>
        <v>0</v>
      </c>
      <c r="M343" s="904">
        <v>0</v>
      </c>
      <c r="N343" s="905" t="s">
        <v>4310</v>
      </c>
    </row>
    <row r="344" spans="1:14" s="822" customFormat="1" ht="30" customHeight="1">
      <c r="A344" s="856" t="s">
        <v>4008</v>
      </c>
      <c r="B344" s="857" t="s">
        <v>1543</v>
      </c>
      <c r="C344" s="858" t="s">
        <v>4009</v>
      </c>
      <c r="D344" s="863"/>
      <c r="E344" s="915"/>
      <c r="F344" s="864"/>
      <c r="G344" s="865"/>
      <c r="H344" s="876" t="s">
        <v>3608</v>
      </c>
      <c r="I344" s="1096" t="e">
        <f t="shared" si="11"/>
        <v>#DIV/0!</v>
      </c>
      <c r="J344" s="1106"/>
      <c r="K344" s="903"/>
      <c r="L344" s="902">
        <f t="shared" si="10"/>
        <v>0</v>
      </c>
      <c r="M344" s="904">
        <v>0</v>
      </c>
      <c r="N344" s="905" t="s">
        <v>4310</v>
      </c>
    </row>
    <row r="345" spans="1:14" s="822" customFormat="1" ht="30" customHeight="1">
      <c r="A345" s="856" t="s">
        <v>4010</v>
      </c>
      <c r="B345" s="857" t="s">
        <v>1543</v>
      </c>
      <c r="C345" s="858" t="s">
        <v>4011</v>
      </c>
      <c r="D345" s="877"/>
      <c r="E345" s="915"/>
      <c r="F345" s="864"/>
      <c r="G345" s="865"/>
      <c r="H345" s="876" t="s">
        <v>3608</v>
      </c>
      <c r="I345" s="1096" t="e">
        <f t="shared" si="11"/>
        <v>#DIV/0!</v>
      </c>
      <c r="J345" s="1106"/>
      <c r="K345" s="903"/>
      <c r="L345" s="902">
        <f t="shared" si="10"/>
        <v>0</v>
      </c>
      <c r="M345" s="904">
        <v>0</v>
      </c>
      <c r="N345" s="905" t="s">
        <v>4310</v>
      </c>
    </row>
    <row r="346" spans="1:14" s="822" customFormat="1" ht="30" customHeight="1">
      <c r="A346" s="809" t="s">
        <v>4012</v>
      </c>
      <c r="B346" s="810" t="s">
        <v>1544</v>
      </c>
      <c r="C346" s="816" t="s">
        <v>4013</v>
      </c>
      <c r="D346" s="817">
        <v>20</v>
      </c>
      <c r="E346" s="914">
        <v>82390</v>
      </c>
      <c r="F346" s="813">
        <v>90629</v>
      </c>
      <c r="G346" s="814">
        <v>105380</v>
      </c>
      <c r="H346" s="780" t="s">
        <v>3624</v>
      </c>
      <c r="I346" s="1096">
        <f t="shared" si="11"/>
        <v>1</v>
      </c>
      <c r="J346" s="1095"/>
      <c r="K346" s="903"/>
      <c r="L346" s="902">
        <f t="shared" si="10"/>
        <v>82390</v>
      </c>
      <c r="M346" s="904">
        <v>81400</v>
      </c>
      <c r="N346" s="905">
        <v>1.2162162162162163E-2</v>
      </c>
    </row>
    <row r="347" spans="1:14" s="822" customFormat="1" ht="30" customHeight="1">
      <c r="A347" s="809" t="s">
        <v>4014</v>
      </c>
      <c r="B347" s="810" t="s">
        <v>1544</v>
      </c>
      <c r="C347" s="811" t="s">
        <v>3953</v>
      </c>
      <c r="D347" s="817">
        <v>20</v>
      </c>
      <c r="E347" s="914">
        <v>82390</v>
      </c>
      <c r="F347" s="813">
        <v>90629</v>
      </c>
      <c r="G347" s="814">
        <v>105380</v>
      </c>
      <c r="H347" s="780" t="s">
        <v>3624</v>
      </c>
      <c r="I347" s="1096">
        <f t="shared" si="11"/>
        <v>1</v>
      </c>
      <c r="J347" s="1095"/>
      <c r="K347" s="903"/>
      <c r="L347" s="902">
        <f t="shared" si="10"/>
        <v>82390</v>
      </c>
      <c r="M347" s="904">
        <v>81400</v>
      </c>
      <c r="N347" s="905">
        <v>1.2162162162162163E-2</v>
      </c>
    </row>
    <row r="348" spans="1:14" s="822" customFormat="1" ht="30" customHeight="1">
      <c r="A348" s="809" t="s">
        <v>4015</v>
      </c>
      <c r="B348" s="810" t="s">
        <v>1544</v>
      </c>
      <c r="C348" s="811" t="s">
        <v>3954</v>
      </c>
      <c r="D348" s="817">
        <v>20</v>
      </c>
      <c r="E348" s="914">
        <v>82390</v>
      </c>
      <c r="F348" s="813">
        <v>90629</v>
      </c>
      <c r="G348" s="814">
        <v>105380</v>
      </c>
      <c r="H348" s="780" t="s">
        <v>3624</v>
      </c>
      <c r="I348" s="1096">
        <f t="shared" si="11"/>
        <v>1</v>
      </c>
      <c r="J348" s="1095"/>
      <c r="K348" s="903"/>
      <c r="L348" s="902">
        <f t="shared" si="10"/>
        <v>82390</v>
      </c>
      <c r="M348" s="904">
        <v>81400</v>
      </c>
      <c r="N348" s="905">
        <v>1.2162162162162163E-2</v>
      </c>
    </row>
    <row r="349" spans="1:14" s="822" customFormat="1" ht="30" customHeight="1">
      <c r="A349" s="809" t="s">
        <v>4016</v>
      </c>
      <c r="B349" s="810" t="s">
        <v>1544</v>
      </c>
      <c r="C349" s="811" t="s">
        <v>4017</v>
      </c>
      <c r="D349" s="817">
        <v>20</v>
      </c>
      <c r="E349" s="914">
        <v>82390</v>
      </c>
      <c r="F349" s="813">
        <v>90629</v>
      </c>
      <c r="G349" s="814">
        <v>105380</v>
      </c>
      <c r="H349" s="780" t="s">
        <v>3624</v>
      </c>
      <c r="I349" s="1096">
        <f t="shared" si="11"/>
        <v>1</v>
      </c>
      <c r="J349" s="1095"/>
      <c r="K349" s="903"/>
      <c r="L349" s="902">
        <f t="shared" si="10"/>
        <v>82390</v>
      </c>
      <c r="M349" s="904">
        <v>81400</v>
      </c>
      <c r="N349" s="905">
        <v>1.2162162162162163E-2</v>
      </c>
    </row>
    <row r="350" spans="1:14" s="822" customFormat="1" ht="30" customHeight="1">
      <c r="A350" s="809" t="s">
        <v>4018</v>
      </c>
      <c r="B350" s="810" t="s">
        <v>1544</v>
      </c>
      <c r="C350" s="811" t="s">
        <v>3956</v>
      </c>
      <c r="D350" s="817">
        <v>20</v>
      </c>
      <c r="E350" s="914">
        <v>82390</v>
      </c>
      <c r="F350" s="813">
        <v>90629</v>
      </c>
      <c r="G350" s="814">
        <v>105380</v>
      </c>
      <c r="H350" s="780" t="s">
        <v>3624</v>
      </c>
      <c r="I350" s="1096">
        <f t="shared" si="11"/>
        <v>1</v>
      </c>
      <c r="J350" s="1095"/>
      <c r="K350" s="903"/>
      <c r="L350" s="902">
        <f t="shared" si="10"/>
        <v>82390</v>
      </c>
      <c r="M350" s="904">
        <v>81400</v>
      </c>
      <c r="N350" s="905">
        <v>1.2162162162162163E-2</v>
      </c>
    </row>
    <row r="351" spans="1:14" s="822" customFormat="1" ht="30" customHeight="1">
      <c r="A351" s="809" t="s">
        <v>4019</v>
      </c>
      <c r="B351" s="810" t="s">
        <v>1544</v>
      </c>
      <c r="C351" s="811" t="s">
        <v>3957</v>
      </c>
      <c r="D351" s="817">
        <v>20</v>
      </c>
      <c r="E351" s="914">
        <v>82390</v>
      </c>
      <c r="F351" s="813">
        <v>90629</v>
      </c>
      <c r="G351" s="814">
        <v>105380</v>
      </c>
      <c r="H351" s="780" t="s">
        <v>3624</v>
      </c>
      <c r="I351" s="1096">
        <f t="shared" si="11"/>
        <v>1</v>
      </c>
      <c r="J351" s="1095"/>
      <c r="K351" s="903"/>
      <c r="L351" s="902">
        <f t="shared" si="10"/>
        <v>82390</v>
      </c>
      <c r="M351" s="904">
        <v>81400</v>
      </c>
      <c r="N351" s="905">
        <v>1.2162162162162163E-2</v>
      </c>
    </row>
    <row r="352" spans="1:14" s="822" customFormat="1" ht="30" customHeight="1">
      <c r="A352" s="809" t="s">
        <v>4020</v>
      </c>
      <c r="B352" s="810" t="s">
        <v>1544</v>
      </c>
      <c r="C352" s="811" t="s">
        <v>3958</v>
      </c>
      <c r="D352" s="817">
        <v>20</v>
      </c>
      <c r="E352" s="914">
        <v>82390</v>
      </c>
      <c r="F352" s="813">
        <v>90629</v>
      </c>
      <c r="G352" s="814">
        <v>105380</v>
      </c>
      <c r="H352" s="780" t="s">
        <v>3624</v>
      </c>
      <c r="I352" s="1096">
        <f t="shared" si="11"/>
        <v>1</v>
      </c>
      <c r="J352" s="1095"/>
      <c r="K352" s="903"/>
      <c r="L352" s="902">
        <f t="shared" si="10"/>
        <v>82390</v>
      </c>
      <c r="M352" s="904">
        <v>81400</v>
      </c>
      <c r="N352" s="905">
        <v>1.2162162162162163E-2</v>
      </c>
    </row>
    <row r="353" spans="1:14" s="822" customFormat="1" ht="30" customHeight="1">
      <c r="A353" s="809" t="s">
        <v>4021</v>
      </c>
      <c r="B353" s="810" t="s">
        <v>1544</v>
      </c>
      <c r="C353" s="811" t="s">
        <v>3959</v>
      </c>
      <c r="D353" s="817">
        <v>20</v>
      </c>
      <c r="E353" s="914">
        <v>82390</v>
      </c>
      <c r="F353" s="813">
        <v>90629</v>
      </c>
      <c r="G353" s="814">
        <v>105380</v>
      </c>
      <c r="H353" s="780" t="s">
        <v>3624</v>
      </c>
      <c r="I353" s="1096">
        <f t="shared" si="11"/>
        <v>1</v>
      </c>
      <c r="J353" s="1095"/>
      <c r="K353" s="903"/>
      <c r="L353" s="902">
        <f t="shared" si="10"/>
        <v>82390</v>
      </c>
      <c r="M353" s="904">
        <v>81400</v>
      </c>
      <c r="N353" s="905">
        <v>1.2162162162162163E-2</v>
      </c>
    </row>
    <row r="354" spans="1:14" s="822" customFormat="1" ht="30" customHeight="1">
      <c r="A354" s="856" t="s">
        <v>3960</v>
      </c>
      <c r="B354" s="857" t="s">
        <v>1544</v>
      </c>
      <c r="C354" s="858" t="s">
        <v>4022</v>
      </c>
      <c r="D354" s="863"/>
      <c r="E354" s="915"/>
      <c r="F354" s="864"/>
      <c r="G354" s="865"/>
      <c r="H354" s="875" t="s">
        <v>3609</v>
      </c>
      <c r="I354" s="1096" t="e">
        <f t="shared" si="11"/>
        <v>#DIV/0!</v>
      </c>
      <c r="J354" s="1105"/>
      <c r="K354" s="903"/>
      <c r="L354" s="902">
        <f t="shared" si="10"/>
        <v>0</v>
      </c>
      <c r="M354" s="904">
        <v>69520</v>
      </c>
      <c r="N354" s="905">
        <v>-1</v>
      </c>
    </row>
    <row r="355" spans="1:14" s="822" customFormat="1" ht="30" customHeight="1">
      <c r="A355" s="856" t="s">
        <v>3962</v>
      </c>
      <c r="B355" s="857" t="s">
        <v>1544</v>
      </c>
      <c r="C355" s="858" t="s">
        <v>3963</v>
      </c>
      <c r="D355" s="863"/>
      <c r="E355" s="915"/>
      <c r="F355" s="864"/>
      <c r="G355" s="865"/>
      <c r="H355" s="875" t="s">
        <v>3609</v>
      </c>
      <c r="I355" s="1096" t="e">
        <f t="shared" si="11"/>
        <v>#DIV/0!</v>
      </c>
      <c r="J355" s="1105"/>
      <c r="K355" s="903"/>
      <c r="L355" s="902">
        <f t="shared" si="10"/>
        <v>0</v>
      </c>
      <c r="M355" s="904">
        <v>69520</v>
      </c>
      <c r="N355" s="905">
        <v>-1</v>
      </c>
    </row>
    <row r="356" spans="1:14" s="822" customFormat="1" ht="30" customHeight="1">
      <c r="A356" s="856" t="s">
        <v>3965</v>
      </c>
      <c r="B356" s="857" t="s">
        <v>1544</v>
      </c>
      <c r="C356" s="858" t="s">
        <v>3966</v>
      </c>
      <c r="D356" s="863"/>
      <c r="E356" s="915"/>
      <c r="F356" s="864"/>
      <c r="G356" s="865"/>
      <c r="H356" s="875" t="s">
        <v>3609</v>
      </c>
      <c r="I356" s="1096" t="e">
        <f t="shared" si="11"/>
        <v>#DIV/0!</v>
      </c>
      <c r="J356" s="1105"/>
      <c r="K356" s="903"/>
      <c r="L356" s="902">
        <f t="shared" si="10"/>
        <v>0</v>
      </c>
      <c r="M356" s="904">
        <v>69520</v>
      </c>
      <c r="N356" s="905">
        <v>-1</v>
      </c>
    </row>
    <row r="357" spans="1:14" s="822" customFormat="1" ht="30" customHeight="1">
      <c r="A357" s="856" t="s">
        <v>4023</v>
      </c>
      <c r="B357" s="857" t="s">
        <v>1544</v>
      </c>
      <c r="C357" s="858" t="s">
        <v>3967</v>
      </c>
      <c r="D357" s="863"/>
      <c r="E357" s="915"/>
      <c r="F357" s="864"/>
      <c r="G357" s="865"/>
      <c r="H357" s="875" t="s">
        <v>3609</v>
      </c>
      <c r="I357" s="1096" t="e">
        <f t="shared" si="11"/>
        <v>#DIV/0!</v>
      </c>
      <c r="J357" s="1105"/>
      <c r="K357" s="903"/>
      <c r="L357" s="902">
        <f t="shared" si="10"/>
        <v>0</v>
      </c>
      <c r="M357" s="904">
        <v>69520</v>
      </c>
      <c r="N357" s="905">
        <v>-1</v>
      </c>
    </row>
    <row r="358" spans="1:14" s="822" customFormat="1" ht="30" customHeight="1">
      <c r="A358" s="809" t="s">
        <v>4024</v>
      </c>
      <c r="B358" s="810" t="s">
        <v>1544</v>
      </c>
      <c r="C358" s="811" t="s">
        <v>4025</v>
      </c>
      <c r="D358" s="815"/>
      <c r="E358" s="914">
        <v>137170</v>
      </c>
      <c r="F358" s="813">
        <v>150887</v>
      </c>
      <c r="G358" s="814">
        <v>175340</v>
      </c>
      <c r="H358" s="780" t="s">
        <v>3624</v>
      </c>
      <c r="I358" s="1096">
        <f t="shared" si="11"/>
        <v>1</v>
      </c>
      <c r="J358" s="1095"/>
      <c r="K358" s="903"/>
      <c r="L358" s="902">
        <f t="shared" si="10"/>
        <v>137170</v>
      </c>
      <c r="M358" s="904">
        <v>134090</v>
      </c>
      <c r="N358" s="905">
        <v>2.2969647251845776E-2</v>
      </c>
    </row>
    <row r="359" spans="1:14" s="822" customFormat="1" ht="30" customHeight="1">
      <c r="A359" s="809" t="s">
        <v>4026</v>
      </c>
      <c r="B359" s="810" t="s">
        <v>1544</v>
      </c>
      <c r="C359" s="811" t="s">
        <v>4027</v>
      </c>
      <c r="D359" s="815"/>
      <c r="E359" s="914">
        <v>137170</v>
      </c>
      <c r="F359" s="813">
        <v>150887</v>
      </c>
      <c r="G359" s="814">
        <v>175340</v>
      </c>
      <c r="H359" s="780" t="s">
        <v>3624</v>
      </c>
      <c r="I359" s="1096">
        <f t="shared" si="11"/>
        <v>1</v>
      </c>
      <c r="J359" s="1095"/>
      <c r="K359" s="903"/>
      <c r="L359" s="902">
        <f t="shared" si="10"/>
        <v>137170</v>
      </c>
      <c r="M359" s="904">
        <v>134090</v>
      </c>
      <c r="N359" s="905">
        <v>2.2969647251845776E-2</v>
      </c>
    </row>
    <row r="360" spans="1:14" s="822" customFormat="1" ht="30" customHeight="1">
      <c r="A360" s="809" t="s">
        <v>4028</v>
      </c>
      <c r="B360" s="810" t="s">
        <v>1544</v>
      </c>
      <c r="C360" s="811" t="s">
        <v>4029</v>
      </c>
      <c r="D360" s="815"/>
      <c r="E360" s="914">
        <v>137170</v>
      </c>
      <c r="F360" s="813">
        <v>150887</v>
      </c>
      <c r="G360" s="814">
        <v>175340</v>
      </c>
      <c r="H360" s="780" t="s">
        <v>3624</v>
      </c>
      <c r="I360" s="1096">
        <f t="shared" si="11"/>
        <v>1</v>
      </c>
      <c r="J360" s="1095"/>
      <c r="K360" s="903"/>
      <c r="L360" s="902">
        <f t="shared" si="10"/>
        <v>137170</v>
      </c>
      <c r="M360" s="904">
        <v>134090</v>
      </c>
      <c r="N360" s="905">
        <v>2.2969647251845776E-2</v>
      </c>
    </row>
    <row r="361" spans="1:14" s="822" customFormat="1" ht="30" customHeight="1">
      <c r="A361" s="809" t="s">
        <v>4030</v>
      </c>
      <c r="B361" s="810" t="s">
        <v>1544</v>
      </c>
      <c r="C361" s="811" t="s">
        <v>4031</v>
      </c>
      <c r="D361" s="815"/>
      <c r="E361" s="914">
        <v>137170</v>
      </c>
      <c r="F361" s="813">
        <v>150887</v>
      </c>
      <c r="G361" s="814">
        <v>175340</v>
      </c>
      <c r="H361" s="780" t="s">
        <v>3624</v>
      </c>
      <c r="I361" s="1096">
        <f t="shared" si="11"/>
        <v>1</v>
      </c>
      <c r="J361" s="1095"/>
      <c r="K361" s="903"/>
      <c r="L361" s="902">
        <f t="shared" si="10"/>
        <v>137170</v>
      </c>
      <c r="M361" s="904">
        <v>134090</v>
      </c>
      <c r="N361" s="905">
        <v>2.2969647251845776E-2</v>
      </c>
    </row>
    <row r="362" spans="1:14" s="822" customFormat="1" ht="30" customHeight="1">
      <c r="A362" s="809" t="s">
        <v>4032</v>
      </c>
      <c r="B362" s="810" t="s">
        <v>1544</v>
      </c>
      <c r="C362" s="811" t="s">
        <v>4033</v>
      </c>
      <c r="D362" s="815"/>
      <c r="E362" s="914">
        <v>137170</v>
      </c>
      <c r="F362" s="813">
        <v>150887</v>
      </c>
      <c r="G362" s="814">
        <v>175340</v>
      </c>
      <c r="H362" s="780" t="s">
        <v>3624</v>
      </c>
      <c r="I362" s="1096">
        <f t="shared" si="11"/>
        <v>1</v>
      </c>
      <c r="J362" s="1095"/>
      <c r="K362" s="903"/>
      <c r="L362" s="902">
        <f t="shared" si="10"/>
        <v>137170</v>
      </c>
      <c r="M362" s="904">
        <v>134090</v>
      </c>
      <c r="N362" s="905">
        <v>2.2969647251845776E-2</v>
      </c>
    </row>
    <row r="363" spans="1:14" s="822" customFormat="1" ht="30" customHeight="1">
      <c r="A363" s="809" t="s">
        <v>4034</v>
      </c>
      <c r="B363" s="810" t="s">
        <v>1544</v>
      </c>
      <c r="C363" s="811" t="s">
        <v>4035</v>
      </c>
      <c r="D363" s="815"/>
      <c r="E363" s="914">
        <v>137170</v>
      </c>
      <c r="F363" s="813">
        <v>150887</v>
      </c>
      <c r="G363" s="814">
        <v>175340</v>
      </c>
      <c r="H363" s="780" t="s">
        <v>3624</v>
      </c>
      <c r="I363" s="1096">
        <f t="shared" si="11"/>
        <v>1</v>
      </c>
      <c r="J363" s="1095"/>
      <c r="K363" s="903"/>
      <c r="L363" s="902">
        <f t="shared" si="10"/>
        <v>137170</v>
      </c>
      <c r="M363" s="904">
        <v>134090</v>
      </c>
      <c r="N363" s="905">
        <v>2.2969647251845776E-2</v>
      </c>
    </row>
    <row r="364" spans="1:14" s="822" customFormat="1" ht="30" customHeight="1">
      <c r="A364" s="809" t="s">
        <v>4036</v>
      </c>
      <c r="B364" s="810" t="s">
        <v>1544</v>
      </c>
      <c r="C364" s="811" t="s">
        <v>4037</v>
      </c>
      <c r="D364" s="815"/>
      <c r="E364" s="914">
        <v>137170</v>
      </c>
      <c r="F364" s="813">
        <v>150887</v>
      </c>
      <c r="G364" s="814">
        <v>175340</v>
      </c>
      <c r="H364" s="780" t="s">
        <v>3624</v>
      </c>
      <c r="I364" s="1096">
        <f t="shared" si="11"/>
        <v>1</v>
      </c>
      <c r="J364" s="1095"/>
      <c r="K364" s="903"/>
      <c r="L364" s="902">
        <f t="shared" si="10"/>
        <v>137170</v>
      </c>
      <c r="M364" s="904">
        <v>134090</v>
      </c>
      <c r="N364" s="905">
        <v>2.2969647251845776E-2</v>
      </c>
    </row>
    <row r="365" spans="1:14" s="822" customFormat="1" ht="30" customHeight="1">
      <c r="A365" s="809" t="s">
        <v>4038</v>
      </c>
      <c r="B365" s="810" t="s">
        <v>1544</v>
      </c>
      <c r="C365" s="811" t="s">
        <v>4039</v>
      </c>
      <c r="D365" s="815"/>
      <c r="E365" s="914">
        <v>137170</v>
      </c>
      <c r="F365" s="813">
        <v>150887</v>
      </c>
      <c r="G365" s="814">
        <v>175340</v>
      </c>
      <c r="H365" s="780" t="s">
        <v>3624</v>
      </c>
      <c r="I365" s="1096">
        <f t="shared" si="11"/>
        <v>1</v>
      </c>
      <c r="J365" s="1095"/>
      <c r="K365" s="903"/>
      <c r="L365" s="902">
        <f t="shared" si="10"/>
        <v>137170</v>
      </c>
      <c r="M365" s="904">
        <v>134090</v>
      </c>
      <c r="N365" s="905">
        <v>2.2969647251845776E-2</v>
      </c>
    </row>
    <row r="366" spans="1:14" s="822" customFormat="1" ht="30" customHeight="1">
      <c r="A366" s="809" t="s">
        <v>4040</v>
      </c>
      <c r="B366" s="810" t="s">
        <v>1545</v>
      </c>
      <c r="C366" s="818" t="s">
        <v>4041</v>
      </c>
      <c r="D366" s="815"/>
      <c r="E366" s="914">
        <v>281930</v>
      </c>
      <c r="F366" s="813">
        <v>310123</v>
      </c>
      <c r="G366" s="814">
        <v>360470</v>
      </c>
      <c r="H366" s="780" t="s">
        <v>3624</v>
      </c>
      <c r="I366" s="1096">
        <f t="shared" si="11"/>
        <v>1</v>
      </c>
      <c r="J366" s="1095"/>
      <c r="K366" s="903"/>
      <c r="L366" s="902">
        <f t="shared" si="10"/>
        <v>281930</v>
      </c>
      <c r="M366" s="904">
        <v>267300</v>
      </c>
      <c r="N366" s="905">
        <v>5.4732510288065847E-2</v>
      </c>
    </row>
    <row r="367" spans="1:14" s="822" customFormat="1" ht="30" customHeight="1">
      <c r="A367" s="809" t="s">
        <v>4042</v>
      </c>
      <c r="B367" s="810" t="s">
        <v>1545</v>
      </c>
      <c r="C367" s="811" t="s">
        <v>4043</v>
      </c>
      <c r="D367" s="815"/>
      <c r="E367" s="914">
        <v>281930</v>
      </c>
      <c r="F367" s="813">
        <v>310123</v>
      </c>
      <c r="G367" s="814">
        <v>360470</v>
      </c>
      <c r="H367" s="780" t="s">
        <v>3624</v>
      </c>
      <c r="I367" s="1096">
        <f t="shared" si="11"/>
        <v>1</v>
      </c>
      <c r="J367" s="1095"/>
      <c r="K367" s="903"/>
      <c r="L367" s="902">
        <f t="shared" si="10"/>
        <v>281930</v>
      </c>
      <c r="M367" s="904">
        <v>267300</v>
      </c>
      <c r="N367" s="905">
        <v>5.4732510288065847E-2</v>
      </c>
    </row>
    <row r="368" spans="1:14" s="822" customFormat="1" ht="30" customHeight="1">
      <c r="A368" s="809" t="s">
        <v>1546</v>
      </c>
      <c r="B368" s="810" t="s">
        <v>1545</v>
      </c>
      <c r="C368" s="811" t="s">
        <v>4044</v>
      </c>
      <c r="D368" s="815"/>
      <c r="E368" s="914">
        <v>281930</v>
      </c>
      <c r="F368" s="813">
        <v>310123</v>
      </c>
      <c r="G368" s="814">
        <v>360470</v>
      </c>
      <c r="H368" s="780" t="s">
        <v>3624</v>
      </c>
      <c r="I368" s="1096">
        <f t="shared" si="11"/>
        <v>1</v>
      </c>
      <c r="J368" s="1095"/>
      <c r="K368" s="903"/>
      <c r="L368" s="902">
        <f t="shared" si="10"/>
        <v>281930</v>
      </c>
      <c r="M368" s="904">
        <v>267300</v>
      </c>
      <c r="N368" s="905">
        <v>5.4732510288065847E-2</v>
      </c>
    </row>
    <row r="369" spans="1:14" s="822" customFormat="1" ht="30" customHeight="1">
      <c r="A369" s="809" t="s">
        <v>1547</v>
      </c>
      <c r="B369" s="810" t="s">
        <v>1545</v>
      </c>
      <c r="C369" s="811" t="s">
        <v>4045</v>
      </c>
      <c r="D369" s="815"/>
      <c r="E369" s="914">
        <v>281930</v>
      </c>
      <c r="F369" s="813">
        <v>310123</v>
      </c>
      <c r="G369" s="814">
        <v>360470</v>
      </c>
      <c r="H369" s="780" t="s">
        <v>3624</v>
      </c>
      <c r="I369" s="1096">
        <f t="shared" si="11"/>
        <v>1</v>
      </c>
      <c r="J369" s="1095"/>
      <c r="K369" s="903"/>
      <c r="L369" s="902">
        <f t="shared" si="10"/>
        <v>281930</v>
      </c>
      <c r="M369" s="904">
        <v>267300</v>
      </c>
      <c r="N369" s="905">
        <v>5.4732510288065847E-2</v>
      </c>
    </row>
    <row r="370" spans="1:14" s="822" customFormat="1" ht="30" customHeight="1">
      <c r="A370" s="809" t="s">
        <v>1548</v>
      </c>
      <c r="B370" s="810" t="s">
        <v>1545</v>
      </c>
      <c r="C370" s="811" t="s">
        <v>4046</v>
      </c>
      <c r="D370" s="815"/>
      <c r="E370" s="914">
        <v>281930</v>
      </c>
      <c r="F370" s="813">
        <v>310123</v>
      </c>
      <c r="G370" s="814">
        <v>360470</v>
      </c>
      <c r="H370" s="780" t="s">
        <v>3624</v>
      </c>
      <c r="I370" s="1096">
        <f t="shared" si="11"/>
        <v>1</v>
      </c>
      <c r="J370" s="1095"/>
      <c r="K370" s="903"/>
      <c r="L370" s="902">
        <f t="shared" si="10"/>
        <v>281930</v>
      </c>
      <c r="M370" s="904">
        <v>267300</v>
      </c>
      <c r="N370" s="905">
        <v>5.4732510288065847E-2</v>
      </c>
    </row>
    <row r="371" spans="1:14" s="822" customFormat="1" ht="30" customHeight="1">
      <c r="A371" s="809" t="s">
        <v>1549</v>
      </c>
      <c r="B371" s="810" t="s">
        <v>1545</v>
      </c>
      <c r="C371" s="811" t="s">
        <v>4047</v>
      </c>
      <c r="D371" s="815"/>
      <c r="E371" s="914">
        <v>281930</v>
      </c>
      <c r="F371" s="813">
        <v>310123</v>
      </c>
      <c r="G371" s="814">
        <v>360470</v>
      </c>
      <c r="H371" s="780" t="s">
        <v>3624</v>
      </c>
      <c r="I371" s="1096">
        <f t="shared" si="11"/>
        <v>1</v>
      </c>
      <c r="J371" s="1095"/>
      <c r="K371" s="903"/>
      <c r="L371" s="902">
        <f t="shared" si="10"/>
        <v>281930</v>
      </c>
      <c r="M371" s="904">
        <v>267300</v>
      </c>
      <c r="N371" s="905">
        <v>5.4732510288065847E-2</v>
      </c>
    </row>
    <row r="372" spans="1:14" s="822" customFormat="1" ht="30" customHeight="1">
      <c r="A372" s="809" t="s">
        <v>1550</v>
      </c>
      <c r="B372" s="810" t="s">
        <v>1545</v>
      </c>
      <c r="C372" s="811" t="s">
        <v>4048</v>
      </c>
      <c r="D372" s="815"/>
      <c r="E372" s="914">
        <v>281930</v>
      </c>
      <c r="F372" s="813">
        <v>310123</v>
      </c>
      <c r="G372" s="814">
        <v>360470</v>
      </c>
      <c r="H372" s="780" t="s">
        <v>3624</v>
      </c>
      <c r="I372" s="1096">
        <f t="shared" si="11"/>
        <v>1</v>
      </c>
      <c r="J372" s="1095"/>
      <c r="K372" s="903"/>
      <c r="L372" s="902">
        <f t="shared" si="10"/>
        <v>281930</v>
      </c>
      <c r="M372" s="904">
        <v>267300</v>
      </c>
      <c r="N372" s="905">
        <v>5.4732510288065847E-2</v>
      </c>
    </row>
    <row r="373" spans="1:14" s="822" customFormat="1" ht="30" customHeight="1">
      <c r="A373" s="809" t="s">
        <v>1551</v>
      </c>
      <c r="B373" s="810" t="s">
        <v>1545</v>
      </c>
      <c r="C373" s="811" t="s">
        <v>4049</v>
      </c>
      <c r="D373" s="815"/>
      <c r="E373" s="914">
        <v>281930</v>
      </c>
      <c r="F373" s="813">
        <v>310123</v>
      </c>
      <c r="G373" s="814">
        <v>360470</v>
      </c>
      <c r="H373" s="780" t="s">
        <v>3624</v>
      </c>
      <c r="I373" s="1096">
        <f t="shared" si="11"/>
        <v>1</v>
      </c>
      <c r="J373" s="1095"/>
      <c r="K373" s="903"/>
      <c r="L373" s="902">
        <f t="shared" si="10"/>
        <v>281930</v>
      </c>
      <c r="M373" s="904">
        <v>267300</v>
      </c>
      <c r="N373" s="905">
        <v>5.4732510288065847E-2</v>
      </c>
    </row>
    <row r="374" spans="1:14" s="822" customFormat="1" ht="30" customHeight="1">
      <c r="A374" s="856" t="s">
        <v>4050</v>
      </c>
      <c r="B374" s="857" t="s">
        <v>1545</v>
      </c>
      <c r="C374" s="858" t="s">
        <v>4051</v>
      </c>
      <c r="D374" s="863"/>
      <c r="E374" s="914">
        <v>156860</v>
      </c>
      <c r="F374" s="860">
        <v>181960</v>
      </c>
      <c r="G374" s="861">
        <v>200940</v>
      </c>
      <c r="H374" s="869" t="s">
        <v>3609</v>
      </c>
      <c r="I374" s="1096">
        <f t="shared" si="11"/>
        <v>1</v>
      </c>
      <c r="J374" s="1103"/>
      <c r="K374" s="903"/>
      <c r="L374" s="902">
        <f t="shared" si="10"/>
        <v>156860</v>
      </c>
      <c r="M374" s="904">
        <v>156860</v>
      </c>
      <c r="N374" s="905">
        <v>0</v>
      </c>
    </row>
    <row r="375" spans="1:14" s="822" customFormat="1" ht="30" customHeight="1">
      <c r="A375" s="856" t="s">
        <v>1552</v>
      </c>
      <c r="B375" s="857" t="s">
        <v>1545</v>
      </c>
      <c r="C375" s="858" t="s">
        <v>3966</v>
      </c>
      <c r="D375" s="863"/>
      <c r="E375" s="914">
        <v>156860</v>
      </c>
      <c r="F375" s="860">
        <v>181960</v>
      </c>
      <c r="G375" s="861">
        <v>200940</v>
      </c>
      <c r="H375" s="869" t="s">
        <v>3609</v>
      </c>
      <c r="I375" s="1096">
        <f t="shared" si="11"/>
        <v>1</v>
      </c>
      <c r="J375" s="1103"/>
      <c r="K375" s="903"/>
      <c r="L375" s="902">
        <f t="shared" si="10"/>
        <v>156860</v>
      </c>
      <c r="M375" s="904">
        <v>156860</v>
      </c>
      <c r="N375" s="905">
        <v>0</v>
      </c>
    </row>
    <row r="376" spans="1:14" s="822" customFormat="1" ht="30" customHeight="1">
      <c r="A376" s="856" t="s">
        <v>1553</v>
      </c>
      <c r="B376" s="857" t="s">
        <v>1545</v>
      </c>
      <c r="C376" s="858" t="s">
        <v>3963</v>
      </c>
      <c r="D376" s="863"/>
      <c r="E376" s="914">
        <v>156860</v>
      </c>
      <c r="F376" s="860">
        <v>181960</v>
      </c>
      <c r="G376" s="861">
        <v>200940</v>
      </c>
      <c r="H376" s="869" t="s">
        <v>3609</v>
      </c>
      <c r="I376" s="1096">
        <f t="shared" si="11"/>
        <v>1</v>
      </c>
      <c r="J376" s="1103"/>
      <c r="K376" s="903"/>
      <c r="L376" s="902">
        <f t="shared" si="10"/>
        <v>156860</v>
      </c>
      <c r="M376" s="904">
        <v>156860</v>
      </c>
      <c r="N376" s="905">
        <v>0</v>
      </c>
    </row>
    <row r="377" spans="1:14" s="822" customFormat="1" ht="30" customHeight="1">
      <c r="A377" s="856" t="s">
        <v>1554</v>
      </c>
      <c r="B377" s="857" t="s">
        <v>1545</v>
      </c>
      <c r="C377" s="858" t="s">
        <v>4052</v>
      </c>
      <c r="D377" s="863"/>
      <c r="E377" s="914">
        <v>156860</v>
      </c>
      <c r="F377" s="860">
        <v>181960</v>
      </c>
      <c r="G377" s="861">
        <v>200940</v>
      </c>
      <c r="H377" s="869" t="s">
        <v>3609</v>
      </c>
      <c r="I377" s="1096">
        <f t="shared" si="11"/>
        <v>1</v>
      </c>
      <c r="J377" s="1103"/>
      <c r="K377" s="903"/>
      <c r="L377" s="902">
        <f t="shared" si="10"/>
        <v>156860</v>
      </c>
      <c r="M377" s="904">
        <v>156860</v>
      </c>
      <c r="N377" s="905">
        <v>0</v>
      </c>
    </row>
    <row r="378" spans="1:14" s="822" customFormat="1" ht="30" customHeight="1">
      <c r="A378" s="856" t="s">
        <v>4053</v>
      </c>
      <c r="B378" s="857" t="s">
        <v>1545</v>
      </c>
      <c r="C378" s="858" t="s">
        <v>4054</v>
      </c>
      <c r="D378" s="863"/>
      <c r="E378" s="915"/>
      <c r="F378" s="864"/>
      <c r="G378" s="865"/>
      <c r="H378" s="874" t="s">
        <v>3945</v>
      </c>
      <c r="I378" s="1096" t="e">
        <f t="shared" si="11"/>
        <v>#DIV/0!</v>
      </c>
      <c r="J378" s="1104"/>
      <c r="K378" s="903"/>
      <c r="L378" s="902">
        <f t="shared" si="10"/>
        <v>0</v>
      </c>
      <c r="M378" s="904">
        <v>708100</v>
      </c>
      <c r="N378" s="905">
        <v>-1</v>
      </c>
    </row>
    <row r="379" spans="1:14" s="822" customFormat="1" ht="30" customHeight="1">
      <c r="A379" s="856" t="s">
        <v>1555</v>
      </c>
      <c r="B379" s="857" t="s">
        <v>1545</v>
      </c>
      <c r="C379" s="858" t="s">
        <v>2921</v>
      </c>
      <c r="D379" s="863"/>
      <c r="E379" s="915"/>
      <c r="F379" s="864"/>
      <c r="G379" s="865"/>
      <c r="H379" s="874" t="s">
        <v>3945</v>
      </c>
      <c r="I379" s="1096" t="e">
        <f t="shared" si="11"/>
        <v>#DIV/0!</v>
      </c>
      <c r="J379" s="1104"/>
      <c r="K379" s="903"/>
      <c r="L379" s="902">
        <f t="shared" si="10"/>
        <v>0</v>
      </c>
      <c r="M379" s="904">
        <v>708100</v>
      </c>
      <c r="N379" s="905">
        <v>-1</v>
      </c>
    </row>
    <row r="380" spans="1:14" s="822" customFormat="1" ht="30" customHeight="1">
      <c r="A380" s="856" t="s">
        <v>1556</v>
      </c>
      <c r="B380" s="857" t="s">
        <v>1545</v>
      </c>
      <c r="C380" s="858" t="s">
        <v>2922</v>
      </c>
      <c r="D380" s="863"/>
      <c r="E380" s="915"/>
      <c r="F380" s="864"/>
      <c r="G380" s="865"/>
      <c r="H380" s="874" t="s">
        <v>3945</v>
      </c>
      <c r="I380" s="1096" t="e">
        <f t="shared" si="11"/>
        <v>#DIV/0!</v>
      </c>
      <c r="J380" s="1104"/>
      <c r="K380" s="903"/>
      <c r="L380" s="902">
        <f t="shared" si="10"/>
        <v>0</v>
      </c>
      <c r="M380" s="904">
        <v>708100</v>
      </c>
      <c r="N380" s="905">
        <v>-1</v>
      </c>
    </row>
    <row r="381" spans="1:14" s="822" customFormat="1" ht="30" customHeight="1">
      <c r="A381" s="856" t="s">
        <v>1557</v>
      </c>
      <c r="B381" s="857" t="s">
        <v>1545</v>
      </c>
      <c r="C381" s="858" t="s">
        <v>4055</v>
      </c>
      <c r="D381" s="863"/>
      <c r="E381" s="915"/>
      <c r="F381" s="864"/>
      <c r="G381" s="865"/>
      <c r="H381" s="874" t="s">
        <v>3945</v>
      </c>
      <c r="I381" s="1096" t="e">
        <f t="shared" si="11"/>
        <v>#DIV/0!</v>
      </c>
      <c r="J381" s="1104"/>
      <c r="K381" s="903"/>
      <c r="L381" s="902">
        <f t="shared" si="10"/>
        <v>0</v>
      </c>
      <c r="M381" s="904">
        <v>708100</v>
      </c>
      <c r="N381" s="905">
        <v>-1</v>
      </c>
    </row>
    <row r="382" spans="1:14" s="822" customFormat="1" ht="30" customHeight="1">
      <c r="A382" s="856" t="s">
        <v>1558</v>
      </c>
      <c r="B382" s="857" t="s">
        <v>1545</v>
      </c>
      <c r="C382" s="858" t="s">
        <v>2923</v>
      </c>
      <c r="D382" s="863"/>
      <c r="E382" s="915"/>
      <c r="F382" s="864"/>
      <c r="G382" s="865"/>
      <c r="H382" s="874" t="s">
        <v>3945</v>
      </c>
      <c r="I382" s="1096" t="e">
        <f t="shared" si="11"/>
        <v>#DIV/0!</v>
      </c>
      <c r="J382" s="1104"/>
      <c r="K382" s="903"/>
      <c r="L382" s="902">
        <f t="shared" si="10"/>
        <v>0</v>
      </c>
      <c r="M382" s="904">
        <v>708100</v>
      </c>
      <c r="N382" s="905">
        <v>-1</v>
      </c>
    </row>
    <row r="383" spans="1:14" s="822" customFormat="1" ht="30" customHeight="1">
      <c r="A383" s="856" t="s">
        <v>1559</v>
      </c>
      <c r="B383" s="857" t="s">
        <v>1545</v>
      </c>
      <c r="C383" s="858" t="s">
        <v>2924</v>
      </c>
      <c r="D383" s="863"/>
      <c r="E383" s="915"/>
      <c r="F383" s="864"/>
      <c r="G383" s="865"/>
      <c r="H383" s="874" t="s">
        <v>3945</v>
      </c>
      <c r="I383" s="1096" t="e">
        <f t="shared" si="11"/>
        <v>#DIV/0!</v>
      </c>
      <c r="J383" s="1104"/>
      <c r="K383" s="903"/>
      <c r="L383" s="902">
        <f t="shared" si="10"/>
        <v>0</v>
      </c>
      <c r="M383" s="904">
        <v>708100</v>
      </c>
      <c r="N383" s="905">
        <v>-1</v>
      </c>
    </row>
    <row r="384" spans="1:14" s="822" customFormat="1" ht="30" customHeight="1">
      <c r="A384" s="856" t="s">
        <v>1560</v>
      </c>
      <c r="B384" s="857" t="s">
        <v>1545</v>
      </c>
      <c r="C384" s="858" t="s">
        <v>2925</v>
      </c>
      <c r="D384" s="863"/>
      <c r="E384" s="915"/>
      <c r="F384" s="864"/>
      <c r="G384" s="865"/>
      <c r="H384" s="874" t="s">
        <v>3945</v>
      </c>
      <c r="I384" s="1096" t="e">
        <f t="shared" si="11"/>
        <v>#DIV/0!</v>
      </c>
      <c r="J384" s="1104"/>
      <c r="K384" s="903"/>
      <c r="L384" s="902">
        <f t="shared" si="10"/>
        <v>0</v>
      </c>
      <c r="M384" s="904">
        <v>708100</v>
      </c>
      <c r="N384" s="905">
        <v>-1</v>
      </c>
    </row>
    <row r="385" spans="1:14" s="822" customFormat="1" ht="30" customHeight="1">
      <c r="A385" s="856" t="s">
        <v>1561</v>
      </c>
      <c r="B385" s="857" t="s">
        <v>1545</v>
      </c>
      <c r="C385" s="858" t="s">
        <v>2926</v>
      </c>
      <c r="D385" s="863"/>
      <c r="E385" s="915"/>
      <c r="F385" s="864"/>
      <c r="G385" s="865"/>
      <c r="H385" s="874" t="s">
        <v>3945</v>
      </c>
      <c r="I385" s="1096" t="e">
        <f t="shared" si="11"/>
        <v>#DIV/0!</v>
      </c>
      <c r="J385" s="1104"/>
      <c r="K385" s="903"/>
      <c r="L385" s="902">
        <f t="shared" si="10"/>
        <v>0</v>
      </c>
      <c r="M385" s="904">
        <v>708100</v>
      </c>
      <c r="N385" s="905">
        <v>-1</v>
      </c>
    </row>
    <row r="386" spans="1:14" s="822" customFormat="1" ht="30" customHeight="1">
      <c r="A386" s="856" t="s">
        <v>4056</v>
      </c>
      <c r="B386" s="857" t="s">
        <v>1545</v>
      </c>
      <c r="C386" s="858" t="s">
        <v>4057</v>
      </c>
      <c r="D386" s="863"/>
      <c r="E386" s="914">
        <v>83820</v>
      </c>
      <c r="F386" s="860">
        <v>97230</v>
      </c>
      <c r="G386" s="861">
        <v>107330</v>
      </c>
      <c r="H386" s="878" t="s">
        <v>3964</v>
      </c>
      <c r="I386" s="1096">
        <f t="shared" si="11"/>
        <v>1</v>
      </c>
      <c r="J386" s="1107"/>
      <c r="K386" s="903"/>
      <c r="L386" s="902">
        <f t="shared" si="10"/>
        <v>83820</v>
      </c>
      <c r="M386" s="904">
        <v>83820</v>
      </c>
      <c r="N386" s="905">
        <v>0</v>
      </c>
    </row>
    <row r="387" spans="1:14" s="822" customFormat="1" ht="30" customHeight="1">
      <c r="A387" s="809" t="s">
        <v>4058</v>
      </c>
      <c r="B387" s="810" t="s">
        <v>1562</v>
      </c>
      <c r="C387" s="816" t="s">
        <v>4059</v>
      </c>
      <c r="D387" s="815"/>
      <c r="E387" s="914">
        <v>257510</v>
      </c>
      <c r="F387" s="813">
        <v>283261</v>
      </c>
      <c r="G387" s="814">
        <v>345620</v>
      </c>
      <c r="H387" s="819" t="s">
        <v>4060</v>
      </c>
      <c r="I387" s="1096">
        <f t="shared" si="11"/>
        <v>1</v>
      </c>
      <c r="J387" s="1108"/>
      <c r="K387" s="903"/>
      <c r="L387" s="902">
        <f t="shared" ref="L387:L450" si="12">SUM(E387-E387*K387)</f>
        <v>257510</v>
      </c>
      <c r="M387" s="904">
        <v>252120</v>
      </c>
      <c r="N387" s="905">
        <v>2.1378708551483421E-2</v>
      </c>
    </row>
    <row r="388" spans="1:14" s="822" customFormat="1" ht="30" customHeight="1">
      <c r="A388" s="809" t="s">
        <v>4061</v>
      </c>
      <c r="B388" s="810" t="s">
        <v>1562</v>
      </c>
      <c r="C388" s="811" t="s">
        <v>4062</v>
      </c>
      <c r="D388" s="815"/>
      <c r="E388" s="914">
        <v>257510</v>
      </c>
      <c r="F388" s="813">
        <v>283261</v>
      </c>
      <c r="G388" s="814">
        <v>345620</v>
      </c>
      <c r="H388" s="819" t="s">
        <v>4063</v>
      </c>
      <c r="I388" s="1096">
        <f t="shared" ref="I388:I451" si="13">1-(J388/E388)</f>
        <v>1</v>
      </c>
      <c r="J388" s="1108"/>
      <c r="K388" s="903"/>
      <c r="L388" s="902">
        <f t="shared" si="12"/>
        <v>257510</v>
      </c>
      <c r="M388" s="904">
        <v>252120</v>
      </c>
      <c r="N388" s="905">
        <v>2.1378708551483421E-2</v>
      </c>
    </row>
    <row r="389" spans="1:14" s="822" customFormat="1" ht="30" customHeight="1">
      <c r="A389" s="809" t="s">
        <v>4064</v>
      </c>
      <c r="B389" s="810" t="s">
        <v>1562</v>
      </c>
      <c r="C389" s="811" t="s">
        <v>4065</v>
      </c>
      <c r="D389" s="815"/>
      <c r="E389" s="914">
        <v>257510</v>
      </c>
      <c r="F389" s="813">
        <v>283261</v>
      </c>
      <c r="G389" s="814">
        <v>345620</v>
      </c>
      <c r="H389" s="819" t="s">
        <v>4066</v>
      </c>
      <c r="I389" s="1096">
        <f t="shared" si="13"/>
        <v>1</v>
      </c>
      <c r="J389" s="1108"/>
      <c r="K389" s="903"/>
      <c r="L389" s="902">
        <f t="shared" si="12"/>
        <v>257510</v>
      </c>
      <c r="M389" s="904">
        <v>252120</v>
      </c>
      <c r="N389" s="905">
        <v>2.1378708551483421E-2</v>
      </c>
    </row>
    <row r="390" spans="1:14" s="822" customFormat="1" ht="30" customHeight="1">
      <c r="A390" s="809" t="s">
        <v>4067</v>
      </c>
      <c r="B390" s="810" t="s">
        <v>1562</v>
      </c>
      <c r="C390" s="811" t="s">
        <v>4068</v>
      </c>
      <c r="D390" s="815"/>
      <c r="E390" s="914">
        <v>257510</v>
      </c>
      <c r="F390" s="813">
        <v>283261</v>
      </c>
      <c r="G390" s="814">
        <v>345620</v>
      </c>
      <c r="H390" s="819" t="s">
        <v>4069</v>
      </c>
      <c r="I390" s="1096">
        <f t="shared" si="13"/>
        <v>1</v>
      </c>
      <c r="J390" s="1108"/>
      <c r="K390" s="903"/>
      <c r="L390" s="902">
        <f t="shared" si="12"/>
        <v>257510</v>
      </c>
      <c r="M390" s="904">
        <v>252120</v>
      </c>
      <c r="N390" s="905">
        <v>2.1378708551483421E-2</v>
      </c>
    </row>
    <row r="391" spans="1:14" s="822" customFormat="1" ht="30" customHeight="1">
      <c r="A391" s="809" t="s">
        <v>4070</v>
      </c>
      <c r="B391" s="810" t="s">
        <v>1562</v>
      </c>
      <c r="C391" s="811" t="s">
        <v>4071</v>
      </c>
      <c r="D391" s="815"/>
      <c r="E391" s="914">
        <v>257510</v>
      </c>
      <c r="F391" s="813">
        <v>283261</v>
      </c>
      <c r="G391" s="814">
        <v>345620</v>
      </c>
      <c r="H391" s="819" t="s">
        <v>4072</v>
      </c>
      <c r="I391" s="1096">
        <f t="shared" si="13"/>
        <v>1</v>
      </c>
      <c r="J391" s="1108"/>
      <c r="K391" s="903"/>
      <c r="L391" s="902">
        <f t="shared" si="12"/>
        <v>257510</v>
      </c>
      <c r="M391" s="904">
        <v>252120</v>
      </c>
      <c r="N391" s="905">
        <v>2.1378708551483421E-2</v>
      </c>
    </row>
    <row r="392" spans="1:14" s="822" customFormat="1" ht="30" customHeight="1">
      <c r="A392" s="809" t="s">
        <v>4073</v>
      </c>
      <c r="B392" s="810" t="s">
        <v>1562</v>
      </c>
      <c r="C392" s="811" t="s">
        <v>4074</v>
      </c>
      <c r="D392" s="815"/>
      <c r="E392" s="914">
        <v>257510</v>
      </c>
      <c r="F392" s="813">
        <v>283261</v>
      </c>
      <c r="G392" s="814">
        <v>345620</v>
      </c>
      <c r="H392" s="819" t="s">
        <v>4075</v>
      </c>
      <c r="I392" s="1096">
        <f t="shared" si="13"/>
        <v>1</v>
      </c>
      <c r="J392" s="1108"/>
      <c r="K392" s="903"/>
      <c r="L392" s="902">
        <f t="shared" si="12"/>
        <v>257510</v>
      </c>
      <c r="M392" s="904">
        <v>252120</v>
      </c>
      <c r="N392" s="905">
        <v>2.1378708551483421E-2</v>
      </c>
    </row>
    <row r="393" spans="1:14" s="822" customFormat="1" ht="30" customHeight="1">
      <c r="A393" s="809" t="s">
        <v>4076</v>
      </c>
      <c r="B393" s="810" t="s">
        <v>1562</v>
      </c>
      <c r="C393" s="811" t="s">
        <v>4077</v>
      </c>
      <c r="D393" s="815"/>
      <c r="E393" s="914">
        <v>257510</v>
      </c>
      <c r="F393" s="813">
        <v>283261</v>
      </c>
      <c r="G393" s="814">
        <v>345620</v>
      </c>
      <c r="H393" s="819" t="s">
        <v>4078</v>
      </c>
      <c r="I393" s="1096">
        <f t="shared" si="13"/>
        <v>1</v>
      </c>
      <c r="J393" s="1108"/>
      <c r="K393" s="903"/>
      <c r="L393" s="902">
        <f t="shared" si="12"/>
        <v>257510</v>
      </c>
      <c r="M393" s="904">
        <v>252120</v>
      </c>
      <c r="N393" s="905">
        <v>2.1378708551483421E-2</v>
      </c>
    </row>
    <row r="394" spans="1:14" s="822" customFormat="1" ht="30" customHeight="1">
      <c r="A394" s="809" t="s">
        <v>4079</v>
      </c>
      <c r="B394" s="810" t="s">
        <v>1562</v>
      </c>
      <c r="C394" s="811" t="s">
        <v>4080</v>
      </c>
      <c r="D394" s="815"/>
      <c r="E394" s="914">
        <v>257510</v>
      </c>
      <c r="F394" s="813">
        <v>283261</v>
      </c>
      <c r="G394" s="814">
        <v>345620</v>
      </c>
      <c r="H394" s="819" t="s">
        <v>4081</v>
      </c>
      <c r="I394" s="1096">
        <f t="shared" si="13"/>
        <v>1</v>
      </c>
      <c r="J394" s="1108"/>
      <c r="K394" s="903"/>
      <c r="L394" s="902">
        <f t="shared" si="12"/>
        <v>257510</v>
      </c>
      <c r="M394" s="904">
        <v>252120</v>
      </c>
      <c r="N394" s="905">
        <v>2.1378708551483421E-2</v>
      </c>
    </row>
    <row r="395" spans="1:14" s="822" customFormat="1" ht="30" customHeight="1">
      <c r="A395" s="856" t="s">
        <v>4082</v>
      </c>
      <c r="B395" s="857" t="s">
        <v>1562</v>
      </c>
      <c r="C395" s="858" t="s">
        <v>4083</v>
      </c>
      <c r="D395" s="863"/>
      <c r="E395" s="915">
        <v>166430</v>
      </c>
      <c r="F395" s="867">
        <v>193060</v>
      </c>
      <c r="G395" s="865">
        <v>225320</v>
      </c>
      <c r="H395" s="867" t="s">
        <v>3609</v>
      </c>
      <c r="I395" s="1096">
        <f t="shared" si="13"/>
        <v>1</v>
      </c>
      <c r="J395" s="1109"/>
      <c r="K395" s="903"/>
      <c r="L395" s="902">
        <f t="shared" si="12"/>
        <v>166430</v>
      </c>
      <c r="M395" s="904">
        <v>166430</v>
      </c>
      <c r="N395" s="905">
        <v>0</v>
      </c>
    </row>
    <row r="396" spans="1:14" s="822" customFormat="1" ht="30" customHeight="1">
      <c r="A396" s="856" t="s">
        <v>4084</v>
      </c>
      <c r="B396" s="857" t="s">
        <v>1562</v>
      </c>
      <c r="C396" s="858" t="s">
        <v>4085</v>
      </c>
      <c r="D396" s="863"/>
      <c r="E396" s="915">
        <v>166430</v>
      </c>
      <c r="F396" s="867">
        <v>193060</v>
      </c>
      <c r="G396" s="865">
        <v>225320</v>
      </c>
      <c r="H396" s="867" t="s">
        <v>3609</v>
      </c>
      <c r="I396" s="1096">
        <f t="shared" si="13"/>
        <v>1</v>
      </c>
      <c r="J396" s="1109"/>
      <c r="K396" s="903"/>
      <c r="L396" s="902">
        <f t="shared" si="12"/>
        <v>166430</v>
      </c>
      <c r="M396" s="904">
        <v>166430</v>
      </c>
      <c r="N396" s="905">
        <v>0</v>
      </c>
    </row>
    <row r="397" spans="1:14" s="822" customFormat="1" ht="30" customHeight="1">
      <c r="A397" s="856" t="s">
        <v>4086</v>
      </c>
      <c r="B397" s="857" t="s">
        <v>1562</v>
      </c>
      <c r="C397" s="858" t="s">
        <v>4087</v>
      </c>
      <c r="D397" s="863"/>
      <c r="E397" s="915">
        <v>166430</v>
      </c>
      <c r="F397" s="867">
        <v>193060</v>
      </c>
      <c r="G397" s="865">
        <v>225320</v>
      </c>
      <c r="H397" s="867" t="s">
        <v>3609</v>
      </c>
      <c r="I397" s="1096">
        <f t="shared" si="13"/>
        <v>1</v>
      </c>
      <c r="J397" s="1109"/>
      <c r="K397" s="903"/>
      <c r="L397" s="902">
        <f t="shared" si="12"/>
        <v>166430</v>
      </c>
      <c r="M397" s="904">
        <v>166430</v>
      </c>
      <c r="N397" s="905">
        <v>0</v>
      </c>
    </row>
    <row r="398" spans="1:14" s="822" customFormat="1" ht="30" customHeight="1">
      <c r="A398" s="856" t="s">
        <v>4088</v>
      </c>
      <c r="B398" s="857" t="s">
        <v>1562</v>
      </c>
      <c r="C398" s="858" t="s">
        <v>4089</v>
      </c>
      <c r="D398" s="863"/>
      <c r="E398" s="915">
        <v>166430</v>
      </c>
      <c r="F398" s="867">
        <v>193060</v>
      </c>
      <c r="G398" s="865">
        <v>225320</v>
      </c>
      <c r="H398" s="867" t="s">
        <v>3609</v>
      </c>
      <c r="I398" s="1096">
        <f t="shared" si="13"/>
        <v>1</v>
      </c>
      <c r="J398" s="1109"/>
      <c r="K398" s="903"/>
      <c r="L398" s="902">
        <f t="shared" si="12"/>
        <v>166430</v>
      </c>
      <c r="M398" s="904">
        <v>166430</v>
      </c>
      <c r="N398" s="905">
        <v>0</v>
      </c>
    </row>
    <row r="399" spans="1:14" s="822" customFormat="1" ht="30" customHeight="1">
      <c r="A399" s="856" t="s">
        <v>4090</v>
      </c>
      <c r="B399" s="857" t="s">
        <v>1562</v>
      </c>
      <c r="C399" s="858" t="s">
        <v>3914</v>
      </c>
      <c r="D399" s="863"/>
      <c r="E399" s="915">
        <v>85470</v>
      </c>
      <c r="F399" s="867">
        <v>99150</v>
      </c>
      <c r="G399" s="865">
        <v>116240</v>
      </c>
      <c r="H399" s="866"/>
      <c r="I399" s="1096">
        <f t="shared" si="13"/>
        <v>1</v>
      </c>
      <c r="J399" s="1102"/>
      <c r="K399" s="903"/>
      <c r="L399" s="902">
        <f t="shared" si="12"/>
        <v>85470</v>
      </c>
      <c r="M399" s="904">
        <v>85470</v>
      </c>
      <c r="N399" s="905">
        <v>0</v>
      </c>
    </row>
    <row r="400" spans="1:14" s="822" customFormat="1" ht="30" customHeight="1">
      <c r="A400" s="809" t="s">
        <v>4091</v>
      </c>
      <c r="B400" s="810" t="s">
        <v>4092</v>
      </c>
      <c r="C400" s="811" t="s">
        <v>4093</v>
      </c>
      <c r="D400" s="815"/>
      <c r="E400" s="914">
        <v>30580</v>
      </c>
      <c r="F400" s="813">
        <v>33638</v>
      </c>
      <c r="G400" s="814">
        <v>39380</v>
      </c>
      <c r="H400" s="780" t="s">
        <v>3624</v>
      </c>
      <c r="I400" s="1096">
        <f t="shared" si="13"/>
        <v>1</v>
      </c>
      <c r="J400" s="1095"/>
      <c r="K400" s="903"/>
      <c r="L400" s="902">
        <f t="shared" si="12"/>
        <v>30580</v>
      </c>
      <c r="M400" s="904">
        <v>29810</v>
      </c>
      <c r="N400" s="905">
        <v>2.5830258302583026E-2</v>
      </c>
    </row>
    <row r="401" spans="1:14" s="822" customFormat="1" ht="30" customHeight="1">
      <c r="A401" s="809" t="s">
        <v>4094</v>
      </c>
      <c r="B401" s="810" t="s">
        <v>4092</v>
      </c>
      <c r="C401" s="811" t="s">
        <v>4095</v>
      </c>
      <c r="D401" s="815"/>
      <c r="E401" s="914">
        <v>25520</v>
      </c>
      <c r="F401" s="813">
        <v>28072</v>
      </c>
      <c r="G401" s="814">
        <v>32835</v>
      </c>
      <c r="H401" s="780" t="s">
        <v>3624</v>
      </c>
      <c r="I401" s="1096">
        <f t="shared" si="13"/>
        <v>1</v>
      </c>
      <c r="J401" s="1095"/>
      <c r="K401" s="903"/>
      <c r="L401" s="902">
        <f t="shared" si="12"/>
        <v>25520</v>
      </c>
      <c r="M401" s="904">
        <v>24860</v>
      </c>
      <c r="N401" s="905">
        <v>2.6548672566371681E-2</v>
      </c>
    </row>
    <row r="402" spans="1:14" s="822" customFormat="1" ht="30" customHeight="1">
      <c r="A402" s="809" t="s">
        <v>4096</v>
      </c>
      <c r="B402" s="810" t="s">
        <v>4092</v>
      </c>
      <c r="C402" s="811" t="s">
        <v>4097</v>
      </c>
      <c r="D402" s="815"/>
      <c r="E402" s="914">
        <v>25520</v>
      </c>
      <c r="F402" s="813">
        <v>28072</v>
      </c>
      <c r="G402" s="814">
        <v>32835</v>
      </c>
      <c r="H402" s="780" t="s">
        <v>3624</v>
      </c>
      <c r="I402" s="1096">
        <f t="shared" si="13"/>
        <v>1</v>
      </c>
      <c r="J402" s="1095"/>
      <c r="K402" s="903"/>
      <c r="L402" s="902">
        <f t="shared" si="12"/>
        <v>25520</v>
      </c>
      <c r="M402" s="904">
        <v>24860</v>
      </c>
      <c r="N402" s="905">
        <v>2.6548672566371681E-2</v>
      </c>
    </row>
    <row r="403" spans="1:14" s="822" customFormat="1" ht="30" customHeight="1">
      <c r="A403" s="809" t="s">
        <v>4098</v>
      </c>
      <c r="B403" s="810" t="s">
        <v>4092</v>
      </c>
      <c r="C403" s="811" t="s">
        <v>4099</v>
      </c>
      <c r="D403" s="815"/>
      <c r="E403" s="914">
        <v>25520</v>
      </c>
      <c r="F403" s="813">
        <v>28072</v>
      </c>
      <c r="G403" s="814">
        <v>32835</v>
      </c>
      <c r="H403" s="780" t="s">
        <v>3624</v>
      </c>
      <c r="I403" s="1096">
        <f t="shared" si="13"/>
        <v>1</v>
      </c>
      <c r="J403" s="1095"/>
      <c r="K403" s="903"/>
      <c r="L403" s="902">
        <f t="shared" si="12"/>
        <v>25520</v>
      </c>
      <c r="M403" s="904">
        <v>24860</v>
      </c>
      <c r="N403" s="905">
        <v>2.6548672566371681E-2</v>
      </c>
    </row>
    <row r="404" spans="1:14" s="822" customFormat="1" ht="30" customHeight="1">
      <c r="A404" s="809" t="s">
        <v>4100</v>
      </c>
      <c r="B404" s="810" t="s">
        <v>4092</v>
      </c>
      <c r="C404" s="811" t="s">
        <v>4101</v>
      </c>
      <c r="D404" s="815"/>
      <c r="E404" s="914">
        <v>47190</v>
      </c>
      <c r="F404" s="813">
        <v>51909</v>
      </c>
      <c r="G404" s="814">
        <v>60940</v>
      </c>
      <c r="H404" s="780" t="s">
        <v>3624</v>
      </c>
      <c r="I404" s="1096">
        <f t="shared" si="13"/>
        <v>1</v>
      </c>
      <c r="J404" s="1095"/>
      <c r="K404" s="903"/>
      <c r="L404" s="902">
        <f t="shared" si="12"/>
        <v>47190</v>
      </c>
      <c r="M404" s="904">
        <v>45980</v>
      </c>
      <c r="N404" s="905">
        <v>2.6315789473684209E-2</v>
      </c>
    </row>
    <row r="405" spans="1:14" s="822" customFormat="1" ht="30" customHeight="1">
      <c r="A405" s="856" t="s">
        <v>4102</v>
      </c>
      <c r="B405" s="857" t="s">
        <v>4092</v>
      </c>
      <c r="C405" s="858" t="s">
        <v>4103</v>
      </c>
      <c r="D405" s="863"/>
      <c r="E405" s="915">
        <v>225170</v>
      </c>
      <c r="F405" s="867">
        <v>261200</v>
      </c>
      <c r="G405" s="865">
        <v>293200</v>
      </c>
      <c r="H405" s="867" t="s">
        <v>3609</v>
      </c>
      <c r="I405" s="1096">
        <f t="shared" si="13"/>
        <v>1</v>
      </c>
      <c r="J405" s="1109"/>
      <c r="K405" s="903"/>
      <c r="L405" s="902">
        <f t="shared" si="12"/>
        <v>225170</v>
      </c>
      <c r="M405" s="904">
        <v>225170</v>
      </c>
      <c r="N405" s="905">
        <v>0</v>
      </c>
    </row>
    <row r="406" spans="1:14" s="822" customFormat="1" ht="30" customHeight="1">
      <c r="A406" s="809" t="s">
        <v>4104</v>
      </c>
      <c r="B406" s="810" t="s">
        <v>4092</v>
      </c>
      <c r="C406" s="811" t="s">
        <v>4105</v>
      </c>
      <c r="D406" s="815"/>
      <c r="E406" s="914">
        <v>50820</v>
      </c>
      <c r="F406" s="813">
        <v>55902</v>
      </c>
      <c r="G406" s="814">
        <v>65670</v>
      </c>
      <c r="H406" s="780" t="s">
        <v>3624</v>
      </c>
      <c r="I406" s="1096">
        <f t="shared" si="13"/>
        <v>1</v>
      </c>
      <c r="J406" s="1095"/>
      <c r="K406" s="903"/>
      <c r="L406" s="902">
        <f t="shared" si="12"/>
        <v>50820</v>
      </c>
      <c r="M406" s="904">
        <v>49500</v>
      </c>
      <c r="N406" s="905">
        <v>2.6666666666666668E-2</v>
      </c>
    </row>
    <row r="407" spans="1:14" s="822" customFormat="1" ht="30" customHeight="1">
      <c r="A407" s="809" t="s">
        <v>4106</v>
      </c>
      <c r="B407" s="810" t="s">
        <v>4092</v>
      </c>
      <c r="C407" s="811" t="s">
        <v>4107</v>
      </c>
      <c r="D407" s="815"/>
      <c r="E407" s="914">
        <v>50820</v>
      </c>
      <c r="F407" s="813">
        <v>55902</v>
      </c>
      <c r="G407" s="814">
        <v>65670</v>
      </c>
      <c r="H407" s="780" t="s">
        <v>3624</v>
      </c>
      <c r="I407" s="1096">
        <f t="shared" si="13"/>
        <v>1</v>
      </c>
      <c r="J407" s="1095"/>
      <c r="K407" s="903"/>
      <c r="L407" s="902">
        <f t="shared" si="12"/>
        <v>50820</v>
      </c>
      <c r="M407" s="904">
        <v>49500</v>
      </c>
      <c r="N407" s="905">
        <v>2.6666666666666668E-2</v>
      </c>
    </row>
    <row r="408" spans="1:14" s="822" customFormat="1" ht="30" customHeight="1">
      <c r="A408" s="809" t="s">
        <v>4108</v>
      </c>
      <c r="B408" s="810" t="s">
        <v>4092</v>
      </c>
      <c r="C408" s="811" t="s">
        <v>4109</v>
      </c>
      <c r="D408" s="815"/>
      <c r="E408" s="914">
        <v>50820</v>
      </c>
      <c r="F408" s="813">
        <v>55902</v>
      </c>
      <c r="G408" s="814">
        <v>65670</v>
      </c>
      <c r="H408" s="780" t="s">
        <v>3624</v>
      </c>
      <c r="I408" s="1096">
        <f t="shared" si="13"/>
        <v>1</v>
      </c>
      <c r="J408" s="1095"/>
      <c r="K408" s="903"/>
      <c r="L408" s="902">
        <f t="shared" si="12"/>
        <v>50820</v>
      </c>
      <c r="M408" s="904">
        <v>49500</v>
      </c>
      <c r="N408" s="905">
        <v>2.6666666666666668E-2</v>
      </c>
    </row>
    <row r="409" spans="1:14" s="822" customFormat="1" ht="30" customHeight="1">
      <c r="A409" s="809" t="s">
        <v>4110</v>
      </c>
      <c r="B409" s="810" t="s">
        <v>4111</v>
      </c>
      <c r="C409" s="816" t="s">
        <v>4112</v>
      </c>
      <c r="D409" s="815"/>
      <c r="E409" s="914">
        <v>70070</v>
      </c>
      <c r="F409" s="813">
        <v>77077</v>
      </c>
      <c r="G409" s="814">
        <v>89650</v>
      </c>
      <c r="H409" s="780" t="s">
        <v>3624</v>
      </c>
      <c r="I409" s="1096">
        <f t="shared" si="13"/>
        <v>1</v>
      </c>
      <c r="J409" s="1095"/>
      <c r="K409" s="903"/>
      <c r="L409" s="902">
        <f t="shared" si="12"/>
        <v>70070</v>
      </c>
      <c r="M409" s="904">
        <v>68530</v>
      </c>
      <c r="N409" s="905">
        <v>2.247191011235955E-2</v>
      </c>
    </row>
    <row r="410" spans="1:14" s="822" customFormat="1" ht="30" customHeight="1">
      <c r="A410" s="809" t="s">
        <v>4113</v>
      </c>
      <c r="B410" s="810" t="s">
        <v>4111</v>
      </c>
      <c r="C410" s="811" t="s">
        <v>4114</v>
      </c>
      <c r="D410" s="815"/>
      <c r="E410" s="914">
        <v>70070</v>
      </c>
      <c r="F410" s="813">
        <v>77077</v>
      </c>
      <c r="G410" s="814">
        <v>89650</v>
      </c>
      <c r="H410" s="780" t="s">
        <v>3624</v>
      </c>
      <c r="I410" s="1096">
        <f t="shared" si="13"/>
        <v>1</v>
      </c>
      <c r="J410" s="1095"/>
      <c r="K410" s="903"/>
      <c r="L410" s="902">
        <f t="shared" si="12"/>
        <v>70070</v>
      </c>
      <c r="M410" s="904">
        <v>68530</v>
      </c>
      <c r="N410" s="905">
        <v>2.247191011235955E-2</v>
      </c>
    </row>
    <row r="411" spans="1:14" s="822" customFormat="1" ht="30" customHeight="1">
      <c r="A411" s="809" t="s">
        <v>4115</v>
      </c>
      <c r="B411" s="810" t="s">
        <v>4111</v>
      </c>
      <c r="C411" s="811" t="s">
        <v>4116</v>
      </c>
      <c r="D411" s="815"/>
      <c r="E411" s="914">
        <v>70070</v>
      </c>
      <c r="F411" s="813">
        <v>77077</v>
      </c>
      <c r="G411" s="814">
        <v>89650</v>
      </c>
      <c r="H411" s="780" t="s">
        <v>3624</v>
      </c>
      <c r="I411" s="1096">
        <f t="shared" si="13"/>
        <v>1</v>
      </c>
      <c r="J411" s="1095"/>
      <c r="K411" s="903"/>
      <c r="L411" s="902">
        <f t="shared" si="12"/>
        <v>70070</v>
      </c>
      <c r="M411" s="904">
        <v>68530</v>
      </c>
      <c r="N411" s="905">
        <v>2.247191011235955E-2</v>
      </c>
    </row>
    <row r="412" spans="1:14" s="822" customFormat="1" ht="30" customHeight="1">
      <c r="A412" s="809" t="s">
        <v>4117</v>
      </c>
      <c r="B412" s="810" t="s">
        <v>4111</v>
      </c>
      <c r="C412" s="811" t="s">
        <v>4118</v>
      </c>
      <c r="D412" s="815"/>
      <c r="E412" s="914">
        <v>70070</v>
      </c>
      <c r="F412" s="813">
        <v>77077</v>
      </c>
      <c r="G412" s="814">
        <v>89650</v>
      </c>
      <c r="H412" s="780" t="s">
        <v>3624</v>
      </c>
      <c r="I412" s="1096">
        <f t="shared" si="13"/>
        <v>1</v>
      </c>
      <c r="J412" s="1095"/>
      <c r="K412" s="903"/>
      <c r="L412" s="902">
        <f t="shared" si="12"/>
        <v>70070</v>
      </c>
      <c r="M412" s="904">
        <v>68530</v>
      </c>
      <c r="N412" s="905">
        <v>2.247191011235955E-2</v>
      </c>
    </row>
    <row r="413" spans="1:14" s="822" customFormat="1" ht="30" customHeight="1">
      <c r="A413" s="809" t="s">
        <v>4119</v>
      </c>
      <c r="B413" s="810" t="s">
        <v>4111</v>
      </c>
      <c r="C413" s="811" t="s">
        <v>4120</v>
      </c>
      <c r="D413" s="815"/>
      <c r="E413" s="914">
        <v>70070</v>
      </c>
      <c r="F413" s="813">
        <v>77077</v>
      </c>
      <c r="G413" s="814">
        <v>89650</v>
      </c>
      <c r="H413" s="780" t="s">
        <v>3624</v>
      </c>
      <c r="I413" s="1096">
        <f t="shared" si="13"/>
        <v>1</v>
      </c>
      <c r="J413" s="1095"/>
      <c r="K413" s="903"/>
      <c r="L413" s="902">
        <f t="shared" si="12"/>
        <v>70070</v>
      </c>
      <c r="M413" s="904">
        <v>68530</v>
      </c>
      <c r="N413" s="905">
        <v>2.247191011235955E-2</v>
      </c>
    </row>
    <row r="414" spans="1:14" s="822" customFormat="1" ht="30" customHeight="1">
      <c r="A414" s="809" t="s">
        <v>4121</v>
      </c>
      <c r="B414" s="810" t="s">
        <v>4111</v>
      </c>
      <c r="C414" s="811" t="s">
        <v>4122</v>
      </c>
      <c r="D414" s="815"/>
      <c r="E414" s="914">
        <v>70070</v>
      </c>
      <c r="F414" s="813">
        <v>77077</v>
      </c>
      <c r="G414" s="814">
        <v>89650</v>
      </c>
      <c r="H414" s="780" t="s">
        <v>3624</v>
      </c>
      <c r="I414" s="1096">
        <f t="shared" si="13"/>
        <v>1</v>
      </c>
      <c r="J414" s="1095"/>
      <c r="K414" s="903"/>
      <c r="L414" s="902">
        <f t="shared" si="12"/>
        <v>70070</v>
      </c>
      <c r="M414" s="904">
        <v>68530</v>
      </c>
      <c r="N414" s="905">
        <v>2.247191011235955E-2</v>
      </c>
    </row>
    <row r="415" spans="1:14" s="822" customFormat="1" ht="30" customHeight="1">
      <c r="A415" s="809" t="s">
        <v>4123</v>
      </c>
      <c r="B415" s="810" t="s">
        <v>4111</v>
      </c>
      <c r="C415" s="811" t="s">
        <v>4124</v>
      </c>
      <c r="D415" s="815"/>
      <c r="E415" s="914">
        <v>156200</v>
      </c>
      <c r="F415" s="813">
        <v>171820</v>
      </c>
      <c r="G415" s="814">
        <v>197010</v>
      </c>
      <c r="H415" s="780" t="s">
        <v>3624</v>
      </c>
      <c r="I415" s="1096">
        <f t="shared" si="13"/>
        <v>1</v>
      </c>
      <c r="J415" s="1095"/>
      <c r="K415" s="903"/>
      <c r="L415" s="902">
        <f t="shared" si="12"/>
        <v>156200</v>
      </c>
      <c r="M415" s="904">
        <v>152900</v>
      </c>
      <c r="N415" s="905">
        <v>2.1582733812949641E-2</v>
      </c>
    </row>
    <row r="416" spans="1:14" s="822" customFormat="1" ht="30" customHeight="1">
      <c r="A416" s="856" t="s">
        <v>4125</v>
      </c>
      <c r="B416" s="857" t="s">
        <v>4126</v>
      </c>
      <c r="C416" s="858" t="s">
        <v>4127</v>
      </c>
      <c r="D416" s="863"/>
      <c r="E416" s="915">
        <v>314380</v>
      </c>
      <c r="F416" s="867">
        <v>364680</v>
      </c>
      <c r="G416" s="865">
        <v>400680</v>
      </c>
      <c r="H416" s="866"/>
      <c r="I416" s="1096">
        <f t="shared" si="13"/>
        <v>1</v>
      </c>
      <c r="J416" s="1102"/>
      <c r="K416" s="903"/>
      <c r="L416" s="902">
        <f t="shared" si="12"/>
        <v>314380</v>
      </c>
      <c r="M416" s="904">
        <v>314380</v>
      </c>
      <c r="N416" s="905">
        <v>0</v>
      </c>
    </row>
    <row r="417" spans="1:14" s="822" customFormat="1" ht="30" customHeight="1">
      <c r="A417" s="856" t="s">
        <v>4128</v>
      </c>
      <c r="B417" s="857" t="s">
        <v>1563</v>
      </c>
      <c r="C417" s="870" t="s">
        <v>4129</v>
      </c>
      <c r="D417" s="863"/>
      <c r="E417" s="915">
        <v>101200</v>
      </c>
      <c r="F417" s="864">
        <v>108790</v>
      </c>
      <c r="G417" s="865">
        <v>136873</v>
      </c>
      <c r="H417" s="866"/>
      <c r="I417" s="1096">
        <f t="shared" si="13"/>
        <v>1</v>
      </c>
      <c r="J417" s="1102"/>
      <c r="K417" s="903"/>
      <c r="L417" s="902">
        <f t="shared" si="12"/>
        <v>101200</v>
      </c>
      <c r="M417" s="904">
        <v>101200</v>
      </c>
      <c r="N417" s="905">
        <v>0</v>
      </c>
    </row>
    <row r="418" spans="1:14" s="822" customFormat="1" ht="30" customHeight="1">
      <c r="A418" s="856" t="s">
        <v>4130</v>
      </c>
      <c r="B418" s="857" t="s">
        <v>1563</v>
      </c>
      <c r="C418" s="858" t="s">
        <v>4131</v>
      </c>
      <c r="D418" s="863"/>
      <c r="E418" s="915">
        <v>101200</v>
      </c>
      <c r="F418" s="864">
        <v>108790</v>
      </c>
      <c r="G418" s="865">
        <v>136873</v>
      </c>
      <c r="H418" s="866"/>
      <c r="I418" s="1096">
        <f t="shared" si="13"/>
        <v>1</v>
      </c>
      <c r="J418" s="1102"/>
      <c r="K418" s="903"/>
      <c r="L418" s="902">
        <f t="shared" si="12"/>
        <v>101200</v>
      </c>
      <c r="M418" s="904">
        <v>101200</v>
      </c>
      <c r="N418" s="905">
        <v>0</v>
      </c>
    </row>
    <row r="419" spans="1:14" s="822" customFormat="1" ht="30" customHeight="1">
      <c r="A419" s="856" t="s">
        <v>4132</v>
      </c>
      <c r="B419" s="857" t="s">
        <v>1563</v>
      </c>
      <c r="C419" s="858" t="s">
        <v>4065</v>
      </c>
      <c r="D419" s="863"/>
      <c r="E419" s="915">
        <v>101200</v>
      </c>
      <c r="F419" s="864">
        <v>108790</v>
      </c>
      <c r="G419" s="865">
        <v>136873</v>
      </c>
      <c r="H419" s="866"/>
      <c r="I419" s="1096">
        <f t="shared" si="13"/>
        <v>1</v>
      </c>
      <c r="J419" s="1102"/>
      <c r="K419" s="903"/>
      <c r="L419" s="902">
        <f t="shared" si="12"/>
        <v>101200</v>
      </c>
      <c r="M419" s="904">
        <v>101200</v>
      </c>
      <c r="N419" s="905">
        <v>0</v>
      </c>
    </row>
    <row r="420" spans="1:14" s="822" customFormat="1" ht="30" customHeight="1">
      <c r="A420" s="856" t="s">
        <v>4133</v>
      </c>
      <c r="B420" s="857" t="s">
        <v>1563</v>
      </c>
      <c r="C420" s="858" t="s">
        <v>4068</v>
      </c>
      <c r="D420" s="863"/>
      <c r="E420" s="915">
        <v>101200</v>
      </c>
      <c r="F420" s="864">
        <v>108790</v>
      </c>
      <c r="G420" s="865">
        <v>136873</v>
      </c>
      <c r="H420" s="866"/>
      <c r="I420" s="1096">
        <f t="shared" si="13"/>
        <v>1</v>
      </c>
      <c r="J420" s="1102"/>
      <c r="K420" s="903"/>
      <c r="L420" s="902">
        <f t="shared" si="12"/>
        <v>101200</v>
      </c>
      <c r="M420" s="904">
        <v>101200</v>
      </c>
      <c r="N420" s="905">
        <v>0</v>
      </c>
    </row>
    <row r="421" spans="1:14" s="822" customFormat="1" ht="30" customHeight="1">
      <c r="A421" s="856" t="s">
        <v>4134</v>
      </c>
      <c r="B421" s="857" t="s">
        <v>1563</v>
      </c>
      <c r="C421" s="858" t="s">
        <v>4074</v>
      </c>
      <c r="D421" s="863"/>
      <c r="E421" s="915">
        <v>101200</v>
      </c>
      <c r="F421" s="864">
        <v>108790</v>
      </c>
      <c r="G421" s="865">
        <v>136873</v>
      </c>
      <c r="H421" s="866"/>
      <c r="I421" s="1096">
        <f t="shared" si="13"/>
        <v>1</v>
      </c>
      <c r="J421" s="1102"/>
      <c r="K421" s="903"/>
      <c r="L421" s="902">
        <f t="shared" si="12"/>
        <v>101200</v>
      </c>
      <c r="M421" s="904">
        <v>101200</v>
      </c>
      <c r="N421" s="905">
        <v>0</v>
      </c>
    </row>
    <row r="422" spans="1:14" s="822" customFormat="1" ht="30" customHeight="1">
      <c r="A422" s="856" t="s">
        <v>4135</v>
      </c>
      <c r="B422" s="857" t="s">
        <v>1563</v>
      </c>
      <c r="C422" s="858" t="s">
        <v>4071</v>
      </c>
      <c r="D422" s="863"/>
      <c r="E422" s="915">
        <v>101200</v>
      </c>
      <c r="F422" s="864">
        <v>108790</v>
      </c>
      <c r="G422" s="865">
        <v>136873</v>
      </c>
      <c r="H422" s="866"/>
      <c r="I422" s="1096">
        <f t="shared" si="13"/>
        <v>1</v>
      </c>
      <c r="J422" s="1102"/>
      <c r="K422" s="903"/>
      <c r="L422" s="902">
        <f t="shared" si="12"/>
        <v>101200</v>
      </c>
      <c r="M422" s="904">
        <v>101200</v>
      </c>
      <c r="N422" s="905">
        <v>0</v>
      </c>
    </row>
    <row r="423" spans="1:14" s="822" customFormat="1" ht="30" customHeight="1">
      <c r="A423" s="856" t="s">
        <v>4136</v>
      </c>
      <c r="B423" s="857" t="s">
        <v>1563</v>
      </c>
      <c r="C423" s="858" t="s">
        <v>4137</v>
      </c>
      <c r="D423" s="863"/>
      <c r="E423" s="915">
        <v>103070</v>
      </c>
      <c r="F423" s="864">
        <v>110880</v>
      </c>
      <c r="G423" s="865">
        <v>136873</v>
      </c>
      <c r="H423" s="869" t="s">
        <v>3609</v>
      </c>
      <c r="I423" s="1096">
        <f t="shared" si="13"/>
        <v>1</v>
      </c>
      <c r="J423" s="1103"/>
      <c r="K423" s="903"/>
      <c r="L423" s="902">
        <f t="shared" si="12"/>
        <v>103070</v>
      </c>
      <c r="M423" s="904">
        <v>103070</v>
      </c>
      <c r="N423" s="905">
        <v>0</v>
      </c>
    </row>
    <row r="424" spans="1:14" s="822" customFormat="1" ht="30" customHeight="1">
      <c r="A424" s="856" t="s">
        <v>4138</v>
      </c>
      <c r="B424" s="857" t="s">
        <v>1563</v>
      </c>
      <c r="C424" s="858" t="s">
        <v>4139</v>
      </c>
      <c r="D424" s="863"/>
      <c r="E424" s="915">
        <v>103070</v>
      </c>
      <c r="F424" s="864">
        <v>110880</v>
      </c>
      <c r="G424" s="865">
        <v>136873</v>
      </c>
      <c r="H424" s="869" t="s">
        <v>3609</v>
      </c>
      <c r="I424" s="1096">
        <f t="shared" si="13"/>
        <v>1</v>
      </c>
      <c r="J424" s="1103"/>
      <c r="K424" s="903"/>
      <c r="L424" s="902">
        <f t="shared" si="12"/>
        <v>103070</v>
      </c>
      <c r="M424" s="904">
        <v>103070</v>
      </c>
      <c r="N424" s="905">
        <v>0</v>
      </c>
    </row>
    <row r="425" spans="1:14" s="822" customFormat="1" ht="30" customHeight="1">
      <c r="A425" s="856" t="s">
        <v>4140</v>
      </c>
      <c r="B425" s="857" t="s">
        <v>1563</v>
      </c>
      <c r="C425" s="858" t="s">
        <v>4141</v>
      </c>
      <c r="D425" s="863"/>
      <c r="E425" s="915">
        <v>103070</v>
      </c>
      <c r="F425" s="864">
        <v>110880</v>
      </c>
      <c r="G425" s="865">
        <v>136873</v>
      </c>
      <c r="H425" s="869" t="s">
        <v>3609</v>
      </c>
      <c r="I425" s="1096">
        <f t="shared" si="13"/>
        <v>1</v>
      </c>
      <c r="J425" s="1103"/>
      <c r="K425" s="903"/>
      <c r="L425" s="902">
        <f t="shared" si="12"/>
        <v>103070</v>
      </c>
      <c r="M425" s="904">
        <v>103070</v>
      </c>
      <c r="N425" s="905">
        <v>0</v>
      </c>
    </row>
    <row r="426" spans="1:14" s="822" customFormat="1" ht="30" customHeight="1">
      <c r="A426" s="856" t="s">
        <v>4142</v>
      </c>
      <c r="B426" s="857" t="s">
        <v>1563</v>
      </c>
      <c r="C426" s="858" t="s">
        <v>4143</v>
      </c>
      <c r="D426" s="863"/>
      <c r="E426" s="915">
        <v>98120</v>
      </c>
      <c r="F426" s="864">
        <v>105490</v>
      </c>
      <c r="G426" s="865">
        <v>130350.00000000001</v>
      </c>
      <c r="H426" s="869" t="s">
        <v>3609</v>
      </c>
      <c r="I426" s="1096">
        <f t="shared" si="13"/>
        <v>1</v>
      </c>
      <c r="J426" s="1103"/>
      <c r="K426" s="903"/>
      <c r="L426" s="902">
        <f t="shared" si="12"/>
        <v>98120</v>
      </c>
      <c r="M426" s="904">
        <v>98120</v>
      </c>
      <c r="N426" s="905">
        <v>0</v>
      </c>
    </row>
    <row r="427" spans="1:14" s="822" customFormat="1" ht="30" customHeight="1">
      <c r="A427" s="856" t="s">
        <v>4144</v>
      </c>
      <c r="B427" s="857" t="s">
        <v>1563</v>
      </c>
      <c r="C427" s="858" t="s">
        <v>4145</v>
      </c>
      <c r="D427" s="863"/>
      <c r="E427" s="915">
        <v>34320</v>
      </c>
      <c r="F427" s="864">
        <v>36850</v>
      </c>
      <c r="G427" s="865">
        <v>45628.000000000007</v>
      </c>
      <c r="H427" s="869" t="s">
        <v>3609</v>
      </c>
      <c r="I427" s="1096">
        <f t="shared" si="13"/>
        <v>1</v>
      </c>
      <c r="J427" s="1103"/>
      <c r="K427" s="903"/>
      <c r="L427" s="902">
        <f t="shared" si="12"/>
        <v>34320</v>
      </c>
      <c r="M427" s="904">
        <v>34320</v>
      </c>
      <c r="N427" s="905">
        <v>0</v>
      </c>
    </row>
    <row r="428" spans="1:14" s="822" customFormat="1" ht="30" customHeight="1">
      <c r="A428" s="856" t="s">
        <v>4146</v>
      </c>
      <c r="B428" s="857" t="s">
        <v>1564</v>
      </c>
      <c r="C428" s="870" t="s">
        <v>4147</v>
      </c>
      <c r="D428" s="863"/>
      <c r="E428" s="915">
        <v>157300</v>
      </c>
      <c r="F428" s="864"/>
      <c r="G428" s="865"/>
      <c r="H428" s="867" t="s">
        <v>3608</v>
      </c>
      <c r="I428" s="1096">
        <f t="shared" si="13"/>
        <v>1</v>
      </c>
      <c r="J428" s="1109"/>
      <c r="K428" s="903">
        <v>0.1</v>
      </c>
      <c r="L428" s="902">
        <f t="shared" si="12"/>
        <v>141570</v>
      </c>
      <c r="M428" s="904">
        <v>157300</v>
      </c>
      <c r="N428" s="905">
        <v>0</v>
      </c>
    </row>
    <row r="429" spans="1:14" s="822" customFormat="1" ht="30" customHeight="1">
      <c r="A429" s="856" t="s">
        <v>4148</v>
      </c>
      <c r="B429" s="857" t="s">
        <v>1564</v>
      </c>
      <c r="C429" s="858" t="s">
        <v>4149</v>
      </c>
      <c r="D429" s="863"/>
      <c r="E429" s="915">
        <v>157300</v>
      </c>
      <c r="F429" s="864"/>
      <c r="G429" s="865"/>
      <c r="H429" s="867" t="s">
        <v>3608</v>
      </c>
      <c r="I429" s="1096">
        <f t="shared" si="13"/>
        <v>1</v>
      </c>
      <c r="J429" s="1109"/>
      <c r="K429" s="903"/>
      <c r="L429" s="902">
        <f t="shared" si="12"/>
        <v>157300</v>
      </c>
      <c r="M429" s="904">
        <v>157300</v>
      </c>
      <c r="N429" s="905">
        <v>0</v>
      </c>
    </row>
    <row r="430" spans="1:14" s="822" customFormat="1" ht="30" customHeight="1">
      <c r="A430" s="856" t="s">
        <v>4150</v>
      </c>
      <c r="B430" s="857" t="s">
        <v>1564</v>
      </c>
      <c r="C430" s="858" t="s">
        <v>4151</v>
      </c>
      <c r="D430" s="863"/>
      <c r="E430" s="915">
        <v>157300</v>
      </c>
      <c r="F430" s="864"/>
      <c r="G430" s="865"/>
      <c r="H430" s="867" t="s">
        <v>3608</v>
      </c>
      <c r="I430" s="1096">
        <f t="shared" si="13"/>
        <v>1</v>
      </c>
      <c r="J430" s="1109"/>
      <c r="K430" s="903"/>
      <c r="L430" s="902">
        <f t="shared" si="12"/>
        <v>157300</v>
      </c>
      <c r="M430" s="904">
        <v>157300</v>
      </c>
      <c r="N430" s="905">
        <v>0</v>
      </c>
    </row>
    <row r="431" spans="1:14" s="822" customFormat="1" ht="30" customHeight="1">
      <c r="A431" s="856" t="s">
        <v>4152</v>
      </c>
      <c r="B431" s="857" t="s">
        <v>1564</v>
      </c>
      <c r="C431" s="858" t="s">
        <v>4153</v>
      </c>
      <c r="D431" s="863"/>
      <c r="E431" s="915">
        <v>157300</v>
      </c>
      <c r="F431" s="864"/>
      <c r="G431" s="865"/>
      <c r="H431" s="867" t="s">
        <v>3608</v>
      </c>
      <c r="I431" s="1096">
        <f t="shared" si="13"/>
        <v>1</v>
      </c>
      <c r="J431" s="1109"/>
      <c r="K431" s="903"/>
      <c r="L431" s="902">
        <f t="shared" si="12"/>
        <v>157300</v>
      </c>
      <c r="M431" s="904">
        <v>157300</v>
      </c>
      <c r="N431" s="905">
        <v>0</v>
      </c>
    </row>
    <row r="432" spans="1:14" s="822" customFormat="1" ht="30" customHeight="1">
      <c r="A432" s="856" t="s">
        <v>4154</v>
      </c>
      <c r="B432" s="857" t="s">
        <v>1564</v>
      </c>
      <c r="C432" s="858" t="s">
        <v>4155</v>
      </c>
      <c r="D432" s="863"/>
      <c r="E432" s="915">
        <v>157300</v>
      </c>
      <c r="F432" s="864"/>
      <c r="G432" s="865"/>
      <c r="H432" s="867" t="s">
        <v>3608</v>
      </c>
      <c r="I432" s="1096">
        <f t="shared" si="13"/>
        <v>1</v>
      </c>
      <c r="J432" s="1109"/>
      <c r="K432" s="903"/>
      <c r="L432" s="902">
        <f t="shared" si="12"/>
        <v>157300</v>
      </c>
      <c r="M432" s="904">
        <v>157300</v>
      </c>
      <c r="N432" s="905">
        <v>0</v>
      </c>
    </row>
    <row r="433" spans="1:14" s="822" customFormat="1" ht="30" customHeight="1">
      <c r="A433" s="856" t="s">
        <v>4156</v>
      </c>
      <c r="B433" s="857" t="s">
        <v>1564</v>
      </c>
      <c r="C433" s="858" t="s">
        <v>4157</v>
      </c>
      <c r="D433" s="863"/>
      <c r="E433" s="915">
        <v>157300</v>
      </c>
      <c r="F433" s="864"/>
      <c r="G433" s="865"/>
      <c r="H433" s="867" t="s">
        <v>3608</v>
      </c>
      <c r="I433" s="1096">
        <f t="shared" si="13"/>
        <v>1</v>
      </c>
      <c r="J433" s="1109"/>
      <c r="K433" s="903"/>
      <c r="L433" s="902">
        <f t="shared" si="12"/>
        <v>157300</v>
      </c>
      <c r="M433" s="904">
        <v>157300</v>
      </c>
      <c r="N433" s="905">
        <v>0</v>
      </c>
    </row>
    <row r="434" spans="1:14" s="822" customFormat="1" ht="30" customHeight="1">
      <c r="A434" s="856" t="s">
        <v>4158</v>
      </c>
      <c r="B434" s="857" t="s">
        <v>1564</v>
      </c>
      <c r="C434" s="858" t="s">
        <v>4159</v>
      </c>
      <c r="D434" s="863"/>
      <c r="E434" s="915">
        <v>47520</v>
      </c>
      <c r="F434" s="864">
        <v>51150</v>
      </c>
      <c r="G434" s="865">
        <v>63173.000000000007</v>
      </c>
      <c r="H434" s="867" t="s">
        <v>3608</v>
      </c>
      <c r="I434" s="1096">
        <f t="shared" si="13"/>
        <v>1</v>
      </c>
      <c r="J434" s="1109"/>
      <c r="K434" s="903"/>
      <c r="L434" s="902">
        <f t="shared" si="12"/>
        <v>47520</v>
      </c>
      <c r="M434" s="904">
        <v>47520</v>
      </c>
      <c r="N434" s="905">
        <v>0</v>
      </c>
    </row>
    <row r="435" spans="1:14" s="822" customFormat="1" ht="30" customHeight="1">
      <c r="A435" s="856" t="s">
        <v>4160</v>
      </c>
      <c r="B435" s="857" t="s">
        <v>1564</v>
      </c>
      <c r="C435" s="858" t="s">
        <v>4161</v>
      </c>
      <c r="D435" s="863"/>
      <c r="E435" s="915">
        <v>95150</v>
      </c>
      <c r="F435" s="864">
        <v>102300</v>
      </c>
      <c r="G435" s="865">
        <v>126368.00000000001</v>
      </c>
      <c r="H435" s="867" t="s">
        <v>3608</v>
      </c>
      <c r="I435" s="1096">
        <f t="shared" si="13"/>
        <v>1</v>
      </c>
      <c r="J435" s="1109"/>
      <c r="K435" s="903"/>
      <c r="L435" s="902">
        <f t="shared" si="12"/>
        <v>95150</v>
      </c>
      <c r="M435" s="904">
        <v>95150</v>
      </c>
      <c r="N435" s="905">
        <v>0</v>
      </c>
    </row>
    <row r="436" spans="1:14" s="822" customFormat="1" ht="30" customHeight="1">
      <c r="A436" s="856" t="s">
        <v>4162</v>
      </c>
      <c r="B436" s="857" t="s">
        <v>1564</v>
      </c>
      <c r="C436" s="858" t="s">
        <v>4163</v>
      </c>
      <c r="D436" s="863"/>
      <c r="E436" s="915"/>
      <c r="F436" s="864"/>
      <c r="G436" s="865"/>
      <c r="H436" s="867" t="s">
        <v>3608</v>
      </c>
      <c r="I436" s="1096" t="e">
        <f t="shared" si="13"/>
        <v>#DIV/0!</v>
      </c>
      <c r="J436" s="1109"/>
      <c r="K436" s="903"/>
      <c r="L436" s="902">
        <f t="shared" si="12"/>
        <v>0</v>
      </c>
      <c r="M436" s="904">
        <v>0</v>
      </c>
      <c r="N436" s="905" t="s">
        <v>4310</v>
      </c>
    </row>
    <row r="437" spans="1:14" s="822" customFormat="1" ht="30" customHeight="1">
      <c r="A437" s="856" t="s">
        <v>4164</v>
      </c>
      <c r="B437" s="857" t="s">
        <v>1564</v>
      </c>
      <c r="C437" s="858" t="s">
        <v>4165</v>
      </c>
      <c r="D437" s="863"/>
      <c r="E437" s="915"/>
      <c r="F437" s="864"/>
      <c r="G437" s="865"/>
      <c r="H437" s="867" t="s">
        <v>3608</v>
      </c>
      <c r="I437" s="1096" t="e">
        <f t="shared" si="13"/>
        <v>#DIV/0!</v>
      </c>
      <c r="J437" s="1109"/>
      <c r="K437" s="903"/>
      <c r="L437" s="902">
        <f t="shared" si="12"/>
        <v>0</v>
      </c>
      <c r="M437" s="904">
        <v>0</v>
      </c>
      <c r="N437" s="905" t="s">
        <v>4310</v>
      </c>
    </row>
    <row r="438" spans="1:14" s="822" customFormat="1" ht="30" customHeight="1">
      <c r="A438" s="856" t="s">
        <v>4166</v>
      </c>
      <c r="B438" s="857" t="s">
        <v>1564</v>
      </c>
      <c r="C438" s="858" t="s">
        <v>4167</v>
      </c>
      <c r="D438" s="863"/>
      <c r="E438" s="915"/>
      <c r="F438" s="864"/>
      <c r="G438" s="865"/>
      <c r="H438" s="867" t="s">
        <v>3608</v>
      </c>
      <c r="I438" s="1096" t="e">
        <f t="shared" si="13"/>
        <v>#DIV/0!</v>
      </c>
      <c r="J438" s="1109"/>
      <c r="K438" s="903"/>
      <c r="L438" s="902">
        <f t="shared" si="12"/>
        <v>0</v>
      </c>
      <c r="M438" s="904">
        <v>0</v>
      </c>
      <c r="N438" s="905" t="s">
        <v>4310</v>
      </c>
    </row>
    <row r="439" spans="1:14" s="822" customFormat="1" ht="30" customHeight="1">
      <c r="A439" s="856" t="s">
        <v>4168</v>
      </c>
      <c r="B439" s="857" t="s">
        <v>4169</v>
      </c>
      <c r="C439" s="862" t="s">
        <v>4170</v>
      </c>
      <c r="D439" s="863"/>
      <c r="E439" s="915">
        <v>286770</v>
      </c>
      <c r="F439" s="864"/>
      <c r="G439" s="865"/>
      <c r="H439" s="874" t="s">
        <v>3945</v>
      </c>
      <c r="I439" s="1096">
        <f t="shared" si="13"/>
        <v>1</v>
      </c>
      <c r="J439" s="1104"/>
      <c r="K439" s="903"/>
      <c r="L439" s="902">
        <f t="shared" si="12"/>
        <v>286770</v>
      </c>
      <c r="M439" s="904">
        <v>286770</v>
      </c>
      <c r="N439" s="905">
        <v>0</v>
      </c>
    </row>
    <row r="440" spans="1:14" s="822" customFormat="1" ht="30" customHeight="1">
      <c r="A440" s="856" t="s">
        <v>48</v>
      </c>
      <c r="B440" s="857" t="s">
        <v>4169</v>
      </c>
      <c r="C440" s="858" t="s">
        <v>4171</v>
      </c>
      <c r="D440" s="863"/>
      <c r="E440" s="915">
        <v>286770</v>
      </c>
      <c r="F440" s="864"/>
      <c r="G440" s="865"/>
      <c r="H440" s="874" t="s">
        <v>3945</v>
      </c>
      <c r="I440" s="1096">
        <f t="shared" si="13"/>
        <v>1</v>
      </c>
      <c r="J440" s="1104"/>
      <c r="K440" s="903"/>
      <c r="L440" s="902">
        <f t="shared" si="12"/>
        <v>286770</v>
      </c>
      <c r="M440" s="904">
        <v>286770</v>
      </c>
      <c r="N440" s="905">
        <v>0</v>
      </c>
    </row>
    <row r="441" spans="1:14" s="822" customFormat="1" ht="30" customHeight="1">
      <c r="A441" s="856" t="s">
        <v>49</v>
      </c>
      <c r="B441" s="857" t="s">
        <v>4169</v>
      </c>
      <c r="C441" s="858" t="s">
        <v>4172</v>
      </c>
      <c r="D441" s="863"/>
      <c r="E441" s="915">
        <v>286770</v>
      </c>
      <c r="F441" s="864"/>
      <c r="G441" s="865"/>
      <c r="H441" s="874" t="s">
        <v>3945</v>
      </c>
      <c r="I441" s="1096">
        <f t="shared" si="13"/>
        <v>1</v>
      </c>
      <c r="J441" s="1104"/>
      <c r="K441" s="903"/>
      <c r="L441" s="902">
        <f t="shared" si="12"/>
        <v>286770</v>
      </c>
      <c r="M441" s="904">
        <v>286770</v>
      </c>
      <c r="N441" s="905">
        <v>0</v>
      </c>
    </row>
    <row r="442" spans="1:14" s="822" customFormat="1" ht="30" customHeight="1">
      <c r="A442" s="856" t="s">
        <v>50</v>
      </c>
      <c r="B442" s="857" t="s">
        <v>4169</v>
      </c>
      <c r="C442" s="858" t="s">
        <v>4173</v>
      </c>
      <c r="D442" s="863"/>
      <c r="E442" s="915">
        <v>286770</v>
      </c>
      <c r="F442" s="864"/>
      <c r="G442" s="865"/>
      <c r="H442" s="874" t="s">
        <v>3945</v>
      </c>
      <c r="I442" s="1096">
        <f t="shared" si="13"/>
        <v>1</v>
      </c>
      <c r="J442" s="1104"/>
      <c r="K442" s="903"/>
      <c r="L442" s="902">
        <f t="shared" si="12"/>
        <v>286770</v>
      </c>
      <c r="M442" s="904">
        <v>286770</v>
      </c>
      <c r="N442" s="905">
        <v>0</v>
      </c>
    </row>
    <row r="443" spans="1:14" s="822" customFormat="1" ht="30" customHeight="1">
      <c r="A443" s="856" t="s">
        <v>51</v>
      </c>
      <c r="B443" s="857" t="s">
        <v>4169</v>
      </c>
      <c r="C443" s="858" t="s">
        <v>4174</v>
      </c>
      <c r="D443" s="863"/>
      <c r="E443" s="915">
        <v>286770</v>
      </c>
      <c r="F443" s="864"/>
      <c r="G443" s="865"/>
      <c r="H443" s="874" t="s">
        <v>3945</v>
      </c>
      <c r="I443" s="1096">
        <f t="shared" si="13"/>
        <v>1</v>
      </c>
      <c r="J443" s="1104"/>
      <c r="K443" s="903"/>
      <c r="L443" s="902">
        <f t="shared" si="12"/>
        <v>286770</v>
      </c>
      <c r="M443" s="904">
        <v>286770</v>
      </c>
      <c r="N443" s="905">
        <v>0</v>
      </c>
    </row>
    <row r="444" spans="1:14" s="822" customFormat="1" ht="30" customHeight="1">
      <c r="A444" s="856" t="s">
        <v>52</v>
      </c>
      <c r="B444" s="857" t="s">
        <v>4169</v>
      </c>
      <c r="C444" s="858" t="s">
        <v>4175</v>
      </c>
      <c r="D444" s="863"/>
      <c r="E444" s="915">
        <v>286770</v>
      </c>
      <c r="F444" s="864"/>
      <c r="G444" s="865"/>
      <c r="H444" s="874" t="s">
        <v>3945</v>
      </c>
      <c r="I444" s="1096">
        <f t="shared" si="13"/>
        <v>1</v>
      </c>
      <c r="J444" s="1104"/>
      <c r="K444" s="903"/>
      <c r="L444" s="902">
        <f t="shared" si="12"/>
        <v>286770</v>
      </c>
      <c r="M444" s="904">
        <v>286770</v>
      </c>
      <c r="N444" s="905">
        <v>0</v>
      </c>
    </row>
    <row r="445" spans="1:14" s="822" customFormat="1" ht="30" customHeight="1">
      <c r="A445" s="856" t="s">
        <v>4176</v>
      </c>
      <c r="B445" s="857" t="s">
        <v>4169</v>
      </c>
      <c r="C445" s="858" t="s">
        <v>4159</v>
      </c>
      <c r="D445" s="863"/>
      <c r="E445" s="915">
        <v>48620.000000000007</v>
      </c>
      <c r="F445" s="864">
        <v>52250.000000000007</v>
      </c>
      <c r="G445" s="865">
        <v>63173.000000000007</v>
      </c>
      <c r="H445" s="874" t="s">
        <v>3945</v>
      </c>
      <c r="I445" s="1096">
        <f t="shared" si="13"/>
        <v>1</v>
      </c>
      <c r="J445" s="1104"/>
      <c r="K445" s="903"/>
      <c r="L445" s="902">
        <f t="shared" si="12"/>
        <v>48620.000000000007</v>
      </c>
      <c r="M445" s="904">
        <v>48620.000000000007</v>
      </c>
      <c r="N445" s="905">
        <v>0</v>
      </c>
    </row>
    <row r="446" spans="1:14" s="822" customFormat="1" ht="30" customHeight="1">
      <c r="A446" s="856" t="s">
        <v>53</v>
      </c>
      <c r="B446" s="857" t="s">
        <v>4169</v>
      </c>
      <c r="C446" s="858" t="s">
        <v>4161</v>
      </c>
      <c r="D446" s="863"/>
      <c r="E446" s="915">
        <v>97240.000000000015</v>
      </c>
      <c r="F446" s="864">
        <v>104610.00000000001</v>
      </c>
      <c r="G446" s="865">
        <v>126368.00000000001</v>
      </c>
      <c r="H446" s="874" t="s">
        <v>3945</v>
      </c>
      <c r="I446" s="1096">
        <f t="shared" si="13"/>
        <v>1</v>
      </c>
      <c r="J446" s="1104"/>
      <c r="K446" s="903"/>
      <c r="L446" s="902">
        <f t="shared" si="12"/>
        <v>97240.000000000015</v>
      </c>
      <c r="M446" s="904">
        <v>97240.000000000015</v>
      </c>
      <c r="N446" s="905">
        <v>0</v>
      </c>
    </row>
    <row r="447" spans="1:14" s="822" customFormat="1" ht="30" customHeight="1">
      <c r="A447" s="856" t="s">
        <v>4177</v>
      </c>
      <c r="B447" s="857" t="s">
        <v>4169</v>
      </c>
      <c r="C447" s="858" t="s">
        <v>4163</v>
      </c>
      <c r="D447" s="863"/>
      <c r="E447" s="915"/>
      <c r="F447" s="864"/>
      <c r="G447" s="865"/>
      <c r="H447" s="874" t="s">
        <v>3945</v>
      </c>
      <c r="I447" s="1096" t="e">
        <f t="shared" si="13"/>
        <v>#DIV/0!</v>
      </c>
      <c r="J447" s="1104"/>
      <c r="K447" s="903"/>
      <c r="L447" s="902">
        <f t="shared" si="12"/>
        <v>0</v>
      </c>
      <c r="M447" s="904">
        <v>0</v>
      </c>
      <c r="N447" s="905" t="s">
        <v>4310</v>
      </c>
    </row>
    <row r="448" spans="1:14" s="822" customFormat="1" ht="30" customHeight="1">
      <c r="A448" s="856" t="s">
        <v>4178</v>
      </c>
      <c r="B448" s="857" t="s">
        <v>4169</v>
      </c>
      <c r="C448" s="858" t="s">
        <v>4165</v>
      </c>
      <c r="D448" s="863"/>
      <c r="E448" s="915"/>
      <c r="F448" s="864"/>
      <c r="G448" s="865"/>
      <c r="H448" s="874" t="s">
        <v>3945</v>
      </c>
      <c r="I448" s="1096" t="e">
        <f t="shared" si="13"/>
        <v>#DIV/0!</v>
      </c>
      <c r="J448" s="1104"/>
      <c r="K448" s="903"/>
      <c r="L448" s="902">
        <f t="shared" si="12"/>
        <v>0</v>
      </c>
      <c r="M448" s="904">
        <v>0</v>
      </c>
      <c r="N448" s="905" t="s">
        <v>4310</v>
      </c>
    </row>
    <row r="449" spans="1:14" s="822" customFormat="1" ht="30" customHeight="1">
      <c r="A449" s="856" t="s">
        <v>4179</v>
      </c>
      <c r="B449" s="857" t="s">
        <v>4169</v>
      </c>
      <c r="C449" s="858" t="s">
        <v>4167</v>
      </c>
      <c r="D449" s="863"/>
      <c r="E449" s="915"/>
      <c r="F449" s="864"/>
      <c r="G449" s="865"/>
      <c r="H449" s="874" t="s">
        <v>3945</v>
      </c>
      <c r="I449" s="1096" t="e">
        <f t="shared" si="13"/>
        <v>#DIV/0!</v>
      </c>
      <c r="J449" s="1104"/>
      <c r="K449" s="903"/>
      <c r="L449" s="902">
        <f t="shared" si="12"/>
        <v>0</v>
      </c>
      <c r="M449" s="904">
        <v>0</v>
      </c>
      <c r="N449" s="905" t="s">
        <v>4310</v>
      </c>
    </row>
    <row r="450" spans="1:14" s="822" customFormat="1" ht="30" customHeight="1">
      <c r="A450" s="856" t="s">
        <v>4180</v>
      </c>
      <c r="B450" s="857" t="s">
        <v>4181</v>
      </c>
      <c r="C450" s="858" t="s">
        <v>4182</v>
      </c>
      <c r="D450" s="863"/>
      <c r="E450" s="915">
        <v>101200</v>
      </c>
      <c r="F450" s="864"/>
      <c r="G450" s="865"/>
      <c r="H450" s="866"/>
      <c r="I450" s="1096">
        <f t="shared" si="13"/>
        <v>1</v>
      </c>
      <c r="J450" s="1102"/>
      <c r="K450" s="903"/>
      <c r="L450" s="902">
        <f t="shared" si="12"/>
        <v>101200</v>
      </c>
      <c r="M450" s="904">
        <v>101200</v>
      </c>
      <c r="N450" s="905">
        <v>0</v>
      </c>
    </row>
    <row r="451" spans="1:14" s="822" customFormat="1" ht="30" customHeight="1">
      <c r="A451" s="856" t="s">
        <v>97</v>
      </c>
      <c r="B451" s="857" t="s">
        <v>4181</v>
      </c>
      <c r="C451" s="858" t="s">
        <v>4183</v>
      </c>
      <c r="D451" s="863"/>
      <c r="E451" s="915">
        <v>101200</v>
      </c>
      <c r="F451" s="864"/>
      <c r="G451" s="865"/>
      <c r="H451" s="866"/>
      <c r="I451" s="1096">
        <f t="shared" si="13"/>
        <v>1</v>
      </c>
      <c r="J451" s="1102"/>
      <c r="K451" s="903"/>
      <c r="L451" s="902">
        <f t="shared" ref="L451:L514" si="14">SUM(E451-E451*K451)</f>
        <v>101200</v>
      </c>
      <c r="M451" s="904">
        <v>101200</v>
      </c>
      <c r="N451" s="905">
        <v>0</v>
      </c>
    </row>
    <row r="452" spans="1:14" s="822" customFormat="1" ht="30" customHeight="1">
      <c r="A452" s="856" t="s">
        <v>98</v>
      </c>
      <c r="B452" s="857" t="s">
        <v>4181</v>
      </c>
      <c r="C452" s="858" t="s">
        <v>4184</v>
      </c>
      <c r="D452" s="863"/>
      <c r="E452" s="915">
        <v>101200</v>
      </c>
      <c r="F452" s="864"/>
      <c r="G452" s="865"/>
      <c r="H452" s="866"/>
      <c r="I452" s="1096">
        <f t="shared" ref="I452:I515" si="15">1-(J452/E452)</f>
        <v>1</v>
      </c>
      <c r="J452" s="1102"/>
      <c r="K452" s="903"/>
      <c r="L452" s="902">
        <f t="shared" si="14"/>
        <v>101200</v>
      </c>
      <c r="M452" s="904">
        <v>101200</v>
      </c>
      <c r="N452" s="905">
        <v>0</v>
      </c>
    </row>
    <row r="453" spans="1:14" s="822" customFormat="1" ht="30" customHeight="1">
      <c r="A453" s="856" t="s">
        <v>99</v>
      </c>
      <c r="B453" s="857" t="s">
        <v>4181</v>
      </c>
      <c r="C453" s="858" t="s">
        <v>4185</v>
      </c>
      <c r="D453" s="863"/>
      <c r="E453" s="915">
        <v>101200</v>
      </c>
      <c r="F453" s="864"/>
      <c r="G453" s="865"/>
      <c r="H453" s="866"/>
      <c r="I453" s="1096">
        <f t="shared" si="15"/>
        <v>1</v>
      </c>
      <c r="J453" s="1102"/>
      <c r="K453" s="903"/>
      <c r="L453" s="902">
        <f t="shared" si="14"/>
        <v>101200</v>
      </c>
      <c r="M453" s="904">
        <v>101200</v>
      </c>
      <c r="N453" s="905">
        <v>0</v>
      </c>
    </row>
    <row r="454" spans="1:14" s="822" customFormat="1" ht="30" customHeight="1">
      <c r="A454" s="856" t="s">
        <v>100</v>
      </c>
      <c r="B454" s="857" t="s">
        <v>4181</v>
      </c>
      <c r="C454" s="858" t="s">
        <v>4186</v>
      </c>
      <c r="D454" s="863"/>
      <c r="E454" s="915">
        <v>101200</v>
      </c>
      <c r="F454" s="864"/>
      <c r="G454" s="865"/>
      <c r="H454" s="866"/>
      <c r="I454" s="1096">
        <f t="shared" si="15"/>
        <v>1</v>
      </c>
      <c r="J454" s="1102"/>
      <c r="K454" s="903"/>
      <c r="L454" s="902">
        <f t="shared" si="14"/>
        <v>101200</v>
      </c>
      <c r="M454" s="904">
        <v>101200</v>
      </c>
      <c r="N454" s="905">
        <v>0</v>
      </c>
    </row>
    <row r="455" spans="1:14" s="822" customFormat="1" ht="30" customHeight="1">
      <c r="A455" s="856" t="s">
        <v>101</v>
      </c>
      <c r="B455" s="857" t="s">
        <v>4181</v>
      </c>
      <c r="C455" s="858" t="s">
        <v>4187</v>
      </c>
      <c r="D455" s="863"/>
      <c r="E455" s="915">
        <v>101200</v>
      </c>
      <c r="F455" s="864"/>
      <c r="G455" s="865"/>
      <c r="H455" s="866"/>
      <c r="I455" s="1096">
        <f t="shared" si="15"/>
        <v>1</v>
      </c>
      <c r="J455" s="1102"/>
      <c r="K455" s="903"/>
      <c r="L455" s="902">
        <f t="shared" si="14"/>
        <v>101200</v>
      </c>
      <c r="M455" s="904">
        <v>101200</v>
      </c>
      <c r="N455" s="905">
        <v>0</v>
      </c>
    </row>
    <row r="456" spans="1:14" s="822" customFormat="1" ht="30" customHeight="1">
      <c r="A456" s="856" t="s">
        <v>102</v>
      </c>
      <c r="B456" s="857" t="s">
        <v>4181</v>
      </c>
      <c r="C456" s="858" t="s">
        <v>4188</v>
      </c>
      <c r="D456" s="863"/>
      <c r="E456" s="915">
        <v>101200</v>
      </c>
      <c r="F456" s="864"/>
      <c r="G456" s="865"/>
      <c r="H456" s="866"/>
      <c r="I456" s="1096">
        <f t="shared" si="15"/>
        <v>1</v>
      </c>
      <c r="J456" s="1102"/>
      <c r="K456" s="903"/>
      <c r="L456" s="902">
        <f t="shared" si="14"/>
        <v>101200</v>
      </c>
      <c r="M456" s="904">
        <v>101200</v>
      </c>
      <c r="N456" s="905">
        <v>0</v>
      </c>
    </row>
    <row r="457" spans="1:14" s="822" customFormat="1" ht="30" customHeight="1">
      <c r="A457" s="856" t="s">
        <v>103</v>
      </c>
      <c r="B457" s="857" t="s">
        <v>4181</v>
      </c>
      <c r="C457" s="858" t="s">
        <v>4189</v>
      </c>
      <c r="D457" s="863"/>
      <c r="E457" s="915">
        <v>101200</v>
      </c>
      <c r="F457" s="864"/>
      <c r="G457" s="865"/>
      <c r="H457" s="866"/>
      <c r="I457" s="1096">
        <f t="shared" si="15"/>
        <v>1</v>
      </c>
      <c r="J457" s="1102"/>
      <c r="K457" s="903"/>
      <c r="L457" s="902">
        <f t="shared" si="14"/>
        <v>101200</v>
      </c>
      <c r="M457" s="904">
        <v>101200</v>
      </c>
      <c r="N457" s="905">
        <v>0</v>
      </c>
    </row>
    <row r="458" spans="1:14" s="822" customFormat="1" ht="30" customHeight="1">
      <c r="A458" s="856" t="s">
        <v>104</v>
      </c>
      <c r="B458" s="857" t="s">
        <v>4181</v>
      </c>
      <c r="C458" s="858" t="s">
        <v>4190</v>
      </c>
      <c r="D458" s="863"/>
      <c r="E458" s="915">
        <v>101200</v>
      </c>
      <c r="F458" s="864"/>
      <c r="G458" s="865"/>
      <c r="H458" s="866"/>
      <c r="I458" s="1096">
        <f t="shared" si="15"/>
        <v>1</v>
      </c>
      <c r="J458" s="1102"/>
      <c r="K458" s="903"/>
      <c r="L458" s="902">
        <f t="shared" si="14"/>
        <v>101200</v>
      </c>
      <c r="M458" s="904">
        <v>101200</v>
      </c>
      <c r="N458" s="905">
        <v>0</v>
      </c>
    </row>
    <row r="459" spans="1:14" s="822" customFormat="1" ht="30" customHeight="1">
      <c r="A459" s="856" t="s">
        <v>4191</v>
      </c>
      <c r="B459" s="857" t="s">
        <v>4181</v>
      </c>
      <c r="C459" s="858" t="s">
        <v>4192</v>
      </c>
      <c r="D459" s="863"/>
      <c r="E459" s="915">
        <v>97570</v>
      </c>
      <c r="F459" s="864"/>
      <c r="G459" s="865"/>
      <c r="H459" s="866"/>
      <c r="I459" s="1096">
        <f t="shared" si="15"/>
        <v>1</v>
      </c>
      <c r="J459" s="1102"/>
      <c r="K459" s="903"/>
      <c r="L459" s="902">
        <f t="shared" si="14"/>
        <v>97570</v>
      </c>
      <c r="M459" s="904">
        <v>97570</v>
      </c>
      <c r="N459" s="905">
        <v>0</v>
      </c>
    </row>
    <row r="460" spans="1:14" s="822" customFormat="1" ht="30" customHeight="1">
      <c r="A460" s="856" t="s">
        <v>4193</v>
      </c>
      <c r="B460" s="857" t="s">
        <v>4181</v>
      </c>
      <c r="C460" s="858" t="s">
        <v>4194</v>
      </c>
      <c r="D460" s="863"/>
      <c r="E460" s="915">
        <v>34100</v>
      </c>
      <c r="F460" s="864"/>
      <c r="G460" s="865"/>
      <c r="H460" s="866"/>
      <c r="I460" s="1096">
        <f t="shared" si="15"/>
        <v>1</v>
      </c>
      <c r="J460" s="1102"/>
      <c r="K460" s="903"/>
      <c r="L460" s="902">
        <f t="shared" si="14"/>
        <v>34100</v>
      </c>
      <c r="M460" s="904">
        <v>34100</v>
      </c>
      <c r="N460" s="905">
        <v>0</v>
      </c>
    </row>
    <row r="461" spans="1:14" s="822" customFormat="1" ht="30" customHeight="1">
      <c r="A461" s="809" t="s">
        <v>4195</v>
      </c>
      <c r="B461" s="810"/>
      <c r="C461" s="818" t="s">
        <v>4196</v>
      </c>
      <c r="D461" s="812">
        <v>40</v>
      </c>
      <c r="E461" s="914">
        <v>57090</v>
      </c>
      <c r="F461" s="813">
        <v>62799</v>
      </c>
      <c r="G461" s="814">
        <v>72930</v>
      </c>
      <c r="H461" s="780" t="s">
        <v>3624</v>
      </c>
      <c r="I461" s="1096">
        <f t="shared" si="15"/>
        <v>1</v>
      </c>
      <c r="J461" s="1095"/>
      <c r="K461" s="903"/>
      <c r="L461" s="902">
        <f t="shared" si="14"/>
        <v>57090</v>
      </c>
      <c r="M461" s="904">
        <v>53460</v>
      </c>
      <c r="N461" s="905">
        <v>6.7901234567901231E-2</v>
      </c>
    </row>
    <row r="462" spans="1:14" s="822" customFormat="1" ht="30" customHeight="1">
      <c r="A462" s="809" t="s">
        <v>4197</v>
      </c>
      <c r="B462" s="810"/>
      <c r="C462" s="811" t="s">
        <v>4198</v>
      </c>
      <c r="D462" s="812">
        <v>40</v>
      </c>
      <c r="E462" s="914">
        <v>57090</v>
      </c>
      <c r="F462" s="813">
        <v>62799</v>
      </c>
      <c r="G462" s="814">
        <v>72930</v>
      </c>
      <c r="H462" s="780" t="s">
        <v>3624</v>
      </c>
      <c r="I462" s="1096">
        <f t="shared" si="15"/>
        <v>1</v>
      </c>
      <c r="J462" s="1095"/>
      <c r="K462" s="903"/>
      <c r="L462" s="902">
        <f t="shared" si="14"/>
        <v>57090</v>
      </c>
      <c r="M462" s="904">
        <v>53460</v>
      </c>
      <c r="N462" s="905">
        <v>6.7901234567901231E-2</v>
      </c>
    </row>
    <row r="463" spans="1:14" s="822" customFormat="1" ht="30" customHeight="1">
      <c r="A463" s="809" t="s">
        <v>4199</v>
      </c>
      <c r="B463" s="810"/>
      <c r="C463" s="811" t="s">
        <v>4200</v>
      </c>
      <c r="D463" s="812">
        <v>40</v>
      </c>
      <c r="E463" s="914">
        <v>57090</v>
      </c>
      <c r="F463" s="813">
        <v>62799</v>
      </c>
      <c r="G463" s="814">
        <v>72930</v>
      </c>
      <c r="H463" s="780" t="s">
        <v>3624</v>
      </c>
      <c r="I463" s="1096">
        <f t="shared" si="15"/>
        <v>1</v>
      </c>
      <c r="J463" s="1095"/>
      <c r="K463" s="903"/>
      <c r="L463" s="902">
        <f t="shared" si="14"/>
        <v>57090</v>
      </c>
      <c r="M463" s="904">
        <v>53460</v>
      </c>
      <c r="N463" s="905">
        <v>6.7901234567901231E-2</v>
      </c>
    </row>
    <row r="464" spans="1:14" s="822" customFormat="1" ht="30" customHeight="1">
      <c r="A464" s="856" t="s">
        <v>4201</v>
      </c>
      <c r="B464" s="857"/>
      <c r="C464" s="862" t="s">
        <v>4202</v>
      </c>
      <c r="D464" s="859">
        <v>40</v>
      </c>
      <c r="E464" s="915"/>
      <c r="F464" s="864"/>
      <c r="G464" s="865"/>
      <c r="H464" s="869" t="s">
        <v>3609</v>
      </c>
      <c r="I464" s="1096" t="e">
        <f t="shared" si="15"/>
        <v>#DIV/0!</v>
      </c>
      <c r="J464" s="1103"/>
      <c r="K464" s="903"/>
      <c r="L464" s="902">
        <f t="shared" si="14"/>
        <v>0</v>
      </c>
      <c r="M464" s="904">
        <v>0</v>
      </c>
      <c r="N464" s="905" t="s">
        <v>4310</v>
      </c>
    </row>
    <row r="465" spans="1:14" s="822" customFormat="1" ht="30" customHeight="1">
      <c r="A465" s="856" t="s">
        <v>4203</v>
      </c>
      <c r="B465" s="857"/>
      <c r="C465" s="858" t="s">
        <v>4204</v>
      </c>
      <c r="D465" s="859">
        <v>40</v>
      </c>
      <c r="E465" s="915"/>
      <c r="F465" s="864"/>
      <c r="G465" s="865"/>
      <c r="H465" s="869" t="s">
        <v>3609</v>
      </c>
      <c r="I465" s="1096" t="e">
        <f t="shared" si="15"/>
        <v>#DIV/0!</v>
      </c>
      <c r="J465" s="1103"/>
      <c r="K465" s="903"/>
      <c r="L465" s="902">
        <f t="shared" si="14"/>
        <v>0</v>
      </c>
      <c r="M465" s="904">
        <v>0</v>
      </c>
      <c r="N465" s="905" t="s">
        <v>4310</v>
      </c>
    </row>
    <row r="466" spans="1:14" s="822" customFormat="1" ht="30" customHeight="1">
      <c r="A466" s="856" t="s">
        <v>4205</v>
      </c>
      <c r="B466" s="857"/>
      <c r="C466" s="858" t="s">
        <v>4206</v>
      </c>
      <c r="D466" s="859">
        <v>40</v>
      </c>
      <c r="E466" s="915"/>
      <c r="F466" s="864"/>
      <c r="G466" s="865"/>
      <c r="H466" s="869" t="s">
        <v>3609</v>
      </c>
      <c r="I466" s="1096" t="e">
        <f t="shared" si="15"/>
        <v>#DIV/0!</v>
      </c>
      <c r="J466" s="1103"/>
      <c r="K466" s="903"/>
      <c r="L466" s="902">
        <f t="shared" si="14"/>
        <v>0</v>
      </c>
      <c r="M466" s="904">
        <v>0</v>
      </c>
      <c r="N466" s="905" t="s">
        <v>4310</v>
      </c>
    </row>
    <row r="467" spans="1:14" s="822" customFormat="1" ht="30" customHeight="1">
      <c r="A467" s="856" t="s">
        <v>4207</v>
      </c>
      <c r="B467" s="857"/>
      <c r="C467" s="862" t="s">
        <v>4208</v>
      </c>
      <c r="D467" s="859">
        <v>10</v>
      </c>
      <c r="E467" s="916"/>
      <c r="F467" s="872"/>
      <c r="G467" s="873"/>
      <c r="H467" s="864" t="s">
        <v>4209</v>
      </c>
      <c r="I467" s="1096" t="e">
        <f t="shared" si="15"/>
        <v>#DIV/0!</v>
      </c>
      <c r="J467" s="1110"/>
      <c r="K467" s="903"/>
      <c r="L467" s="902">
        <f t="shared" si="14"/>
        <v>0</v>
      </c>
      <c r="M467" s="904">
        <v>0</v>
      </c>
      <c r="N467" s="905" t="s">
        <v>4310</v>
      </c>
    </row>
    <row r="468" spans="1:14" s="822" customFormat="1" ht="30" customHeight="1">
      <c r="A468" s="856" t="s">
        <v>2928</v>
      </c>
      <c r="B468" s="857"/>
      <c r="C468" s="858" t="s">
        <v>4210</v>
      </c>
      <c r="D468" s="859">
        <v>10</v>
      </c>
      <c r="E468" s="916"/>
      <c r="F468" s="872"/>
      <c r="G468" s="873"/>
      <c r="H468" s="864" t="s">
        <v>4209</v>
      </c>
      <c r="I468" s="1096" t="e">
        <f t="shared" si="15"/>
        <v>#DIV/0!</v>
      </c>
      <c r="J468" s="1110"/>
      <c r="K468" s="903"/>
      <c r="L468" s="902">
        <f t="shared" si="14"/>
        <v>0</v>
      </c>
      <c r="M468" s="904">
        <v>0</v>
      </c>
      <c r="N468" s="905" t="s">
        <v>4310</v>
      </c>
    </row>
    <row r="469" spans="1:14" s="822" customFormat="1" ht="30" customHeight="1">
      <c r="A469" s="856" t="s">
        <v>2929</v>
      </c>
      <c r="B469" s="857"/>
      <c r="C469" s="858" t="s">
        <v>4211</v>
      </c>
      <c r="D469" s="859">
        <v>10</v>
      </c>
      <c r="E469" s="916"/>
      <c r="F469" s="872"/>
      <c r="G469" s="873"/>
      <c r="H469" s="864" t="s">
        <v>4209</v>
      </c>
      <c r="I469" s="1096" t="e">
        <f t="shared" si="15"/>
        <v>#DIV/0!</v>
      </c>
      <c r="J469" s="1110"/>
      <c r="K469" s="903"/>
      <c r="L469" s="902">
        <f t="shared" si="14"/>
        <v>0</v>
      </c>
      <c r="M469" s="904">
        <v>0</v>
      </c>
      <c r="N469" s="905" t="s">
        <v>4310</v>
      </c>
    </row>
    <row r="470" spans="1:14" s="822" customFormat="1" ht="30" customHeight="1">
      <c r="A470" s="856" t="s">
        <v>2930</v>
      </c>
      <c r="B470" s="857"/>
      <c r="C470" s="858" t="s">
        <v>4212</v>
      </c>
      <c r="D470" s="859">
        <v>10</v>
      </c>
      <c r="E470" s="916"/>
      <c r="F470" s="872"/>
      <c r="G470" s="873"/>
      <c r="H470" s="864" t="s">
        <v>4209</v>
      </c>
      <c r="I470" s="1096" t="e">
        <f t="shared" si="15"/>
        <v>#DIV/0!</v>
      </c>
      <c r="J470" s="1110"/>
      <c r="K470" s="903"/>
      <c r="L470" s="902">
        <f t="shared" si="14"/>
        <v>0</v>
      </c>
      <c r="M470" s="904">
        <v>0</v>
      </c>
      <c r="N470" s="905" t="s">
        <v>4310</v>
      </c>
    </row>
    <row r="471" spans="1:14" s="822" customFormat="1" ht="30" customHeight="1">
      <c r="A471" s="856" t="s">
        <v>4213</v>
      </c>
      <c r="B471" s="857"/>
      <c r="C471" s="858" t="s">
        <v>4214</v>
      </c>
      <c r="D471" s="859">
        <v>10</v>
      </c>
      <c r="E471" s="916"/>
      <c r="F471" s="872"/>
      <c r="G471" s="873"/>
      <c r="H471" s="864" t="s">
        <v>4209</v>
      </c>
      <c r="I471" s="1096" t="e">
        <f t="shared" si="15"/>
        <v>#DIV/0!</v>
      </c>
      <c r="J471" s="1110"/>
      <c r="K471" s="903"/>
      <c r="L471" s="902">
        <f t="shared" si="14"/>
        <v>0</v>
      </c>
      <c r="M471" s="904">
        <v>0</v>
      </c>
      <c r="N471" s="905" t="s">
        <v>4310</v>
      </c>
    </row>
    <row r="472" spans="1:14" s="822" customFormat="1" ht="30" customHeight="1">
      <c r="A472" s="856" t="s">
        <v>2931</v>
      </c>
      <c r="B472" s="857"/>
      <c r="C472" s="858" t="s">
        <v>4215</v>
      </c>
      <c r="D472" s="859">
        <v>10</v>
      </c>
      <c r="E472" s="916"/>
      <c r="F472" s="872"/>
      <c r="G472" s="873"/>
      <c r="H472" s="864" t="s">
        <v>4209</v>
      </c>
      <c r="I472" s="1096" t="e">
        <f t="shared" si="15"/>
        <v>#DIV/0!</v>
      </c>
      <c r="J472" s="1110"/>
      <c r="K472" s="903"/>
      <c r="L472" s="902">
        <f t="shared" si="14"/>
        <v>0</v>
      </c>
      <c r="M472" s="904">
        <v>0</v>
      </c>
      <c r="N472" s="905" t="s">
        <v>4310</v>
      </c>
    </row>
    <row r="473" spans="1:14" s="822" customFormat="1" ht="30" customHeight="1">
      <c r="A473" s="856" t="s">
        <v>2932</v>
      </c>
      <c r="B473" s="857"/>
      <c r="C473" s="858" t="s">
        <v>4216</v>
      </c>
      <c r="D473" s="859">
        <v>10</v>
      </c>
      <c r="E473" s="916"/>
      <c r="F473" s="872"/>
      <c r="G473" s="873"/>
      <c r="H473" s="864" t="s">
        <v>4209</v>
      </c>
      <c r="I473" s="1096" t="e">
        <f t="shared" si="15"/>
        <v>#DIV/0!</v>
      </c>
      <c r="J473" s="1110"/>
      <c r="K473" s="903"/>
      <c r="L473" s="902">
        <f t="shared" si="14"/>
        <v>0</v>
      </c>
      <c r="M473" s="904">
        <v>0</v>
      </c>
      <c r="N473" s="905" t="s">
        <v>4310</v>
      </c>
    </row>
    <row r="474" spans="1:14" s="822" customFormat="1" ht="30" customHeight="1">
      <c r="A474" s="856" t="s">
        <v>2933</v>
      </c>
      <c r="B474" s="857"/>
      <c r="C474" s="858" t="s">
        <v>4217</v>
      </c>
      <c r="D474" s="859">
        <v>10</v>
      </c>
      <c r="E474" s="916"/>
      <c r="F474" s="872"/>
      <c r="G474" s="873"/>
      <c r="H474" s="864" t="s">
        <v>4209</v>
      </c>
      <c r="I474" s="1096" t="e">
        <f t="shared" si="15"/>
        <v>#DIV/0!</v>
      </c>
      <c r="J474" s="1110"/>
      <c r="K474" s="903"/>
      <c r="L474" s="902">
        <f t="shared" si="14"/>
        <v>0</v>
      </c>
      <c r="M474" s="904">
        <v>0</v>
      </c>
      <c r="N474" s="905" t="s">
        <v>4310</v>
      </c>
    </row>
    <row r="475" spans="1:14" s="822" customFormat="1" ht="30" customHeight="1">
      <c r="A475" s="809" t="s">
        <v>61</v>
      </c>
      <c r="B475" s="810" t="s">
        <v>2934</v>
      </c>
      <c r="C475" s="818" t="s">
        <v>4218</v>
      </c>
      <c r="D475" s="812">
        <v>10</v>
      </c>
      <c r="E475" s="914">
        <v>178970</v>
      </c>
      <c r="F475" s="813">
        <v>196867</v>
      </c>
      <c r="G475" s="814">
        <v>228800</v>
      </c>
      <c r="H475" s="780" t="s">
        <v>4219</v>
      </c>
      <c r="I475" s="1096">
        <f t="shared" si="15"/>
        <v>1</v>
      </c>
      <c r="J475" s="1095"/>
      <c r="K475" s="903"/>
      <c r="L475" s="902">
        <f t="shared" si="14"/>
        <v>178970</v>
      </c>
      <c r="M475" s="904">
        <v>164340</v>
      </c>
      <c r="N475" s="905">
        <v>8.9022757697456489E-2</v>
      </c>
    </row>
    <row r="476" spans="1:14" s="822" customFormat="1" ht="30" customHeight="1">
      <c r="A476" s="809" t="s">
        <v>4220</v>
      </c>
      <c r="B476" s="810" t="s">
        <v>2934</v>
      </c>
      <c r="C476" s="811" t="s">
        <v>4221</v>
      </c>
      <c r="D476" s="812">
        <v>10</v>
      </c>
      <c r="E476" s="914">
        <v>178970</v>
      </c>
      <c r="F476" s="813">
        <v>196867</v>
      </c>
      <c r="G476" s="814">
        <v>228800</v>
      </c>
      <c r="H476" s="780" t="s">
        <v>4219</v>
      </c>
      <c r="I476" s="1096">
        <f t="shared" si="15"/>
        <v>1</v>
      </c>
      <c r="J476" s="1095"/>
      <c r="K476" s="903"/>
      <c r="L476" s="902">
        <f t="shared" si="14"/>
        <v>178970</v>
      </c>
      <c r="M476" s="904">
        <v>164340</v>
      </c>
      <c r="N476" s="905">
        <v>8.9022757697456489E-2</v>
      </c>
    </row>
    <row r="477" spans="1:14" s="822" customFormat="1" ht="30" customHeight="1">
      <c r="A477" s="809" t="s">
        <v>62</v>
      </c>
      <c r="B477" s="810" t="s">
        <v>2934</v>
      </c>
      <c r="C477" s="811" t="s">
        <v>4222</v>
      </c>
      <c r="D477" s="812">
        <v>10</v>
      </c>
      <c r="E477" s="914">
        <v>178970</v>
      </c>
      <c r="F477" s="813">
        <v>196867</v>
      </c>
      <c r="G477" s="814">
        <v>228800</v>
      </c>
      <c r="H477" s="780" t="s">
        <v>4219</v>
      </c>
      <c r="I477" s="1096">
        <f t="shared" si="15"/>
        <v>1</v>
      </c>
      <c r="J477" s="1095"/>
      <c r="K477" s="903"/>
      <c r="L477" s="902">
        <f t="shared" si="14"/>
        <v>178970</v>
      </c>
      <c r="M477" s="904">
        <v>164340</v>
      </c>
      <c r="N477" s="905">
        <v>8.9022757697456489E-2</v>
      </c>
    </row>
    <row r="478" spans="1:14" s="822" customFormat="1" ht="30" customHeight="1">
      <c r="A478" s="809" t="s">
        <v>63</v>
      </c>
      <c r="B478" s="810" t="s">
        <v>2934</v>
      </c>
      <c r="C478" s="811" t="s">
        <v>4223</v>
      </c>
      <c r="D478" s="812">
        <v>10</v>
      </c>
      <c r="E478" s="914">
        <v>178970</v>
      </c>
      <c r="F478" s="813">
        <v>196867</v>
      </c>
      <c r="G478" s="814">
        <v>228800</v>
      </c>
      <c r="H478" s="780" t="s">
        <v>4219</v>
      </c>
      <c r="I478" s="1096">
        <f t="shared" si="15"/>
        <v>1</v>
      </c>
      <c r="J478" s="1095"/>
      <c r="K478" s="903"/>
      <c r="L478" s="902">
        <f t="shared" si="14"/>
        <v>178970</v>
      </c>
      <c r="M478" s="904">
        <v>164340</v>
      </c>
      <c r="N478" s="905">
        <v>8.9022757697456489E-2</v>
      </c>
    </row>
    <row r="479" spans="1:14" s="822" customFormat="1" ht="30" customHeight="1">
      <c r="A479" s="856" t="s">
        <v>4224</v>
      </c>
      <c r="B479" s="857" t="s">
        <v>2934</v>
      </c>
      <c r="C479" s="858" t="s">
        <v>4225</v>
      </c>
      <c r="D479" s="859"/>
      <c r="E479" s="915"/>
      <c r="F479" s="864"/>
      <c r="G479" s="865"/>
      <c r="H479" s="866" t="s">
        <v>4209</v>
      </c>
      <c r="I479" s="1096" t="e">
        <f t="shared" si="15"/>
        <v>#DIV/0!</v>
      </c>
      <c r="J479" s="1102"/>
      <c r="K479" s="903"/>
      <c r="L479" s="902">
        <f t="shared" si="14"/>
        <v>0</v>
      </c>
      <c r="M479" s="904">
        <v>0</v>
      </c>
      <c r="N479" s="905" t="s">
        <v>4310</v>
      </c>
    </row>
    <row r="480" spans="1:14" s="822" customFormat="1" ht="30" customHeight="1">
      <c r="A480" s="856" t="s">
        <v>4226</v>
      </c>
      <c r="B480" s="857" t="s">
        <v>2934</v>
      </c>
      <c r="C480" s="858" t="s">
        <v>4227</v>
      </c>
      <c r="D480" s="859"/>
      <c r="E480" s="915"/>
      <c r="F480" s="864"/>
      <c r="G480" s="865"/>
      <c r="H480" s="866" t="s">
        <v>4209</v>
      </c>
      <c r="I480" s="1096" t="e">
        <f t="shared" si="15"/>
        <v>#DIV/0!</v>
      </c>
      <c r="J480" s="1102"/>
      <c r="K480" s="903"/>
      <c r="L480" s="902">
        <f t="shared" si="14"/>
        <v>0</v>
      </c>
      <c r="M480" s="904">
        <v>0</v>
      </c>
      <c r="N480" s="905" t="s">
        <v>4310</v>
      </c>
    </row>
    <row r="481" spans="1:14" s="822" customFormat="1" ht="30" customHeight="1">
      <c r="A481" s="856" t="s">
        <v>4228</v>
      </c>
      <c r="B481" s="857" t="s">
        <v>2934</v>
      </c>
      <c r="C481" s="858" t="s">
        <v>4229</v>
      </c>
      <c r="D481" s="859"/>
      <c r="E481" s="915"/>
      <c r="F481" s="864"/>
      <c r="G481" s="865"/>
      <c r="H481" s="866" t="s">
        <v>4209</v>
      </c>
      <c r="I481" s="1096" t="e">
        <f t="shared" si="15"/>
        <v>#DIV/0!</v>
      </c>
      <c r="J481" s="1102"/>
      <c r="K481" s="903"/>
      <c r="L481" s="902">
        <f t="shared" si="14"/>
        <v>0</v>
      </c>
      <c r="M481" s="904">
        <v>0</v>
      </c>
      <c r="N481" s="905" t="s">
        <v>4310</v>
      </c>
    </row>
    <row r="482" spans="1:14" s="822" customFormat="1" ht="30" customHeight="1">
      <c r="A482" s="809" t="s">
        <v>4230</v>
      </c>
      <c r="B482" s="810" t="s">
        <v>2934</v>
      </c>
      <c r="C482" s="811" t="s">
        <v>4231</v>
      </c>
      <c r="D482" s="812">
        <v>10</v>
      </c>
      <c r="E482" s="914">
        <v>161700</v>
      </c>
      <c r="F482" s="813">
        <v>177870</v>
      </c>
      <c r="G482" s="814">
        <v>206690</v>
      </c>
      <c r="H482" s="780" t="s">
        <v>4219</v>
      </c>
      <c r="I482" s="1096">
        <f t="shared" si="15"/>
        <v>1</v>
      </c>
      <c r="J482" s="1095"/>
      <c r="K482" s="903"/>
      <c r="L482" s="902">
        <f t="shared" si="14"/>
        <v>161700</v>
      </c>
      <c r="M482" s="904">
        <v>148390</v>
      </c>
      <c r="N482" s="905">
        <v>8.9696071163825053E-2</v>
      </c>
    </row>
    <row r="483" spans="1:14" s="822" customFormat="1" ht="30" customHeight="1">
      <c r="A483" s="809" t="s">
        <v>64</v>
      </c>
      <c r="B483" s="810" t="s">
        <v>2934</v>
      </c>
      <c r="C483" s="811" t="s">
        <v>4232</v>
      </c>
      <c r="D483" s="812">
        <v>10</v>
      </c>
      <c r="E483" s="914">
        <v>161700</v>
      </c>
      <c r="F483" s="813">
        <v>177870</v>
      </c>
      <c r="G483" s="814">
        <v>206690</v>
      </c>
      <c r="H483" s="780" t="s">
        <v>4219</v>
      </c>
      <c r="I483" s="1096">
        <f t="shared" si="15"/>
        <v>1</v>
      </c>
      <c r="J483" s="1095"/>
      <c r="K483" s="903"/>
      <c r="L483" s="902">
        <f t="shared" si="14"/>
        <v>161700</v>
      </c>
      <c r="M483" s="904">
        <v>148390</v>
      </c>
      <c r="N483" s="905">
        <v>8.9696071163825053E-2</v>
      </c>
    </row>
    <row r="484" spans="1:14" s="822" customFormat="1" ht="30" customHeight="1">
      <c r="A484" s="809" t="s">
        <v>65</v>
      </c>
      <c r="B484" s="810" t="s">
        <v>2934</v>
      </c>
      <c r="C484" s="811" t="s">
        <v>4233</v>
      </c>
      <c r="D484" s="812">
        <v>10</v>
      </c>
      <c r="E484" s="914">
        <v>161700</v>
      </c>
      <c r="F484" s="813">
        <v>177870</v>
      </c>
      <c r="G484" s="814">
        <v>206690</v>
      </c>
      <c r="H484" s="780" t="s">
        <v>4219</v>
      </c>
      <c r="I484" s="1096">
        <f t="shared" si="15"/>
        <v>1</v>
      </c>
      <c r="J484" s="1095"/>
      <c r="K484" s="903"/>
      <c r="L484" s="902">
        <f t="shared" si="14"/>
        <v>161700</v>
      </c>
      <c r="M484" s="904">
        <v>148390</v>
      </c>
      <c r="N484" s="905">
        <v>8.9696071163825053E-2</v>
      </c>
    </row>
    <row r="485" spans="1:14" s="822" customFormat="1" ht="30" customHeight="1">
      <c r="A485" s="809" t="s">
        <v>66</v>
      </c>
      <c r="B485" s="810" t="s">
        <v>2934</v>
      </c>
      <c r="C485" s="811" t="s">
        <v>4234</v>
      </c>
      <c r="D485" s="812">
        <v>10</v>
      </c>
      <c r="E485" s="914">
        <v>161700</v>
      </c>
      <c r="F485" s="813">
        <v>177870</v>
      </c>
      <c r="G485" s="814">
        <v>206690</v>
      </c>
      <c r="H485" s="780" t="s">
        <v>4219</v>
      </c>
      <c r="I485" s="1096">
        <f t="shared" si="15"/>
        <v>1</v>
      </c>
      <c r="J485" s="1095"/>
      <c r="K485" s="903"/>
      <c r="L485" s="902">
        <f t="shared" si="14"/>
        <v>161700</v>
      </c>
      <c r="M485" s="904">
        <v>148390</v>
      </c>
      <c r="N485" s="905">
        <v>8.9696071163825053E-2</v>
      </c>
    </row>
    <row r="486" spans="1:14" s="822" customFormat="1" ht="30" customHeight="1">
      <c r="A486" s="856" t="s">
        <v>4235</v>
      </c>
      <c r="B486" s="857" t="s">
        <v>2934</v>
      </c>
      <c r="C486" s="858" t="s">
        <v>4236</v>
      </c>
      <c r="D486" s="859">
        <v>10</v>
      </c>
      <c r="E486" s="915"/>
      <c r="F486" s="864"/>
      <c r="G486" s="865"/>
      <c r="H486" s="866" t="s">
        <v>4209</v>
      </c>
      <c r="I486" s="1096" t="e">
        <f t="shared" si="15"/>
        <v>#DIV/0!</v>
      </c>
      <c r="J486" s="1102"/>
      <c r="K486" s="903"/>
      <c r="L486" s="902">
        <f t="shared" si="14"/>
        <v>0</v>
      </c>
      <c r="M486" s="904">
        <v>0</v>
      </c>
      <c r="N486" s="905" t="s">
        <v>4310</v>
      </c>
    </row>
    <row r="487" spans="1:14" s="822" customFormat="1" ht="30" customHeight="1">
      <c r="A487" s="856" t="s">
        <v>2935</v>
      </c>
      <c r="B487" s="857" t="s">
        <v>2934</v>
      </c>
      <c r="C487" s="858" t="s">
        <v>4237</v>
      </c>
      <c r="D487" s="859">
        <v>10</v>
      </c>
      <c r="E487" s="915"/>
      <c r="F487" s="864"/>
      <c r="G487" s="865"/>
      <c r="H487" s="866" t="s">
        <v>4209</v>
      </c>
      <c r="I487" s="1096" t="e">
        <f t="shared" si="15"/>
        <v>#DIV/0!</v>
      </c>
      <c r="J487" s="1102"/>
      <c r="K487" s="903"/>
      <c r="L487" s="902">
        <f t="shared" si="14"/>
        <v>0</v>
      </c>
      <c r="M487" s="904">
        <v>0</v>
      </c>
      <c r="N487" s="905" t="s">
        <v>4310</v>
      </c>
    </row>
    <row r="488" spans="1:14" s="822" customFormat="1" ht="30" customHeight="1">
      <c r="A488" s="856" t="s">
        <v>2936</v>
      </c>
      <c r="B488" s="857" t="s">
        <v>2934</v>
      </c>
      <c r="C488" s="858" t="s">
        <v>4238</v>
      </c>
      <c r="D488" s="859">
        <v>10</v>
      </c>
      <c r="E488" s="915"/>
      <c r="F488" s="864"/>
      <c r="G488" s="865"/>
      <c r="H488" s="866" t="s">
        <v>4209</v>
      </c>
      <c r="I488" s="1096" t="e">
        <f t="shared" si="15"/>
        <v>#DIV/0!</v>
      </c>
      <c r="J488" s="1102"/>
      <c r="K488" s="903"/>
      <c r="L488" s="902">
        <f t="shared" si="14"/>
        <v>0</v>
      </c>
      <c r="M488" s="904">
        <v>0</v>
      </c>
      <c r="N488" s="905" t="s">
        <v>4310</v>
      </c>
    </row>
    <row r="489" spans="1:14" s="822" customFormat="1" ht="30" customHeight="1">
      <c r="A489" s="856" t="s">
        <v>2937</v>
      </c>
      <c r="B489" s="857" t="s">
        <v>2934</v>
      </c>
      <c r="C489" s="858" t="s">
        <v>4239</v>
      </c>
      <c r="D489" s="859">
        <v>10</v>
      </c>
      <c r="E489" s="915"/>
      <c r="F489" s="864"/>
      <c r="G489" s="865"/>
      <c r="H489" s="866" t="s">
        <v>4209</v>
      </c>
      <c r="I489" s="1096" t="e">
        <f t="shared" si="15"/>
        <v>#DIV/0!</v>
      </c>
      <c r="J489" s="1102"/>
      <c r="K489" s="903"/>
      <c r="L489" s="902">
        <f t="shared" si="14"/>
        <v>0</v>
      </c>
      <c r="M489" s="904">
        <v>0</v>
      </c>
      <c r="N489" s="905" t="s">
        <v>4310</v>
      </c>
    </row>
    <row r="490" spans="1:14" s="822" customFormat="1" ht="30" customHeight="1">
      <c r="A490" s="809" t="s">
        <v>4240</v>
      </c>
      <c r="B490" s="810" t="s">
        <v>2938</v>
      </c>
      <c r="C490" s="818" t="s">
        <v>4241</v>
      </c>
      <c r="D490" s="812">
        <v>10</v>
      </c>
      <c r="E490" s="914">
        <v>232430</v>
      </c>
      <c r="F490" s="813">
        <v>255673</v>
      </c>
      <c r="G490" s="814">
        <v>297110</v>
      </c>
      <c r="H490" s="780" t="s">
        <v>4219</v>
      </c>
      <c r="I490" s="1096">
        <f t="shared" si="15"/>
        <v>1</v>
      </c>
      <c r="J490" s="1095"/>
      <c r="K490" s="903"/>
      <c r="L490" s="902">
        <f t="shared" si="14"/>
        <v>232430</v>
      </c>
      <c r="M490" s="904">
        <v>220330</v>
      </c>
      <c r="N490" s="905">
        <v>5.4917623564653018E-2</v>
      </c>
    </row>
    <row r="491" spans="1:14" s="822" customFormat="1" ht="30" customHeight="1">
      <c r="A491" s="809" t="s">
        <v>69</v>
      </c>
      <c r="B491" s="810" t="s">
        <v>2938</v>
      </c>
      <c r="C491" s="811" t="s">
        <v>4242</v>
      </c>
      <c r="D491" s="812">
        <v>10</v>
      </c>
      <c r="E491" s="914">
        <v>232430</v>
      </c>
      <c r="F491" s="813">
        <v>255673</v>
      </c>
      <c r="G491" s="814">
        <v>297110</v>
      </c>
      <c r="H491" s="780" t="s">
        <v>4219</v>
      </c>
      <c r="I491" s="1096">
        <f t="shared" si="15"/>
        <v>1</v>
      </c>
      <c r="J491" s="1095"/>
      <c r="K491" s="903"/>
      <c r="L491" s="902">
        <f t="shared" si="14"/>
        <v>232430</v>
      </c>
      <c r="M491" s="904">
        <v>220330</v>
      </c>
      <c r="N491" s="905">
        <v>5.4917623564653018E-2</v>
      </c>
    </row>
    <row r="492" spans="1:14" s="822" customFormat="1" ht="30" customHeight="1">
      <c r="A492" s="809" t="s">
        <v>70</v>
      </c>
      <c r="B492" s="810" t="s">
        <v>2938</v>
      </c>
      <c r="C492" s="811" t="s">
        <v>4243</v>
      </c>
      <c r="D492" s="812">
        <v>10</v>
      </c>
      <c r="E492" s="914">
        <v>232430</v>
      </c>
      <c r="F492" s="813">
        <v>255673</v>
      </c>
      <c r="G492" s="814">
        <v>297110</v>
      </c>
      <c r="H492" s="780" t="s">
        <v>4219</v>
      </c>
      <c r="I492" s="1096">
        <f t="shared" si="15"/>
        <v>1</v>
      </c>
      <c r="J492" s="1095"/>
      <c r="K492" s="903"/>
      <c r="L492" s="902">
        <f t="shared" si="14"/>
        <v>232430</v>
      </c>
      <c r="M492" s="904">
        <v>220330</v>
      </c>
      <c r="N492" s="905">
        <v>5.4917623564653018E-2</v>
      </c>
    </row>
    <row r="493" spans="1:14" s="822" customFormat="1" ht="30" customHeight="1">
      <c r="A493" s="809" t="s">
        <v>71</v>
      </c>
      <c r="B493" s="810" t="s">
        <v>2938</v>
      </c>
      <c r="C493" s="811" t="s">
        <v>4244</v>
      </c>
      <c r="D493" s="812">
        <v>10</v>
      </c>
      <c r="E493" s="914">
        <v>232430</v>
      </c>
      <c r="F493" s="813">
        <v>255673</v>
      </c>
      <c r="G493" s="814">
        <v>297110</v>
      </c>
      <c r="H493" s="780" t="s">
        <v>4219</v>
      </c>
      <c r="I493" s="1096">
        <f t="shared" si="15"/>
        <v>1</v>
      </c>
      <c r="J493" s="1095"/>
      <c r="K493" s="903"/>
      <c r="L493" s="902">
        <f t="shared" si="14"/>
        <v>232430</v>
      </c>
      <c r="M493" s="904">
        <v>220330</v>
      </c>
      <c r="N493" s="905">
        <v>5.4917623564653018E-2</v>
      </c>
    </row>
    <row r="494" spans="1:14" s="822" customFormat="1" ht="30" customHeight="1">
      <c r="A494" s="809" t="s">
        <v>72</v>
      </c>
      <c r="B494" s="810" t="s">
        <v>2938</v>
      </c>
      <c r="C494" s="811" t="s">
        <v>4245</v>
      </c>
      <c r="D494" s="812">
        <v>10</v>
      </c>
      <c r="E494" s="914">
        <v>232430</v>
      </c>
      <c r="F494" s="813">
        <v>255673</v>
      </c>
      <c r="G494" s="814">
        <v>297110</v>
      </c>
      <c r="H494" s="780" t="s">
        <v>4219</v>
      </c>
      <c r="I494" s="1096">
        <f t="shared" si="15"/>
        <v>1</v>
      </c>
      <c r="J494" s="1095"/>
      <c r="K494" s="903"/>
      <c r="L494" s="902">
        <f t="shared" si="14"/>
        <v>232430</v>
      </c>
      <c r="M494" s="904">
        <v>220330</v>
      </c>
      <c r="N494" s="905">
        <v>5.4917623564653018E-2</v>
      </c>
    </row>
    <row r="495" spans="1:14" s="822" customFormat="1" ht="30" customHeight="1">
      <c r="A495" s="809" t="s">
        <v>73</v>
      </c>
      <c r="B495" s="810" t="s">
        <v>2938</v>
      </c>
      <c r="C495" s="811" t="s">
        <v>4246</v>
      </c>
      <c r="D495" s="812">
        <v>10</v>
      </c>
      <c r="E495" s="914">
        <v>232430</v>
      </c>
      <c r="F495" s="813">
        <v>255673</v>
      </c>
      <c r="G495" s="814">
        <v>297110</v>
      </c>
      <c r="H495" s="780" t="s">
        <v>4219</v>
      </c>
      <c r="I495" s="1096">
        <f t="shared" si="15"/>
        <v>1</v>
      </c>
      <c r="J495" s="1095"/>
      <c r="K495" s="903"/>
      <c r="L495" s="902">
        <f t="shared" si="14"/>
        <v>232430</v>
      </c>
      <c r="M495" s="904">
        <v>220330</v>
      </c>
      <c r="N495" s="905">
        <v>5.4917623564653018E-2</v>
      </c>
    </row>
    <row r="496" spans="1:14" s="822" customFormat="1" ht="30" customHeight="1">
      <c r="A496" s="856" t="s">
        <v>4247</v>
      </c>
      <c r="B496" s="857" t="s">
        <v>2938</v>
      </c>
      <c r="C496" s="858" t="s">
        <v>4248</v>
      </c>
      <c r="D496" s="859">
        <v>1</v>
      </c>
      <c r="E496" s="915"/>
      <c r="F496" s="864"/>
      <c r="G496" s="865"/>
      <c r="H496" s="874" t="s">
        <v>3608</v>
      </c>
      <c r="I496" s="1096" t="e">
        <f t="shared" si="15"/>
        <v>#DIV/0!</v>
      </c>
      <c r="J496" s="1104"/>
      <c r="K496" s="903"/>
      <c r="L496" s="902">
        <f t="shared" si="14"/>
        <v>0</v>
      </c>
      <c r="M496" s="904">
        <v>0</v>
      </c>
      <c r="N496" s="905" t="s">
        <v>4310</v>
      </c>
    </row>
    <row r="497" spans="1:14" s="822" customFormat="1" ht="30" customHeight="1">
      <c r="A497" s="856" t="s">
        <v>74</v>
      </c>
      <c r="B497" s="857" t="s">
        <v>2938</v>
      </c>
      <c r="C497" s="858" t="s">
        <v>4249</v>
      </c>
      <c r="D497" s="859">
        <v>1</v>
      </c>
      <c r="E497" s="915"/>
      <c r="F497" s="864"/>
      <c r="G497" s="865"/>
      <c r="H497" s="874" t="s">
        <v>3608</v>
      </c>
      <c r="I497" s="1096" t="e">
        <f t="shared" si="15"/>
        <v>#DIV/0!</v>
      </c>
      <c r="J497" s="1104"/>
      <c r="K497" s="903"/>
      <c r="L497" s="902">
        <f t="shared" si="14"/>
        <v>0</v>
      </c>
      <c r="M497" s="904">
        <v>0</v>
      </c>
      <c r="N497" s="905" t="s">
        <v>4310</v>
      </c>
    </row>
    <row r="498" spans="1:14" s="822" customFormat="1" ht="30" customHeight="1">
      <c r="A498" s="856" t="s">
        <v>75</v>
      </c>
      <c r="B498" s="857" t="s">
        <v>2938</v>
      </c>
      <c r="C498" s="858" t="s">
        <v>4250</v>
      </c>
      <c r="D498" s="859">
        <v>1</v>
      </c>
      <c r="E498" s="915"/>
      <c r="F498" s="864"/>
      <c r="G498" s="865"/>
      <c r="H498" s="874" t="s">
        <v>3608</v>
      </c>
      <c r="I498" s="1096" t="e">
        <f t="shared" si="15"/>
        <v>#DIV/0!</v>
      </c>
      <c r="J498" s="1104"/>
      <c r="K498" s="903"/>
      <c r="L498" s="902">
        <f t="shared" si="14"/>
        <v>0</v>
      </c>
      <c r="M498" s="904">
        <v>0</v>
      </c>
      <c r="N498" s="905" t="s">
        <v>4310</v>
      </c>
    </row>
    <row r="499" spans="1:14" s="822" customFormat="1" ht="30" customHeight="1">
      <c r="A499" s="856" t="s">
        <v>76</v>
      </c>
      <c r="B499" s="857" t="s">
        <v>2938</v>
      </c>
      <c r="C499" s="858" t="s">
        <v>4251</v>
      </c>
      <c r="D499" s="859">
        <v>1</v>
      </c>
      <c r="E499" s="915"/>
      <c r="F499" s="864"/>
      <c r="G499" s="865"/>
      <c r="H499" s="874" t="s">
        <v>3608</v>
      </c>
      <c r="I499" s="1096" t="e">
        <f t="shared" si="15"/>
        <v>#DIV/0!</v>
      </c>
      <c r="J499" s="1104"/>
      <c r="K499" s="903"/>
      <c r="L499" s="902">
        <f t="shared" si="14"/>
        <v>0</v>
      </c>
      <c r="M499" s="904">
        <v>0</v>
      </c>
      <c r="N499" s="905" t="s">
        <v>4310</v>
      </c>
    </row>
    <row r="500" spans="1:14" s="822" customFormat="1" ht="30" customHeight="1">
      <c r="A500" s="856" t="s">
        <v>77</v>
      </c>
      <c r="B500" s="857" t="s">
        <v>2938</v>
      </c>
      <c r="C500" s="858" t="s">
        <v>4252</v>
      </c>
      <c r="D500" s="859">
        <v>1</v>
      </c>
      <c r="E500" s="915"/>
      <c r="F500" s="864"/>
      <c r="G500" s="865"/>
      <c r="H500" s="874" t="s">
        <v>3608</v>
      </c>
      <c r="I500" s="1096" t="e">
        <f t="shared" si="15"/>
        <v>#DIV/0!</v>
      </c>
      <c r="J500" s="1104"/>
      <c r="K500" s="903"/>
      <c r="L500" s="902">
        <f t="shared" si="14"/>
        <v>0</v>
      </c>
      <c r="M500" s="904">
        <v>0</v>
      </c>
      <c r="N500" s="905" t="s">
        <v>4310</v>
      </c>
    </row>
    <row r="501" spans="1:14" s="822" customFormat="1" ht="30" customHeight="1">
      <c r="A501" s="856" t="s">
        <v>78</v>
      </c>
      <c r="B501" s="857" t="s">
        <v>2938</v>
      </c>
      <c r="C501" s="858" t="s">
        <v>4253</v>
      </c>
      <c r="D501" s="859">
        <v>1</v>
      </c>
      <c r="E501" s="915"/>
      <c r="F501" s="864"/>
      <c r="G501" s="865"/>
      <c r="H501" s="874" t="s">
        <v>3608</v>
      </c>
      <c r="I501" s="1096" t="e">
        <f t="shared" si="15"/>
        <v>#DIV/0!</v>
      </c>
      <c r="J501" s="1104"/>
      <c r="K501" s="903"/>
      <c r="L501" s="902">
        <f t="shared" si="14"/>
        <v>0</v>
      </c>
      <c r="M501" s="904">
        <v>0</v>
      </c>
      <c r="N501" s="905" t="s">
        <v>4310</v>
      </c>
    </row>
    <row r="502" spans="1:14" s="822" customFormat="1" ht="30" customHeight="1">
      <c r="A502" s="809" t="s">
        <v>4254</v>
      </c>
      <c r="B502" s="810" t="s">
        <v>2938</v>
      </c>
      <c r="C502" s="811" t="s">
        <v>4255</v>
      </c>
      <c r="D502" s="812">
        <v>10</v>
      </c>
      <c r="E502" s="914">
        <v>171380</v>
      </c>
      <c r="F502" s="813">
        <v>188518</v>
      </c>
      <c r="G502" s="814">
        <v>219120</v>
      </c>
      <c r="H502" s="780" t="s">
        <v>4219</v>
      </c>
      <c r="I502" s="1096">
        <f t="shared" si="15"/>
        <v>1</v>
      </c>
      <c r="J502" s="1095"/>
      <c r="K502" s="903"/>
      <c r="L502" s="902">
        <f t="shared" si="14"/>
        <v>171380</v>
      </c>
      <c r="M502" s="904">
        <v>162470</v>
      </c>
      <c r="N502" s="905">
        <v>5.4840893703452943E-2</v>
      </c>
    </row>
    <row r="503" spans="1:14" s="822" customFormat="1" ht="30" customHeight="1">
      <c r="A503" s="809" t="s">
        <v>79</v>
      </c>
      <c r="B503" s="810" t="s">
        <v>2938</v>
      </c>
      <c r="C503" s="811" t="s">
        <v>4256</v>
      </c>
      <c r="D503" s="812">
        <v>10</v>
      </c>
      <c r="E503" s="914">
        <v>171380</v>
      </c>
      <c r="F503" s="813">
        <v>188518</v>
      </c>
      <c r="G503" s="814">
        <v>219120</v>
      </c>
      <c r="H503" s="780" t="s">
        <v>4219</v>
      </c>
      <c r="I503" s="1096">
        <f t="shared" si="15"/>
        <v>1</v>
      </c>
      <c r="J503" s="1095"/>
      <c r="K503" s="903"/>
      <c r="L503" s="902">
        <f t="shared" si="14"/>
        <v>171380</v>
      </c>
      <c r="M503" s="904">
        <v>162470</v>
      </c>
      <c r="N503" s="905">
        <v>5.4840893703452943E-2</v>
      </c>
    </row>
    <row r="504" spans="1:14" s="822" customFormat="1" ht="30" customHeight="1">
      <c r="A504" s="809" t="s">
        <v>80</v>
      </c>
      <c r="B504" s="810" t="s">
        <v>2938</v>
      </c>
      <c r="C504" s="811" t="s">
        <v>4257</v>
      </c>
      <c r="D504" s="812">
        <v>10</v>
      </c>
      <c r="E504" s="914">
        <v>171380</v>
      </c>
      <c r="F504" s="813">
        <v>188518</v>
      </c>
      <c r="G504" s="814">
        <v>219120</v>
      </c>
      <c r="H504" s="780" t="s">
        <v>4219</v>
      </c>
      <c r="I504" s="1096">
        <f t="shared" si="15"/>
        <v>1</v>
      </c>
      <c r="J504" s="1095"/>
      <c r="K504" s="903"/>
      <c r="L504" s="902">
        <f t="shared" si="14"/>
        <v>171380</v>
      </c>
      <c r="M504" s="904">
        <v>162470</v>
      </c>
      <c r="N504" s="905">
        <v>5.4840893703452943E-2</v>
      </c>
    </row>
    <row r="505" spans="1:14" s="822" customFormat="1" ht="30" customHeight="1">
      <c r="A505" s="809" t="s">
        <v>81</v>
      </c>
      <c r="B505" s="810" t="s">
        <v>2938</v>
      </c>
      <c r="C505" s="811" t="s">
        <v>4258</v>
      </c>
      <c r="D505" s="812">
        <v>10</v>
      </c>
      <c r="E505" s="914">
        <v>171380</v>
      </c>
      <c r="F505" s="813">
        <v>188518</v>
      </c>
      <c r="G505" s="814">
        <v>219120</v>
      </c>
      <c r="H505" s="780" t="s">
        <v>4219</v>
      </c>
      <c r="I505" s="1096">
        <f t="shared" si="15"/>
        <v>1</v>
      </c>
      <c r="J505" s="1095"/>
      <c r="K505" s="903"/>
      <c r="L505" s="902">
        <f t="shared" si="14"/>
        <v>171380</v>
      </c>
      <c r="M505" s="904">
        <v>162470</v>
      </c>
      <c r="N505" s="905">
        <v>5.4840893703452943E-2</v>
      </c>
    </row>
    <row r="506" spans="1:14" s="822" customFormat="1" ht="30" customHeight="1">
      <c r="A506" s="809" t="s">
        <v>82</v>
      </c>
      <c r="B506" s="810" t="s">
        <v>2938</v>
      </c>
      <c r="C506" s="811" t="s">
        <v>4259</v>
      </c>
      <c r="D506" s="812">
        <v>10</v>
      </c>
      <c r="E506" s="914">
        <v>171380</v>
      </c>
      <c r="F506" s="813">
        <v>188518</v>
      </c>
      <c r="G506" s="814">
        <v>219120</v>
      </c>
      <c r="H506" s="780" t="s">
        <v>4219</v>
      </c>
      <c r="I506" s="1096">
        <f t="shared" si="15"/>
        <v>1</v>
      </c>
      <c r="J506" s="1095"/>
      <c r="K506" s="903"/>
      <c r="L506" s="902">
        <f t="shared" si="14"/>
        <v>171380</v>
      </c>
      <c r="M506" s="904">
        <v>162470</v>
      </c>
      <c r="N506" s="905">
        <v>5.4840893703452943E-2</v>
      </c>
    </row>
    <row r="507" spans="1:14" s="822" customFormat="1" ht="30" customHeight="1">
      <c r="A507" s="809" t="s">
        <v>83</v>
      </c>
      <c r="B507" s="810" t="s">
        <v>2938</v>
      </c>
      <c r="C507" s="811" t="s">
        <v>4260</v>
      </c>
      <c r="D507" s="812">
        <v>10</v>
      </c>
      <c r="E507" s="914">
        <v>171380</v>
      </c>
      <c r="F507" s="813">
        <v>188518</v>
      </c>
      <c r="G507" s="814">
        <v>219120</v>
      </c>
      <c r="H507" s="780" t="s">
        <v>4219</v>
      </c>
      <c r="I507" s="1096">
        <f t="shared" si="15"/>
        <v>1</v>
      </c>
      <c r="J507" s="1095"/>
      <c r="K507" s="903"/>
      <c r="L507" s="902">
        <f t="shared" si="14"/>
        <v>171380</v>
      </c>
      <c r="M507" s="904">
        <v>162470</v>
      </c>
      <c r="N507" s="905">
        <v>5.4840893703452943E-2</v>
      </c>
    </row>
    <row r="508" spans="1:14" s="822" customFormat="1" ht="30" customHeight="1">
      <c r="A508" s="856" t="s">
        <v>4261</v>
      </c>
      <c r="B508" s="857" t="s">
        <v>2938</v>
      </c>
      <c r="C508" s="858" t="s">
        <v>4262</v>
      </c>
      <c r="D508" s="859">
        <v>5</v>
      </c>
      <c r="E508" s="915"/>
      <c r="F508" s="864"/>
      <c r="G508" s="865"/>
      <c r="H508" s="879" t="s">
        <v>4263</v>
      </c>
      <c r="I508" s="1096" t="e">
        <f t="shared" si="15"/>
        <v>#DIV/0!</v>
      </c>
      <c r="J508" s="915"/>
      <c r="K508" s="903"/>
      <c r="L508" s="902">
        <f t="shared" si="14"/>
        <v>0</v>
      </c>
      <c r="M508" s="904">
        <v>0</v>
      </c>
      <c r="N508" s="905" t="s">
        <v>4310</v>
      </c>
    </row>
    <row r="509" spans="1:14" s="822" customFormat="1" ht="30" customHeight="1">
      <c r="A509" s="856" t="s">
        <v>2939</v>
      </c>
      <c r="B509" s="857" t="s">
        <v>2938</v>
      </c>
      <c r="C509" s="858" t="s">
        <v>4264</v>
      </c>
      <c r="D509" s="859">
        <v>5</v>
      </c>
      <c r="E509" s="915"/>
      <c r="F509" s="864"/>
      <c r="G509" s="865"/>
      <c r="H509" s="879" t="s">
        <v>4263</v>
      </c>
      <c r="I509" s="1096" t="e">
        <f t="shared" si="15"/>
        <v>#DIV/0!</v>
      </c>
      <c r="J509" s="915"/>
      <c r="K509" s="903"/>
      <c r="L509" s="902">
        <f t="shared" si="14"/>
        <v>0</v>
      </c>
      <c r="M509" s="904">
        <v>0</v>
      </c>
      <c r="N509" s="905" t="s">
        <v>4310</v>
      </c>
    </row>
    <row r="510" spans="1:14" s="822" customFormat="1" ht="30" customHeight="1">
      <c r="A510" s="856" t="s">
        <v>2940</v>
      </c>
      <c r="B510" s="857" t="s">
        <v>2938</v>
      </c>
      <c r="C510" s="858" t="s">
        <v>4265</v>
      </c>
      <c r="D510" s="859">
        <v>5</v>
      </c>
      <c r="E510" s="915"/>
      <c r="F510" s="864"/>
      <c r="G510" s="865"/>
      <c r="H510" s="879" t="s">
        <v>4263</v>
      </c>
      <c r="I510" s="1096" t="e">
        <f t="shared" si="15"/>
        <v>#DIV/0!</v>
      </c>
      <c r="J510" s="915"/>
      <c r="K510" s="903"/>
      <c r="L510" s="902">
        <f t="shared" si="14"/>
        <v>0</v>
      </c>
      <c r="M510" s="904">
        <v>0</v>
      </c>
      <c r="N510" s="905" t="s">
        <v>4310</v>
      </c>
    </row>
    <row r="511" spans="1:14" s="822" customFormat="1" ht="30" customHeight="1">
      <c r="A511" s="856" t="s">
        <v>2941</v>
      </c>
      <c r="B511" s="857" t="s">
        <v>2938</v>
      </c>
      <c r="C511" s="858" t="s">
        <v>4266</v>
      </c>
      <c r="D511" s="859">
        <v>5</v>
      </c>
      <c r="E511" s="915"/>
      <c r="F511" s="864"/>
      <c r="G511" s="865"/>
      <c r="H511" s="879" t="s">
        <v>4263</v>
      </c>
      <c r="I511" s="1096" t="e">
        <f t="shared" si="15"/>
        <v>#DIV/0!</v>
      </c>
      <c r="J511" s="915"/>
      <c r="K511" s="903"/>
      <c r="L511" s="902">
        <f t="shared" si="14"/>
        <v>0</v>
      </c>
      <c r="M511" s="904">
        <v>0</v>
      </c>
      <c r="N511" s="905" t="s">
        <v>4310</v>
      </c>
    </row>
    <row r="512" spans="1:14" s="822" customFormat="1" ht="30" customHeight="1">
      <c r="A512" s="856" t="s">
        <v>2942</v>
      </c>
      <c r="B512" s="857" t="s">
        <v>2938</v>
      </c>
      <c r="C512" s="858" t="s">
        <v>4267</v>
      </c>
      <c r="D512" s="859">
        <v>5</v>
      </c>
      <c r="E512" s="915"/>
      <c r="F512" s="864"/>
      <c r="G512" s="865"/>
      <c r="H512" s="879" t="s">
        <v>4263</v>
      </c>
      <c r="I512" s="1096" t="e">
        <f t="shared" si="15"/>
        <v>#DIV/0!</v>
      </c>
      <c r="J512" s="915"/>
      <c r="K512" s="903"/>
      <c r="L512" s="902">
        <f t="shared" si="14"/>
        <v>0</v>
      </c>
      <c r="M512" s="904">
        <v>0</v>
      </c>
      <c r="N512" s="905" t="s">
        <v>4310</v>
      </c>
    </row>
    <row r="513" spans="1:14" s="822" customFormat="1" ht="30" customHeight="1">
      <c r="A513" s="856" t="s">
        <v>2943</v>
      </c>
      <c r="B513" s="857" t="s">
        <v>2938</v>
      </c>
      <c r="C513" s="858" t="s">
        <v>4268</v>
      </c>
      <c r="D513" s="859">
        <v>5</v>
      </c>
      <c r="E513" s="915"/>
      <c r="F513" s="864"/>
      <c r="G513" s="865"/>
      <c r="H513" s="879" t="s">
        <v>4263</v>
      </c>
      <c r="I513" s="1096" t="e">
        <f t="shared" si="15"/>
        <v>#DIV/0!</v>
      </c>
      <c r="J513" s="915"/>
      <c r="K513" s="903"/>
      <c r="L513" s="902">
        <f t="shared" si="14"/>
        <v>0</v>
      </c>
      <c r="M513" s="904">
        <v>0</v>
      </c>
      <c r="N513" s="905" t="s">
        <v>4310</v>
      </c>
    </row>
    <row r="514" spans="1:14" s="822" customFormat="1" ht="30" customHeight="1">
      <c r="A514" s="809" t="s">
        <v>4269</v>
      </c>
      <c r="B514" s="810" t="s">
        <v>1565</v>
      </c>
      <c r="C514" s="818" t="s">
        <v>4241</v>
      </c>
      <c r="D514" s="812">
        <v>10</v>
      </c>
      <c r="E514" s="914">
        <v>327140</v>
      </c>
      <c r="F514" s="813">
        <v>359854</v>
      </c>
      <c r="G514" s="814">
        <v>418330</v>
      </c>
      <c r="H514" s="780" t="s">
        <v>4219</v>
      </c>
      <c r="I514" s="1096">
        <f t="shared" si="15"/>
        <v>1</v>
      </c>
      <c r="J514" s="1095"/>
      <c r="K514" s="903"/>
      <c r="L514" s="902">
        <f t="shared" si="14"/>
        <v>327140</v>
      </c>
      <c r="M514" s="904">
        <v>319990</v>
      </c>
      <c r="N514" s="905">
        <v>2.2344448264008249E-2</v>
      </c>
    </row>
    <row r="515" spans="1:14" s="822" customFormat="1" ht="30" customHeight="1">
      <c r="A515" s="809" t="s">
        <v>4270</v>
      </c>
      <c r="B515" s="810" t="s">
        <v>1565</v>
      </c>
      <c r="C515" s="811" t="s">
        <v>4242</v>
      </c>
      <c r="D515" s="812">
        <v>10</v>
      </c>
      <c r="E515" s="914">
        <v>327140</v>
      </c>
      <c r="F515" s="813">
        <v>359854</v>
      </c>
      <c r="G515" s="814">
        <v>418330</v>
      </c>
      <c r="H515" s="780" t="s">
        <v>4219</v>
      </c>
      <c r="I515" s="1096">
        <f t="shared" si="15"/>
        <v>1</v>
      </c>
      <c r="J515" s="1095"/>
      <c r="K515" s="903"/>
      <c r="L515" s="902">
        <f t="shared" ref="L515:L578" si="16">SUM(E515-E515*K515)</f>
        <v>327140</v>
      </c>
      <c r="M515" s="904">
        <v>319990</v>
      </c>
      <c r="N515" s="905">
        <v>2.2344448264008249E-2</v>
      </c>
    </row>
    <row r="516" spans="1:14" s="822" customFormat="1" ht="30" customHeight="1">
      <c r="A516" s="809" t="s">
        <v>84</v>
      </c>
      <c r="B516" s="810" t="s">
        <v>1565</v>
      </c>
      <c r="C516" s="811" t="s">
        <v>4243</v>
      </c>
      <c r="D516" s="812">
        <v>10</v>
      </c>
      <c r="E516" s="914">
        <v>327140</v>
      </c>
      <c r="F516" s="813">
        <v>359854</v>
      </c>
      <c r="G516" s="814">
        <v>418330</v>
      </c>
      <c r="H516" s="780" t="s">
        <v>4219</v>
      </c>
      <c r="I516" s="1096">
        <f t="shared" ref="I516:I579" si="17">1-(J516/E516)</f>
        <v>1</v>
      </c>
      <c r="J516" s="1095"/>
      <c r="K516" s="903"/>
      <c r="L516" s="902">
        <f t="shared" si="16"/>
        <v>327140</v>
      </c>
      <c r="M516" s="904">
        <v>319990</v>
      </c>
      <c r="N516" s="905">
        <v>2.2344448264008249E-2</v>
      </c>
    </row>
    <row r="517" spans="1:14" s="822" customFormat="1" ht="30" customHeight="1">
      <c r="A517" s="809" t="s">
        <v>85</v>
      </c>
      <c r="B517" s="810" t="s">
        <v>1565</v>
      </c>
      <c r="C517" s="811" t="s">
        <v>4244</v>
      </c>
      <c r="D517" s="812">
        <v>10</v>
      </c>
      <c r="E517" s="914">
        <v>327140</v>
      </c>
      <c r="F517" s="813">
        <v>359854</v>
      </c>
      <c r="G517" s="814">
        <v>418330</v>
      </c>
      <c r="H517" s="780" t="s">
        <v>4219</v>
      </c>
      <c r="I517" s="1096">
        <f t="shared" si="17"/>
        <v>1</v>
      </c>
      <c r="J517" s="1095"/>
      <c r="K517" s="903"/>
      <c r="L517" s="902">
        <f t="shared" si="16"/>
        <v>327140</v>
      </c>
      <c r="M517" s="904">
        <v>319990</v>
      </c>
      <c r="N517" s="905">
        <v>2.2344448264008249E-2</v>
      </c>
    </row>
    <row r="518" spans="1:14" s="822" customFormat="1" ht="30" customHeight="1">
      <c r="A518" s="809" t="s">
        <v>86</v>
      </c>
      <c r="B518" s="810" t="s">
        <v>1565</v>
      </c>
      <c r="C518" s="811" t="s">
        <v>4245</v>
      </c>
      <c r="D518" s="812">
        <v>10</v>
      </c>
      <c r="E518" s="914">
        <v>327140</v>
      </c>
      <c r="F518" s="813">
        <v>359854</v>
      </c>
      <c r="G518" s="814">
        <v>418330</v>
      </c>
      <c r="H518" s="780" t="s">
        <v>4219</v>
      </c>
      <c r="I518" s="1096">
        <f t="shared" si="17"/>
        <v>1</v>
      </c>
      <c r="J518" s="1095"/>
      <c r="K518" s="903"/>
      <c r="L518" s="902">
        <f t="shared" si="16"/>
        <v>327140</v>
      </c>
      <c r="M518" s="904">
        <v>319990</v>
      </c>
      <c r="N518" s="905">
        <v>2.2344448264008249E-2</v>
      </c>
    </row>
    <row r="519" spans="1:14" s="822" customFormat="1" ht="30" customHeight="1">
      <c r="A519" s="809" t="s">
        <v>4271</v>
      </c>
      <c r="B519" s="810" t="s">
        <v>1565</v>
      </c>
      <c r="C519" s="811" t="s">
        <v>4246</v>
      </c>
      <c r="D519" s="812">
        <v>10</v>
      </c>
      <c r="E519" s="914">
        <v>327140</v>
      </c>
      <c r="F519" s="813">
        <v>359854</v>
      </c>
      <c r="G519" s="814">
        <v>418330</v>
      </c>
      <c r="H519" s="780" t="s">
        <v>4219</v>
      </c>
      <c r="I519" s="1096">
        <f t="shared" si="17"/>
        <v>1</v>
      </c>
      <c r="J519" s="1095"/>
      <c r="K519" s="903"/>
      <c r="L519" s="902">
        <f t="shared" si="16"/>
        <v>327140</v>
      </c>
      <c r="M519" s="904">
        <v>319990</v>
      </c>
      <c r="N519" s="905">
        <v>2.2344448264008249E-2</v>
      </c>
    </row>
    <row r="520" spans="1:14" s="822" customFormat="1" ht="30" customHeight="1">
      <c r="A520" s="856" t="s">
        <v>4272</v>
      </c>
      <c r="B520" s="857" t="s">
        <v>1565</v>
      </c>
      <c r="C520" s="858" t="s">
        <v>4248</v>
      </c>
      <c r="D520" s="859">
        <v>1</v>
      </c>
      <c r="E520" s="915"/>
      <c r="F520" s="864"/>
      <c r="G520" s="865"/>
      <c r="H520" s="874" t="s">
        <v>3608</v>
      </c>
      <c r="I520" s="1096" t="e">
        <f t="shared" si="17"/>
        <v>#DIV/0!</v>
      </c>
      <c r="J520" s="1104"/>
      <c r="K520" s="903"/>
      <c r="L520" s="902">
        <f t="shared" si="16"/>
        <v>0</v>
      </c>
      <c r="M520" s="904">
        <v>0</v>
      </c>
      <c r="N520" s="905" t="s">
        <v>4310</v>
      </c>
    </row>
    <row r="521" spans="1:14" s="822" customFormat="1" ht="30" customHeight="1">
      <c r="A521" s="856" t="s">
        <v>4273</v>
      </c>
      <c r="B521" s="857" t="s">
        <v>1565</v>
      </c>
      <c r="C521" s="858" t="s">
        <v>4249</v>
      </c>
      <c r="D521" s="859">
        <v>1</v>
      </c>
      <c r="E521" s="915"/>
      <c r="F521" s="864"/>
      <c r="G521" s="865"/>
      <c r="H521" s="874" t="s">
        <v>3608</v>
      </c>
      <c r="I521" s="1096" t="e">
        <f t="shared" si="17"/>
        <v>#DIV/0!</v>
      </c>
      <c r="J521" s="1104"/>
      <c r="K521" s="903"/>
      <c r="L521" s="902">
        <f t="shared" si="16"/>
        <v>0</v>
      </c>
      <c r="M521" s="904">
        <v>0</v>
      </c>
      <c r="N521" s="905" t="s">
        <v>4310</v>
      </c>
    </row>
    <row r="522" spans="1:14" s="822" customFormat="1" ht="30" customHeight="1">
      <c r="A522" s="856" t="s">
        <v>2944</v>
      </c>
      <c r="B522" s="857" t="s">
        <v>1565</v>
      </c>
      <c r="C522" s="858" t="s">
        <v>4250</v>
      </c>
      <c r="D522" s="859">
        <v>1</v>
      </c>
      <c r="E522" s="915"/>
      <c r="F522" s="864"/>
      <c r="G522" s="865"/>
      <c r="H522" s="874" t="s">
        <v>3608</v>
      </c>
      <c r="I522" s="1096" t="e">
        <f t="shared" si="17"/>
        <v>#DIV/0!</v>
      </c>
      <c r="J522" s="1104"/>
      <c r="K522" s="903"/>
      <c r="L522" s="902">
        <f t="shared" si="16"/>
        <v>0</v>
      </c>
      <c r="M522" s="904">
        <v>0</v>
      </c>
      <c r="N522" s="905" t="s">
        <v>4310</v>
      </c>
    </row>
    <row r="523" spans="1:14" s="822" customFormat="1" ht="30" customHeight="1">
      <c r="A523" s="856" t="s">
        <v>2945</v>
      </c>
      <c r="B523" s="857" t="s">
        <v>1565</v>
      </c>
      <c r="C523" s="858" t="s">
        <v>4251</v>
      </c>
      <c r="D523" s="859">
        <v>1</v>
      </c>
      <c r="E523" s="915"/>
      <c r="F523" s="864"/>
      <c r="G523" s="865"/>
      <c r="H523" s="874" t="s">
        <v>3608</v>
      </c>
      <c r="I523" s="1096" t="e">
        <f t="shared" si="17"/>
        <v>#DIV/0!</v>
      </c>
      <c r="J523" s="1104"/>
      <c r="K523" s="903"/>
      <c r="L523" s="902">
        <f t="shared" si="16"/>
        <v>0</v>
      </c>
      <c r="M523" s="904">
        <v>0</v>
      </c>
      <c r="N523" s="905" t="s">
        <v>4310</v>
      </c>
    </row>
    <row r="524" spans="1:14" s="822" customFormat="1" ht="30" customHeight="1">
      <c r="A524" s="856" t="s">
        <v>2946</v>
      </c>
      <c r="B524" s="857" t="s">
        <v>1565</v>
      </c>
      <c r="C524" s="858" t="s">
        <v>4252</v>
      </c>
      <c r="D524" s="859">
        <v>1</v>
      </c>
      <c r="E524" s="915"/>
      <c r="F524" s="864"/>
      <c r="G524" s="865"/>
      <c r="H524" s="874" t="s">
        <v>3608</v>
      </c>
      <c r="I524" s="1096" t="e">
        <f t="shared" si="17"/>
        <v>#DIV/0!</v>
      </c>
      <c r="J524" s="1104"/>
      <c r="K524" s="903"/>
      <c r="L524" s="902">
        <f t="shared" si="16"/>
        <v>0</v>
      </c>
      <c r="M524" s="904">
        <v>0</v>
      </c>
      <c r="N524" s="905" t="s">
        <v>4310</v>
      </c>
    </row>
    <row r="525" spans="1:14" s="822" customFormat="1" ht="30" customHeight="1">
      <c r="A525" s="856" t="s">
        <v>4274</v>
      </c>
      <c r="B525" s="857" t="s">
        <v>1565</v>
      </c>
      <c r="C525" s="858" t="s">
        <v>4253</v>
      </c>
      <c r="D525" s="859">
        <v>1</v>
      </c>
      <c r="E525" s="915"/>
      <c r="F525" s="864"/>
      <c r="G525" s="865"/>
      <c r="H525" s="874" t="s">
        <v>3608</v>
      </c>
      <c r="I525" s="1096" t="e">
        <f t="shared" si="17"/>
        <v>#DIV/0!</v>
      </c>
      <c r="J525" s="1104"/>
      <c r="K525" s="903"/>
      <c r="L525" s="902">
        <f t="shared" si="16"/>
        <v>0</v>
      </c>
      <c r="M525" s="904">
        <v>0</v>
      </c>
      <c r="N525" s="905" t="s">
        <v>4310</v>
      </c>
    </row>
    <row r="526" spans="1:14" s="822" customFormat="1" ht="30" customHeight="1">
      <c r="A526" s="809" t="s">
        <v>4275</v>
      </c>
      <c r="B526" s="810" t="s">
        <v>1565</v>
      </c>
      <c r="C526" s="811" t="s">
        <v>4255</v>
      </c>
      <c r="D526" s="812">
        <v>10</v>
      </c>
      <c r="E526" s="914">
        <v>171380</v>
      </c>
      <c r="F526" s="813">
        <v>188518</v>
      </c>
      <c r="G526" s="814">
        <v>219120</v>
      </c>
      <c r="H526" s="780" t="s">
        <v>4219</v>
      </c>
      <c r="I526" s="1096">
        <f t="shared" si="17"/>
        <v>1</v>
      </c>
      <c r="J526" s="1095"/>
      <c r="K526" s="903"/>
      <c r="L526" s="902">
        <f t="shared" si="16"/>
        <v>171380</v>
      </c>
      <c r="M526" s="904">
        <v>162470</v>
      </c>
      <c r="N526" s="905">
        <v>5.4840893703452943E-2</v>
      </c>
    </row>
    <row r="527" spans="1:14" s="822" customFormat="1" ht="30" customHeight="1">
      <c r="A527" s="809" t="s">
        <v>4276</v>
      </c>
      <c r="B527" s="810" t="s">
        <v>1565</v>
      </c>
      <c r="C527" s="811" t="s">
        <v>4256</v>
      </c>
      <c r="D527" s="812">
        <v>10</v>
      </c>
      <c r="E527" s="914">
        <v>171380</v>
      </c>
      <c r="F527" s="813">
        <v>188518</v>
      </c>
      <c r="G527" s="814">
        <v>219120</v>
      </c>
      <c r="H527" s="780" t="s">
        <v>4219</v>
      </c>
      <c r="I527" s="1096">
        <f t="shared" si="17"/>
        <v>1</v>
      </c>
      <c r="J527" s="1095"/>
      <c r="K527" s="903"/>
      <c r="L527" s="902">
        <f t="shared" si="16"/>
        <v>171380</v>
      </c>
      <c r="M527" s="904">
        <v>162470</v>
      </c>
      <c r="N527" s="905">
        <v>5.4840893703452943E-2</v>
      </c>
    </row>
    <row r="528" spans="1:14" s="822" customFormat="1" ht="30" customHeight="1">
      <c r="A528" s="809" t="s">
        <v>87</v>
      </c>
      <c r="B528" s="810" t="s">
        <v>1565</v>
      </c>
      <c r="C528" s="811" t="s">
        <v>4257</v>
      </c>
      <c r="D528" s="812">
        <v>10</v>
      </c>
      <c r="E528" s="914">
        <v>171380</v>
      </c>
      <c r="F528" s="813">
        <v>188518</v>
      </c>
      <c r="G528" s="814">
        <v>219120</v>
      </c>
      <c r="H528" s="780" t="s">
        <v>4219</v>
      </c>
      <c r="I528" s="1096">
        <f t="shared" si="17"/>
        <v>1</v>
      </c>
      <c r="J528" s="1095"/>
      <c r="K528" s="903"/>
      <c r="L528" s="902">
        <f t="shared" si="16"/>
        <v>171380</v>
      </c>
      <c r="M528" s="904">
        <v>162470</v>
      </c>
      <c r="N528" s="905">
        <v>5.4840893703452943E-2</v>
      </c>
    </row>
    <row r="529" spans="1:14" s="822" customFormat="1" ht="30" customHeight="1">
      <c r="A529" s="809" t="s">
        <v>88</v>
      </c>
      <c r="B529" s="810" t="s">
        <v>1565</v>
      </c>
      <c r="C529" s="811" t="s">
        <v>4258</v>
      </c>
      <c r="D529" s="812">
        <v>10</v>
      </c>
      <c r="E529" s="914">
        <v>171380</v>
      </c>
      <c r="F529" s="813">
        <v>188518</v>
      </c>
      <c r="G529" s="814">
        <v>219120</v>
      </c>
      <c r="H529" s="780" t="s">
        <v>4219</v>
      </c>
      <c r="I529" s="1096">
        <f t="shared" si="17"/>
        <v>1</v>
      </c>
      <c r="J529" s="1095"/>
      <c r="K529" s="903"/>
      <c r="L529" s="902">
        <f t="shared" si="16"/>
        <v>171380</v>
      </c>
      <c r="M529" s="904">
        <v>162470</v>
      </c>
      <c r="N529" s="905">
        <v>5.4840893703452943E-2</v>
      </c>
    </row>
    <row r="530" spans="1:14" s="822" customFormat="1" ht="30" customHeight="1">
      <c r="A530" s="809" t="s">
        <v>89</v>
      </c>
      <c r="B530" s="810" t="s">
        <v>1565</v>
      </c>
      <c r="C530" s="811" t="s">
        <v>4259</v>
      </c>
      <c r="D530" s="812">
        <v>10</v>
      </c>
      <c r="E530" s="914">
        <v>171380</v>
      </c>
      <c r="F530" s="813">
        <v>188518</v>
      </c>
      <c r="G530" s="814">
        <v>219120</v>
      </c>
      <c r="H530" s="780" t="s">
        <v>4219</v>
      </c>
      <c r="I530" s="1096">
        <f t="shared" si="17"/>
        <v>1</v>
      </c>
      <c r="J530" s="1095"/>
      <c r="K530" s="903"/>
      <c r="L530" s="902">
        <f t="shared" si="16"/>
        <v>171380</v>
      </c>
      <c r="M530" s="904">
        <v>162470</v>
      </c>
      <c r="N530" s="905">
        <v>5.4840893703452943E-2</v>
      </c>
    </row>
    <row r="531" spans="1:14" s="822" customFormat="1" ht="30" customHeight="1">
      <c r="A531" s="809" t="s">
        <v>4277</v>
      </c>
      <c r="B531" s="810" t="s">
        <v>1565</v>
      </c>
      <c r="C531" s="811" t="s">
        <v>4260</v>
      </c>
      <c r="D531" s="812">
        <v>10</v>
      </c>
      <c r="E531" s="914">
        <v>171380</v>
      </c>
      <c r="F531" s="813">
        <v>188518</v>
      </c>
      <c r="G531" s="814">
        <v>219120</v>
      </c>
      <c r="H531" s="780" t="s">
        <v>4219</v>
      </c>
      <c r="I531" s="1096">
        <f t="shared" si="17"/>
        <v>1</v>
      </c>
      <c r="J531" s="1095"/>
      <c r="K531" s="903"/>
      <c r="L531" s="902">
        <f t="shared" si="16"/>
        <v>171380</v>
      </c>
      <c r="M531" s="904">
        <v>162470</v>
      </c>
      <c r="N531" s="905">
        <v>5.4840893703452943E-2</v>
      </c>
    </row>
    <row r="532" spans="1:14" s="822" customFormat="1" ht="30" customHeight="1">
      <c r="A532" s="856" t="s">
        <v>4278</v>
      </c>
      <c r="B532" s="857" t="s">
        <v>1565</v>
      </c>
      <c r="C532" s="858" t="s">
        <v>4262</v>
      </c>
      <c r="D532" s="859">
        <v>5</v>
      </c>
      <c r="E532" s="915"/>
      <c r="F532" s="864"/>
      <c r="G532" s="865"/>
      <c r="H532" s="879" t="s">
        <v>4263</v>
      </c>
      <c r="I532" s="1096" t="e">
        <f t="shared" si="17"/>
        <v>#DIV/0!</v>
      </c>
      <c r="J532" s="915"/>
      <c r="K532" s="903"/>
      <c r="L532" s="902">
        <f t="shared" si="16"/>
        <v>0</v>
      </c>
      <c r="M532" s="904">
        <v>0</v>
      </c>
      <c r="N532" s="905" t="s">
        <v>4310</v>
      </c>
    </row>
    <row r="533" spans="1:14" s="822" customFormat="1" ht="30" customHeight="1">
      <c r="A533" s="856" t="s">
        <v>4279</v>
      </c>
      <c r="B533" s="857" t="s">
        <v>1565</v>
      </c>
      <c r="C533" s="858" t="s">
        <v>4264</v>
      </c>
      <c r="D533" s="859">
        <v>5</v>
      </c>
      <c r="E533" s="915"/>
      <c r="F533" s="864"/>
      <c r="G533" s="865"/>
      <c r="H533" s="879" t="s">
        <v>4263</v>
      </c>
      <c r="I533" s="1096" t="e">
        <f t="shared" si="17"/>
        <v>#DIV/0!</v>
      </c>
      <c r="J533" s="915"/>
      <c r="K533" s="903"/>
      <c r="L533" s="902">
        <f t="shared" si="16"/>
        <v>0</v>
      </c>
      <c r="M533" s="904">
        <v>0</v>
      </c>
      <c r="N533" s="905" t="s">
        <v>4310</v>
      </c>
    </row>
    <row r="534" spans="1:14" s="822" customFormat="1" ht="30" customHeight="1">
      <c r="A534" s="856" t="s">
        <v>2947</v>
      </c>
      <c r="B534" s="857" t="s">
        <v>1565</v>
      </c>
      <c r="C534" s="858" t="s">
        <v>4265</v>
      </c>
      <c r="D534" s="859">
        <v>5</v>
      </c>
      <c r="E534" s="915"/>
      <c r="F534" s="864"/>
      <c r="G534" s="865"/>
      <c r="H534" s="879" t="s">
        <v>4263</v>
      </c>
      <c r="I534" s="1096" t="e">
        <f t="shared" si="17"/>
        <v>#DIV/0!</v>
      </c>
      <c r="J534" s="915"/>
      <c r="K534" s="903"/>
      <c r="L534" s="902">
        <f t="shared" si="16"/>
        <v>0</v>
      </c>
      <c r="M534" s="904">
        <v>0</v>
      </c>
      <c r="N534" s="905" t="s">
        <v>4310</v>
      </c>
    </row>
    <row r="535" spans="1:14" s="822" customFormat="1" ht="30" customHeight="1">
      <c r="A535" s="856" t="s">
        <v>2948</v>
      </c>
      <c r="B535" s="857" t="s">
        <v>1565</v>
      </c>
      <c r="C535" s="858" t="s">
        <v>4266</v>
      </c>
      <c r="D535" s="859">
        <v>5</v>
      </c>
      <c r="E535" s="915"/>
      <c r="F535" s="864"/>
      <c r="G535" s="865"/>
      <c r="H535" s="879" t="s">
        <v>4263</v>
      </c>
      <c r="I535" s="1096" t="e">
        <f t="shared" si="17"/>
        <v>#DIV/0!</v>
      </c>
      <c r="J535" s="915"/>
      <c r="K535" s="903"/>
      <c r="L535" s="902">
        <f t="shared" si="16"/>
        <v>0</v>
      </c>
      <c r="M535" s="904">
        <v>0</v>
      </c>
      <c r="N535" s="905" t="s">
        <v>4310</v>
      </c>
    </row>
    <row r="536" spans="1:14" s="822" customFormat="1" ht="30" customHeight="1">
      <c r="A536" s="856" t="s">
        <v>2949</v>
      </c>
      <c r="B536" s="857" t="s">
        <v>1565</v>
      </c>
      <c r="C536" s="858" t="s">
        <v>4267</v>
      </c>
      <c r="D536" s="859">
        <v>5</v>
      </c>
      <c r="E536" s="915"/>
      <c r="F536" s="864"/>
      <c r="G536" s="865"/>
      <c r="H536" s="879" t="s">
        <v>4263</v>
      </c>
      <c r="I536" s="1096" t="e">
        <f t="shared" si="17"/>
        <v>#DIV/0!</v>
      </c>
      <c r="J536" s="915"/>
      <c r="K536" s="903"/>
      <c r="L536" s="902">
        <f t="shared" si="16"/>
        <v>0</v>
      </c>
      <c r="M536" s="904">
        <v>0</v>
      </c>
      <c r="N536" s="905" t="s">
        <v>4310</v>
      </c>
    </row>
    <row r="537" spans="1:14" s="822" customFormat="1" ht="30" customHeight="1">
      <c r="A537" s="856" t="s">
        <v>4280</v>
      </c>
      <c r="B537" s="857" t="s">
        <v>1565</v>
      </c>
      <c r="C537" s="858" t="s">
        <v>4268</v>
      </c>
      <c r="D537" s="859">
        <v>5</v>
      </c>
      <c r="E537" s="915"/>
      <c r="F537" s="864"/>
      <c r="G537" s="865"/>
      <c r="H537" s="879" t="s">
        <v>4263</v>
      </c>
      <c r="I537" s="1096" t="e">
        <f t="shared" si="17"/>
        <v>#DIV/0!</v>
      </c>
      <c r="J537" s="915"/>
      <c r="K537" s="903"/>
      <c r="L537" s="902">
        <f t="shared" si="16"/>
        <v>0</v>
      </c>
      <c r="M537" s="904">
        <v>0</v>
      </c>
      <c r="N537" s="905" t="s">
        <v>4310</v>
      </c>
    </row>
    <row r="538" spans="1:14" s="822" customFormat="1" ht="30" customHeight="1">
      <c r="A538" s="809" t="s">
        <v>4281</v>
      </c>
      <c r="B538" s="810"/>
      <c r="C538" s="818" t="s">
        <v>4282</v>
      </c>
      <c r="D538" s="812">
        <v>40</v>
      </c>
      <c r="E538" s="914">
        <v>48070</v>
      </c>
      <c r="F538" s="813">
        <v>52877</v>
      </c>
      <c r="G538" s="814">
        <v>61490</v>
      </c>
      <c r="H538" s="780" t="s">
        <v>4219</v>
      </c>
      <c r="I538" s="1096">
        <f t="shared" si="17"/>
        <v>1</v>
      </c>
      <c r="J538" s="1095"/>
      <c r="K538" s="903"/>
      <c r="L538" s="902">
        <f t="shared" si="16"/>
        <v>48070</v>
      </c>
      <c r="M538" s="904">
        <v>46090</v>
      </c>
      <c r="N538" s="905">
        <v>4.2959427207637228E-2</v>
      </c>
    </row>
    <row r="539" spans="1:14" s="822" customFormat="1" ht="30" customHeight="1">
      <c r="A539" s="856" t="s">
        <v>4283</v>
      </c>
      <c r="B539" s="857"/>
      <c r="C539" s="858" t="s">
        <v>4284</v>
      </c>
      <c r="D539" s="859">
        <v>40</v>
      </c>
      <c r="E539" s="916"/>
      <c r="F539" s="872"/>
      <c r="G539" s="873"/>
      <c r="H539" s="866" t="s">
        <v>4209</v>
      </c>
      <c r="I539" s="1096" t="e">
        <f t="shared" si="17"/>
        <v>#DIV/0!</v>
      </c>
      <c r="J539" s="1102"/>
      <c r="K539" s="903"/>
      <c r="L539" s="902">
        <f t="shared" si="16"/>
        <v>0</v>
      </c>
      <c r="M539" s="904">
        <v>0</v>
      </c>
      <c r="N539" s="905" t="s">
        <v>4310</v>
      </c>
    </row>
    <row r="540" spans="1:14" s="822" customFormat="1" ht="30" customHeight="1">
      <c r="A540" s="856" t="s">
        <v>0</v>
      </c>
      <c r="B540" s="857"/>
      <c r="C540" s="858" t="s">
        <v>4285</v>
      </c>
      <c r="D540" s="859">
        <v>40</v>
      </c>
      <c r="E540" s="916"/>
      <c r="F540" s="872"/>
      <c r="G540" s="873"/>
      <c r="H540" s="866" t="s">
        <v>4209</v>
      </c>
      <c r="I540" s="1096" t="e">
        <f t="shared" si="17"/>
        <v>#DIV/0!</v>
      </c>
      <c r="J540" s="1102"/>
      <c r="K540" s="903"/>
      <c r="L540" s="902">
        <f t="shared" si="16"/>
        <v>0</v>
      </c>
      <c r="M540" s="904">
        <v>0</v>
      </c>
      <c r="N540" s="905" t="s">
        <v>4310</v>
      </c>
    </row>
    <row r="541" spans="1:14" s="822" customFormat="1" ht="30" customHeight="1">
      <c r="A541" s="856" t="s">
        <v>4286</v>
      </c>
      <c r="B541" s="857"/>
      <c r="C541" s="858" t="s">
        <v>4287</v>
      </c>
      <c r="D541" s="859">
        <v>50</v>
      </c>
      <c r="E541" s="915"/>
      <c r="F541" s="864"/>
      <c r="G541" s="865"/>
      <c r="H541" s="866" t="s">
        <v>4209</v>
      </c>
      <c r="I541" s="1096" t="e">
        <f t="shared" si="17"/>
        <v>#DIV/0!</v>
      </c>
      <c r="J541" s="1102"/>
      <c r="K541" s="903"/>
      <c r="L541" s="902">
        <f t="shared" si="16"/>
        <v>0</v>
      </c>
      <c r="M541" s="904">
        <v>0</v>
      </c>
      <c r="N541" s="905" t="s">
        <v>4310</v>
      </c>
    </row>
    <row r="542" spans="1:14" s="822" customFormat="1" ht="30" customHeight="1">
      <c r="A542" s="856" t="s">
        <v>4288</v>
      </c>
      <c r="B542" s="857"/>
      <c r="C542" s="858" t="s">
        <v>4289</v>
      </c>
      <c r="D542" s="859">
        <v>50</v>
      </c>
      <c r="E542" s="915"/>
      <c r="F542" s="864"/>
      <c r="G542" s="865"/>
      <c r="H542" s="866" t="s">
        <v>4209</v>
      </c>
      <c r="I542" s="1096" t="e">
        <f t="shared" si="17"/>
        <v>#DIV/0!</v>
      </c>
      <c r="J542" s="1102"/>
      <c r="K542" s="903"/>
      <c r="L542" s="902">
        <f t="shared" si="16"/>
        <v>0</v>
      </c>
      <c r="M542" s="904">
        <v>0</v>
      </c>
      <c r="N542" s="905" t="s">
        <v>4310</v>
      </c>
    </row>
    <row r="543" spans="1:14" s="822" customFormat="1" ht="30" customHeight="1">
      <c r="A543" s="781" t="s">
        <v>4372</v>
      </c>
      <c r="B543" s="783" t="s">
        <v>4290</v>
      </c>
      <c r="C543" s="820" t="s">
        <v>4373</v>
      </c>
      <c r="D543" s="784">
        <v>20</v>
      </c>
      <c r="E543" s="912">
        <v>25140</v>
      </c>
      <c r="F543" s="787">
        <v>26770</v>
      </c>
      <c r="G543" s="787">
        <v>32980</v>
      </c>
      <c r="H543" s="780" t="s">
        <v>2740</v>
      </c>
      <c r="I543" s="1096">
        <f t="shared" si="17"/>
        <v>1</v>
      </c>
      <c r="J543" s="1095"/>
      <c r="K543" s="903"/>
      <c r="L543" s="902">
        <f t="shared" si="16"/>
        <v>25140</v>
      </c>
      <c r="M543" s="904">
        <v>25130</v>
      </c>
      <c r="N543" s="905">
        <v>3.9793076004775168E-4</v>
      </c>
    </row>
    <row r="544" spans="1:14" s="822" customFormat="1" ht="30" customHeight="1">
      <c r="A544" s="775" t="s">
        <v>4374</v>
      </c>
      <c r="B544" s="783" t="s">
        <v>4291</v>
      </c>
      <c r="C544" s="820" t="s">
        <v>4375</v>
      </c>
      <c r="D544" s="784">
        <v>10</v>
      </c>
      <c r="E544" s="912">
        <v>30740</v>
      </c>
      <c r="F544" s="787">
        <v>32750</v>
      </c>
      <c r="G544" s="787">
        <v>40330</v>
      </c>
      <c r="H544" s="780" t="s">
        <v>2740</v>
      </c>
      <c r="I544" s="1096">
        <f t="shared" si="17"/>
        <v>1</v>
      </c>
      <c r="J544" s="1095"/>
      <c r="K544" s="903"/>
      <c r="L544" s="902">
        <f t="shared" si="16"/>
        <v>30740</v>
      </c>
      <c r="M544" s="904">
        <v>30730</v>
      </c>
      <c r="N544" s="905">
        <v>3.254149040026033E-4</v>
      </c>
    </row>
    <row r="545" spans="1:14" s="822" customFormat="1" ht="30" customHeight="1">
      <c r="A545" s="775" t="s">
        <v>4376</v>
      </c>
      <c r="B545" s="783" t="s">
        <v>4292</v>
      </c>
      <c r="C545" s="820" t="s">
        <v>4377</v>
      </c>
      <c r="D545" s="784"/>
      <c r="E545" s="912">
        <v>72970</v>
      </c>
      <c r="F545" s="787">
        <v>77720</v>
      </c>
      <c r="G545" s="787">
        <v>95730</v>
      </c>
      <c r="H545" s="780" t="s">
        <v>2740</v>
      </c>
      <c r="I545" s="1096">
        <f t="shared" si="17"/>
        <v>1</v>
      </c>
      <c r="J545" s="1095"/>
      <c r="K545" s="903"/>
      <c r="L545" s="902">
        <f t="shared" si="16"/>
        <v>72970</v>
      </c>
      <c r="M545" s="904">
        <v>72920</v>
      </c>
      <c r="N545" s="905">
        <v>6.8568294020844762E-4</v>
      </c>
    </row>
    <row r="546" spans="1:14" s="822" customFormat="1" ht="30" customHeight="1">
      <c r="A546" s="775" t="s">
        <v>4378</v>
      </c>
      <c r="B546" s="783" t="s">
        <v>4293</v>
      </c>
      <c r="C546" s="820" t="s">
        <v>4379</v>
      </c>
      <c r="D546" s="784">
        <v>10</v>
      </c>
      <c r="E546" s="912">
        <v>28280</v>
      </c>
      <c r="F546" s="787">
        <v>30130</v>
      </c>
      <c r="G546" s="787">
        <v>37110</v>
      </c>
      <c r="H546" s="780" t="s">
        <v>2740</v>
      </c>
      <c r="I546" s="1096">
        <f t="shared" si="17"/>
        <v>1</v>
      </c>
      <c r="J546" s="1095"/>
      <c r="K546" s="903"/>
      <c r="L546" s="902">
        <f t="shared" si="16"/>
        <v>28280</v>
      </c>
      <c r="M546" s="904">
        <v>28270</v>
      </c>
      <c r="N546" s="905">
        <v>3.5373187124159886E-4</v>
      </c>
    </row>
    <row r="547" spans="1:14" s="822" customFormat="1" ht="30" customHeight="1">
      <c r="A547" s="793" t="s">
        <v>4380</v>
      </c>
      <c r="B547" s="783"/>
      <c r="C547" s="820"/>
      <c r="D547" s="784"/>
      <c r="E547" s="911">
        <v>64330</v>
      </c>
      <c r="F547" s="785">
        <v>68520</v>
      </c>
      <c r="G547" s="785">
        <v>84400</v>
      </c>
      <c r="H547" s="780" t="s">
        <v>4381</v>
      </c>
      <c r="I547" s="1096">
        <f t="shared" si="17"/>
        <v>1</v>
      </c>
      <c r="J547" s="1095"/>
      <c r="K547" s="903"/>
      <c r="L547" s="902">
        <f t="shared" si="16"/>
        <v>64330</v>
      </c>
      <c r="M547" s="904" t="s">
        <v>4310</v>
      </c>
      <c r="N547" s="905" t="s">
        <v>4310</v>
      </c>
    </row>
    <row r="548" spans="1:14" s="822" customFormat="1" ht="30" customHeight="1">
      <c r="A548" s="793" t="s">
        <v>4382</v>
      </c>
      <c r="B548" s="783"/>
      <c r="C548" s="820"/>
      <c r="D548" s="784"/>
      <c r="E548" s="911">
        <v>22030</v>
      </c>
      <c r="F548" s="785">
        <v>23470</v>
      </c>
      <c r="G548" s="785">
        <v>28910</v>
      </c>
      <c r="H548" s="780" t="s">
        <v>4383</v>
      </c>
      <c r="I548" s="1096">
        <f t="shared" si="17"/>
        <v>1</v>
      </c>
      <c r="J548" s="1095"/>
      <c r="K548" s="903"/>
      <c r="L548" s="902">
        <f t="shared" si="16"/>
        <v>22030</v>
      </c>
      <c r="M548" s="904" t="s">
        <v>4310</v>
      </c>
      <c r="N548" s="905" t="s">
        <v>4310</v>
      </c>
    </row>
    <row r="549" spans="1:14" s="822" customFormat="1" ht="30" customHeight="1">
      <c r="A549" s="793" t="s">
        <v>4384</v>
      </c>
      <c r="B549" s="783"/>
      <c r="C549" s="820"/>
      <c r="D549" s="784"/>
      <c r="E549" s="911">
        <v>28460</v>
      </c>
      <c r="F549" s="785">
        <v>30320</v>
      </c>
      <c r="G549" s="785">
        <v>37340</v>
      </c>
      <c r="H549" s="780" t="s">
        <v>4383</v>
      </c>
      <c r="I549" s="1096">
        <f t="shared" si="17"/>
        <v>1</v>
      </c>
      <c r="J549" s="1095"/>
      <c r="K549" s="903"/>
      <c r="L549" s="902">
        <f t="shared" si="16"/>
        <v>28460</v>
      </c>
      <c r="M549" s="904" t="s">
        <v>4310</v>
      </c>
      <c r="N549" s="905" t="s">
        <v>4310</v>
      </c>
    </row>
    <row r="550" spans="1:14" s="822" customFormat="1" ht="30" customHeight="1">
      <c r="A550" s="894" t="s">
        <v>4385</v>
      </c>
      <c r="B550" s="895" t="s">
        <v>4294</v>
      </c>
      <c r="C550" s="896" t="s">
        <v>4386</v>
      </c>
      <c r="D550" s="897"/>
      <c r="E550" s="915">
        <v>32340.000000000004</v>
      </c>
      <c r="F550" s="898">
        <v>37180</v>
      </c>
      <c r="G550" s="899">
        <v>41470</v>
      </c>
      <c r="H550" s="900" t="s">
        <v>4387</v>
      </c>
      <c r="I550" s="1096">
        <f t="shared" si="17"/>
        <v>1</v>
      </c>
      <c r="J550" s="1103"/>
      <c r="K550" s="903"/>
      <c r="L550" s="902">
        <f t="shared" si="16"/>
        <v>32340.000000000004</v>
      </c>
      <c r="M550" s="904">
        <v>32340.000000000004</v>
      </c>
      <c r="N550" s="905">
        <v>0</v>
      </c>
    </row>
    <row r="551" spans="1:14" s="822" customFormat="1" ht="30" customHeight="1">
      <c r="A551" s="894" t="s">
        <v>4388</v>
      </c>
      <c r="B551" s="895" t="s">
        <v>4294</v>
      </c>
      <c r="C551" s="896" t="s">
        <v>4389</v>
      </c>
      <c r="D551" s="897"/>
      <c r="E551" s="915">
        <v>32340.000000000004</v>
      </c>
      <c r="F551" s="898">
        <v>37180</v>
      </c>
      <c r="G551" s="899">
        <v>41470</v>
      </c>
      <c r="H551" s="900" t="s">
        <v>4387</v>
      </c>
      <c r="I551" s="1096">
        <f t="shared" si="17"/>
        <v>1</v>
      </c>
      <c r="J551" s="1103"/>
      <c r="K551" s="903"/>
      <c r="L551" s="902">
        <f t="shared" si="16"/>
        <v>32340.000000000004</v>
      </c>
      <c r="M551" s="904">
        <v>32340.000000000004</v>
      </c>
      <c r="N551" s="905">
        <v>0</v>
      </c>
    </row>
    <row r="552" spans="1:14" s="822" customFormat="1" ht="30" customHeight="1">
      <c r="A552" s="894" t="s">
        <v>4390</v>
      </c>
      <c r="B552" s="895" t="s">
        <v>4294</v>
      </c>
      <c r="C552" s="896" t="s">
        <v>4391</v>
      </c>
      <c r="D552" s="897"/>
      <c r="E552" s="915">
        <v>32340.000000000004</v>
      </c>
      <c r="F552" s="898">
        <v>37180</v>
      </c>
      <c r="G552" s="899">
        <v>41470</v>
      </c>
      <c r="H552" s="900" t="s">
        <v>4387</v>
      </c>
      <c r="I552" s="1096">
        <f t="shared" si="17"/>
        <v>1</v>
      </c>
      <c r="J552" s="1103"/>
      <c r="K552" s="903"/>
      <c r="L552" s="902">
        <f t="shared" si="16"/>
        <v>32340.000000000004</v>
      </c>
      <c r="M552" s="904">
        <v>32340.000000000004</v>
      </c>
      <c r="N552" s="905">
        <v>0</v>
      </c>
    </row>
    <row r="553" spans="1:14" s="822" customFormat="1" ht="30" customHeight="1">
      <c r="A553" s="894" t="s">
        <v>4392</v>
      </c>
      <c r="B553" s="895" t="s">
        <v>4294</v>
      </c>
      <c r="C553" s="896" t="s">
        <v>4393</v>
      </c>
      <c r="D553" s="897"/>
      <c r="E553" s="915">
        <v>53020</v>
      </c>
      <c r="F553" s="898">
        <v>58300</v>
      </c>
      <c r="G553" s="899">
        <v>67980</v>
      </c>
      <c r="H553" s="900" t="s">
        <v>4387</v>
      </c>
      <c r="I553" s="1096">
        <f t="shared" si="17"/>
        <v>1</v>
      </c>
      <c r="J553" s="1103"/>
      <c r="K553" s="903"/>
      <c r="L553" s="902">
        <f t="shared" si="16"/>
        <v>53020</v>
      </c>
      <c r="M553" s="904" t="s">
        <v>4310</v>
      </c>
      <c r="N553" s="905" t="s">
        <v>4310</v>
      </c>
    </row>
    <row r="554" spans="1:14" s="822" customFormat="1" ht="30" customHeight="1">
      <c r="A554" s="894" t="s">
        <v>4394</v>
      </c>
      <c r="B554" s="895" t="s">
        <v>4294</v>
      </c>
      <c r="C554" s="896" t="s">
        <v>4395</v>
      </c>
      <c r="D554" s="897"/>
      <c r="E554" s="915">
        <v>75350</v>
      </c>
      <c r="F554" s="898">
        <v>86680</v>
      </c>
      <c r="G554" s="899">
        <v>96580.000000000015</v>
      </c>
      <c r="H554" s="900" t="s">
        <v>4387</v>
      </c>
      <c r="I554" s="1096">
        <f t="shared" si="17"/>
        <v>1</v>
      </c>
      <c r="J554" s="1103"/>
      <c r="K554" s="903"/>
      <c r="L554" s="902">
        <f t="shared" si="16"/>
        <v>75350</v>
      </c>
      <c r="M554" s="904">
        <v>75350</v>
      </c>
      <c r="N554" s="905">
        <v>0</v>
      </c>
    </row>
    <row r="555" spans="1:14" s="822" customFormat="1" ht="30" customHeight="1">
      <c r="A555" s="894" t="s">
        <v>4396</v>
      </c>
      <c r="B555" s="895" t="s">
        <v>4294</v>
      </c>
      <c r="C555" s="896" t="s">
        <v>4397</v>
      </c>
      <c r="D555" s="897"/>
      <c r="E555" s="915">
        <v>75350</v>
      </c>
      <c r="F555" s="898">
        <v>86680</v>
      </c>
      <c r="G555" s="899">
        <v>96580.000000000015</v>
      </c>
      <c r="H555" s="900" t="s">
        <v>4387</v>
      </c>
      <c r="I555" s="1096">
        <f t="shared" si="17"/>
        <v>1</v>
      </c>
      <c r="J555" s="1103"/>
      <c r="K555" s="903"/>
      <c r="L555" s="902">
        <f t="shared" si="16"/>
        <v>75350</v>
      </c>
      <c r="M555" s="904">
        <v>75350</v>
      </c>
      <c r="N555" s="905">
        <v>0</v>
      </c>
    </row>
    <row r="556" spans="1:14" s="822" customFormat="1" ht="30" customHeight="1">
      <c r="A556" s="894" t="s">
        <v>4398</v>
      </c>
      <c r="B556" s="895" t="s">
        <v>4294</v>
      </c>
      <c r="C556" s="896" t="s">
        <v>4399</v>
      </c>
      <c r="D556" s="897"/>
      <c r="E556" s="915">
        <v>75350</v>
      </c>
      <c r="F556" s="898">
        <v>86680</v>
      </c>
      <c r="G556" s="899">
        <v>96580.000000000015</v>
      </c>
      <c r="H556" s="900" t="s">
        <v>4387</v>
      </c>
      <c r="I556" s="1096">
        <f t="shared" si="17"/>
        <v>1</v>
      </c>
      <c r="J556" s="1103"/>
      <c r="K556" s="903"/>
      <c r="L556" s="902">
        <f t="shared" si="16"/>
        <v>75350</v>
      </c>
      <c r="M556" s="904">
        <v>75350</v>
      </c>
      <c r="N556" s="905">
        <v>0</v>
      </c>
    </row>
    <row r="557" spans="1:14" s="822" customFormat="1" ht="30" customHeight="1">
      <c r="A557" s="894" t="s">
        <v>4400</v>
      </c>
      <c r="B557" s="895" t="s">
        <v>4294</v>
      </c>
      <c r="C557" s="896" t="s">
        <v>4401</v>
      </c>
      <c r="D557" s="897"/>
      <c r="E557" s="915">
        <v>165770</v>
      </c>
      <c r="F557" s="898">
        <v>190630.00000000003</v>
      </c>
      <c r="G557" s="899">
        <v>212300.00000000003</v>
      </c>
      <c r="H557" s="900" t="s">
        <v>4387</v>
      </c>
      <c r="I557" s="1096">
        <f t="shared" si="17"/>
        <v>1</v>
      </c>
      <c r="J557" s="1103"/>
      <c r="K557" s="903"/>
      <c r="L557" s="902">
        <f t="shared" si="16"/>
        <v>165770</v>
      </c>
      <c r="M557" s="904">
        <v>165770</v>
      </c>
      <c r="N557" s="905">
        <v>0</v>
      </c>
    </row>
    <row r="558" spans="1:14" s="822" customFormat="1" ht="30" customHeight="1">
      <c r="A558" s="809" t="s">
        <v>4402</v>
      </c>
      <c r="B558" s="810" t="s">
        <v>4295</v>
      </c>
      <c r="C558" s="811" t="s">
        <v>4403</v>
      </c>
      <c r="D558" s="821"/>
      <c r="E558" s="914">
        <v>154110</v>
      </c>
      <c r="F558" s="813">
        <v>169521</v>
      </c>
      <c r="G558" s="814">
        <v>197010</v>
      </c>
      <c r="H558" s="780" t="s">
        <v>4383</v>
      </c>
      <c r="I558" s="1096">
        <f t="shared" si="17"/>
        <v>1</v>
      </c>
      <c r="J558" s="1095"/>
      <c r="K558" s="903"/>
      <c r="L558" s="902">
        <f t="shared" si="16"/>
        <v>154110</v>
      </c>
      <c r="M558" s="904">
        <v>150700</v>
      </c>
      <c r="N558" s="905">
        <v>2.2627737226277374E-2</v>
      </c>
    </row>
    <row r="559" spans="1:14" s="822" customFormat="1" ht="30" customHeight="1">
      <c r="A559" s="809" t="s">
        <v>4404</v>
      </c>
      <c r="B559" s="810" t="s">
        <v>4295</v>
      </c>
      <c r="C559" s="811" t="s">
        <v>4405</v>
      </c>
      <c r="D559" s="821"/>
      <c r="E559" s="914">
        <v>154110</v>
      </c>
      <c r="F559" s="813">
        <v>169521</v>
      </c>
      <c r="G559" s="814">
        <v>197010</v>
      </c>
      <c r="H559" s="780" t="s">
        <v>4383</v>
      </c>
      <c r="I559" s="1096">
        <f t="shared" si="17"/>
        <v>1</v>
      </c>
      <c r="J559" s="1095"/>
      <c r="K559" s="903"/>
      <c r="L559" s="902">
        <f t="shared" si="16"/>
        <v>154110</v>
      </c>
      <c r="M559" s="904">
        <v>150700</v>
      </c>
      <c r="N559" s="905">
        <v>2.2627737226277374E-2</v>
      </c>
    </row>
    <row r="560" spans="1:14" s="822" customFormat="1" ht="30" customHeight="1">
      <c r="A560" s="809" t="s">
        <v>4406</v>
      </c>
      <c r="B560" s="810" t="s">
        <v>4295</v>
      </c>
      <c r="C560" s="811" t="s">
        <v>4405</v>
      </c>
      <c r="D560" s="821"/>
      <c r="E560" s="914">
        <v>154110</v>
      </c>
      <c r="F560" s="813">
        <v>169521</v>
      </c>
      <c r="G560" s="814">
        <v>197010</v>
      </c>
      <c r="H560" s="780" t="s">
        <v>4383</v>
      </c>
      <c r="I560" s="1096">
        <f t="shared" si="17"/>
        <v>1</v>
      </c>
      <c r="J560" s="1095"/>
      <c r="K560" s="903"/>
      <c r="L560" s="902">
        <f t="shared" si="16"/>
        <v>154110</v>
      </c>
      <c r="M560" s="904">
        <v>150700</v>
      </c>
      <c r="N560" s="905">
        <v>2.2627737226277374E-2</v>
      </c>
    </row>
    <row r="561" spans="1:14" s="822" customFormat="1" ht="30" customHeight="1">
      <c r="A561" s="809" t="s">
        <v>4407</v>
      </c>
      <c r="B561" s="810" t="s">
        <v>4295</v>
      </c>
      <c r="C561" s="811" t="s">
        <v>4408</v>
      </c>
      <c r="D561" s="821"/>
      <c r="E561" s="914">
        <v>154110</v>
      </c>
      <c r="F561" s="813">
        <v>169521</v>
      </c>
      <c r="G561" s="814">
        <v>197010</v>
      </c>
      <c r="H561" s="780" t="s">
        <v>4383</v>
      </c>
      <c r="I561" s="1096">
        <f t="shared" si="17"/>
        <v>1</v>
      </c>
      <c r="J561" s="1095"/>
      <c r="K561" s="903"/>
      <c r="L561" s="902">
        <f t="shared" si="16"/>
        <v>154110</v>
      </c>
      <c r="M561" s="904">
        <v>150700</v>
      </c>
      <c r="N561" s="905">
        <v>2.2627737226277374E-2</v>
      </c>
    </row>
    <row r="562" spans="1:14" s="822" customFormat="1" ht="30" customHeight="1">
      <c r="A562" s="809" t="s">
        <v>4409</v>
      </c>
      <c r="B562" s="810" t="s">
        <v>4295</v>
      </c>
      <c r="C562" s="811" t="s">
        <v>4410</v>
      </c>
      <c r="D562" s="821"/>
      <c r="E562" s="914">
        <v>154110</v>
      </c>
      <c r="F562" s="813">
        <v>169521</v>
      </c>
      <c r="G562" s="814">
        <v>197010</v>
      </c>
      <c r="H562" s="780" t="s">
        <v>4383</v>
      </c>
      <c r="I562" s="1096">
        <f t="shared" si="17"/>
        <v>1</v>
      </c>
      <c r="J562" s="1095"/>
      <c r="K562" s="903"/>
      <c r="L562" s="902">
        <f t="shared" si="16"/>
        <v>154110</v>
      </c>
      <c r="M562" s="904">
        <v>150700</v>
      </c>
      <c r="N562" s="905">
        <v>2.2627737226277374E-2</v>
      </c>
    </row>
    <row r="563" spans="1:14" s="822" customFormat="1" ht="30" customHeight="1">
      <c r="A563" s="809" t="s">
        <v>4411</v>
      </c>
      <c r="B563" s="810" t="s">
        <v>2927</v>
      </c>
      <c r="C563" s="811" t="s">
        <v>4412</v>
      </c>
      <c r="D563" s="821"/>
      <c r="E563" s="914">
        <v>415580.00000000006</v>
      </c>
      <c r="F563" s="813">
        <v>477950.00000000006</v>
      </c>
      <c r="G563" s="814">
        <v>532510</v>
      </c>
      <c r="H563" s="780" t="s">
        <v>4387</v>
      </c>
      <c r="I563" s="1096">
        <f t="shared" si="17"/>
        <v>1</v>
      </c>
      <c r="J563" s="1095"/>
      <c r="K563" s="903"/>
      <c r="L563" s="902">
        <f t="shared" si="16"/>
        <v>415580.00000000006</v>
      </c>
      <c r="M563" s="904">
        <v>415580.00000000006</v>
      </c>
      <c r="N563" s="905">
        <v>0</v>
      </c>
    </row>
    <row r="564" spans="1:14" s="822" customFormat="1" ht="30" customHeight="1">
      <c r="A564" s="809" t="s">
        <v>4413</v>
      </c>
      <c r="B564" s="810" t="s">
        <v>4345</v>
      </c>
      <c r="C564" s="811" t="s">
        <v>4414</v>
      </c>
      <c r="D564" s="821"/>
      <c r="E564" s="914">
        <v>101200</v>
      </c>
      <c r="F564" s="813">
        <v>108790</v>
      </c>
      <c r="G564" s="814">
        <v>136873</v>
      </c>
      <c r="H564" s="780"/>
      <c r="I564" s="1096">
        <f t="shared" si="17"/>
        <v>1</v>
      </c>
      <c r="J564" s="1095"/>
      <c r="K564" s="903"/>
      <c r="L564" s="902">
        <f t="shared" si="16"/>
        <v>101200</v>
      </c>
      <c r="M564" s="904">
        <v>101200</v>
      </c>
      <c r="N564" s="905">
        <v>0</v>
      </c>
    </row>
    <row r="565" spans="1:14" s="822" customFormat="1" ht="30" customHeight="1">
      <c r="A565" s="809" t="s">
        <v>4415</v>
      </c>
      <c r="B565" s="810" t="s">
        <v>4345</v>
      </c>
      <c r="C565" s="811" t="s">
        <v>4416</v>
      </c>
      <c r="D565" s="821"/>
      <c r="E565" s="914">
        <v>101200</v>
      </c>
      <c r="F565" s="813">
        <v>108790</v>
      </c>
      <c r="G565" s="814">
        <v>136873</v>
      </c>
      <c r="H565" s="780"/>
      <c r="I565" s="1096">
        <f t="shared" si="17"/>
        <v>1</v>
      </c>
      <c r="J565" s="1095"/>
      <c r="K565" s="903"/>
      <c r="L565" s="902">
        <f t="shared" si="16"/>
        <v>101200</v>
      </c>
      <c r="M565" s="904">
        <v>101200</v>
      </c>
      <c r="N565" s="905">
        <v>0</v>
      </c>
    </row>
    <row r="566" spans="1:14" s="822" customFormat="1" ht="30" customHeight="1">
      <c r="A566" s="809" t="s">
        <v>4417</v>
      </c>
      <c r="B566" s="810" t="s">
        <v>4345</v>
      </c>
      <c r="C566" s="811" t="s">
        <v>4418</v>
      </c>
      <c r="D566" s="821"/>
      <c r="E566" s="914">
        <v>101200</v>
      </c>
      <c r="F566" s="813">
        <v>108790</v>
      </c>
      <c r="G566" s="814">
        <v>136873</v>
      </c>
      <c r="H566" s="780"/>
      <c r="I566" s="1096">
        <f t="shared" si="17"/>
        <v>1</v>
      </c>
      <c r="J566" s="1095"/>
      <c r="K566" s="903"/>
      <c r="L566" s="902">
        <f t="shared" si="16"/>
        <v>101200</v>
      </c>
      <c r="M566" s="904">
        <v>101200</v>
      </c>
      <c r="N566" s="905">
        <v>0</v>
      </c>
    </row>
    <row r="567" spans="1:14" s="822" customFormat="1" ht="30" customHeight="1">
      <c r="A567" s="809" t="s">
        <v>4419</v>
      </c>
      <c r="B567" s="810" t="s">
        <v>4345</v>
      </c>
      <c r="C567" s="811" t="s">
        <v>4420</v>
      </c>
      <c r="D567" s="821"/>
      <c r="E567" s="914">
        <v>101200</v>
      </c>
      <c r="F567" s="813">
        <v>108790</v>
      </c>
      <c r="G567" s="814">
        <v>136873</v>
      </c>
      <c r="H567" s="780"/>
      <c r="I567" s="1096">
        <f t="shared" si="17"/>
        <v>1</v>
      </c>
      <c r="J567" s="1095"/>
      <c r="K567" s="903"/>
      <c r="L567" s="902">
        <f t="shared" si="16"/>
        <v>101200</v>
      </c>
      <c r="M567" s="904">
        <v>101200</v>
      </c>
      <c r="N567" s="905">
        <v>0</v>
      </c>
    </row>
    <row r="568" spans="1:14" s="822" customFormat="1" ht="30" customHeight="1">
      <c r="A568" s="809" t="s">
        <v>4421</v>
      </c>
      <c r="B568" s="810" t="s">
        <v>4345</v>
      </c>
      <c r="C568" s="811" t="s">
        <v>4422</v>
      </c>
      <c r="D568" s="821"/>
      <c r="E568" s="914">
        <v>101200</v>
      </c>
      <c r="F568" s="813">
        <v>108790</v>
      </c>
      <c r="G568" s="814">
        <v>136873</v>
      </c>
      <c r="H568" s="780"/>
      <c r="I568" s="1096">
        <f t="shared" si="17"/>
        <v>1</v>
      </c>
      <c r="J568" s="1095"/>
      <c r="K568" s="903"/>
      <c r="L568" s="902">
        <f t="shared" si="16"/>
        <v>101200</v>
      </c>
      <c r="M568" s="904">
        <v>101200</v>
      </c>
      <c r="N568" s="905">
        <v>0</v>
      </c>
    </row>
    <row r="569" spans="1:14" s="822" customFormat="1" ht="30" customHeight="1">
      <c r="A569" s="809" t="s">
        <v>4423</v>
      </c>
      <c r="B569" s="810" t="s">
        <v>4345</v>
      </c>
      <c r="C569" s="811" t="s">
        <v>4424</v>
      </c>
      <c r="D569" s="821"/>
      <c r="E569" s="914">
        <v>101200</v>
      </c>
      <c r="F569" s="813">
        <v>108790</v>
      </c>
      <c r="G569" s="814">
        <v>136873</v>
      </c>
      <c r="H569" s="780"/>
      <c r="I569" s="1096">
        <f t="shared" si="17"/>
        <v>1</v>
      </c>
      <c r="J569" s="1095"/>
      <c r="K569" s="903"/>
      <c r="L569" s="902">
        <f t="shared" si="16"/>
        <v>101200</v>
      </c>
      <c r="M569" s="904">
        <v>101200</v>
      </c>
      <c r="N569" s="905">
        <v>0</v>
      </c>
    </row>
    <row r="570" spans="1:14" s="822" customFormat="1" ht="30" customHeight="1">
      <c r="A570" s="809" t="s">
        <v>4425</v>
      </c>
      <c r="B570" s="810" t="s">
        <v>4345</v>
      </c>
      <c r="C570" s="811" t="s">
        <v>4426</v>
      </c>
      <c r="D570" s="821"/>
      <c r="E570" s="914">
        <v>103070</v>
      </c>
      <c r="F570" s="813">
        <v>110880</v>
      </c>
      <c r="G570" s="814">
        <v>136873</v>
      </c>
      <c r="H570" s="780"/>
      <c r="I570" s="1096">
        <f t="shared" si="17"/>
        <v>1</v>
      </c>
      <c r="J570" s="1095"/>
      <c r="K570" s="903"/>
      <c r="L570" s="902">
        <f t="shared" si="16"/>
        <v>103070</v>
      </c>
      <c r="M570" s="904">
        <v>103070</v>
      </c>
      <c r="N570" s="905">
        <v>0</v>
      </c>
    </row>
    <row r="571" spans="1:14" s="822" customFormat="1" ht="30" customHeight="1">
      <c r="A571" s="809" t="s">
        <v>4427</v>
      </c>
      <c r="B571" s="810" t="s">
        <v>4345</v>
      </c>
      <c r="C571" s="811" t="s">
        <v>4428</v>
      </c>
      <c r="D571" s="821"/>
      <c r="E571" s="914">
        <v>103070</v>
      </c>
      <c r="F571" s="813">
        <v>110880</v>
      </c>
      <c r="G571" s="814">
        <v>136873</v>
      </c>
      <c r="H571" s="780"/>
      <c r="I571" s="1096">
        <f t="shared" si="17"/>
        <v>1</v>
      </c>
      <c r="J571" s="1095"/>
      <c r="K571" s="903"/>
      <c r="L571" s="902">
        <f t="shared" si="16"/>
        <v>103070</v>
      </c>
      <c r="M571" s="904">
        <v>103070</v>
      </c>
      <c r="N571" s="905">
        <v>0</v>
      </c>
    </row>
    <row r="572" spans="1:14" s="822" customFormat="1" ht="30" customHeight="1">
      <c r="A572" s="809" t="s">
        <v>4429</v>
      </c>
      <c r="B572" s="810" t="s">
        <v>4345</v>
      </c>
      <c r="C572" s="811" t="s">
        <v>4430</v>
      </c>
      <c r="D572" s="821"/>
      <c r="E572" s="914">
        <v>103070</v>
      </c>
      <c r="F572" s="813">
        <v>110880</v>
      </c>
      <c r="G572" s="814">
        <v>136873</v>
      </c>
      <c r="H572" s="780"/>
      <c r="I572" s="1096">
        <f t="shared" si="17"/>
        <v>1</v>
      </c>
      <c r="J572" s="1095"/>
      <c r="K572" s="903"/>
      <c r="L572" s="902">
        <f t="shared" si="16"/>
        <v>103070</v>
      </c>
      <c r="M572" s="904">
        <v>103070</v>
      </c>
      <c r="N572" s="905">
        <v>0</v>
      </c>
    </row>
    <row r="573" spans="1:14" s="822" customFormat="1" ht="30" customHeight="1">
      <c r="A573" s="809" t="s">
        <v>4431</v>
      </c>
      <c r="B573" s="810" t="s">
        <v>4345</v>
      </c>
      <c r="C573" s="811" t="s">
        <v>4432</v>
      </c>
      <c r="D573" s="821"/>
      <c r="E573" s="914">
        <v>98120</v>
      </c>
      <c r="F573" s="813">
        <v>105490</v>
      </c>
      <c r="G573" s="814">
        <v>130350.00000000001</v>
      </c>
      <c r="H573" s="780"/>
      <c r="I573" s="1096">
        <f t="shared" si="17"/>
        <v>1</v>
      </c>
      <c r="J573" s="1095"/>
      <c r="K573" s="903"/>
      <c r="L573" s="902">
        <f t="shared" si="16"/>
        <v>98120</v>
      </c>
      <c r="M573" s="904">
        <v>98120</v>
      </c>
      <c r="N573" s="905">
        <v>0</v>
      </c>
    </row>
    <row r="574" spans="1:14" s="822" customFormat="1" ht="30" customHeight="1">
      <c r="A574" s="809" t="s">
        <v>4433</v>
      </c>
      <c r="B574" s="810" t="s">
        <v>4345</v>
      </c>
      <c r="C574" s="811" t="s">
        <v>4434</v>
      </c>
      <c r="D574" s="821"/>
      <c r="E574" s="914">
        <v>34320</v>
      </c>
      <c r="F574" s="813">
        <v>36850</v>
      </c>
      <c r="G574" s="814">
        <v>45628.000000000007</v>
      </c>
      <c r="H574" s="780"/>
      <c r="I574" s="1096">
        <f t="shared" si="17"/>
        <v>1</v>
      </c>
      <c r="J574" s="1095"/>
      <c r="K574" s="903"/>
      <c r="L574" s="902">
        <f t="shared" si="16"/>
        <v>34320</v>
      </c>
      <c r="M574" s="904">
        <v>34320</v>
      </c>
      <c r="N574" s="905">
        <v>0</v>
      </c>
    </row>
    <row r="575" spans="1:14" s="822" customFormat="1" ht="30" customHeight="1">
      <c r="A575" s="856" t="s">
        <v>4435</v>
      </c>
      <c r="B575" s="857" t="s">
        <v>4346</v>
      </c>
      <c r="C575" s="858" t="s">
        <v>4436</v>
      </c>
      <c r="D575" s="880"/>
      <c r="E575" s="914">
        <v>114300</v>
      </c>
      <c r="F575" s="860"/>
      <c r="G575" s="861">
        <v>139400</v>
      </c>
      <c r="H575" s="828" t="s">
        <v>4437</v>
      </c>
      <c r="I575" s="1096">
        <f t="shared" si="17"/>
        <v>1</v>
      </c>
      <c r="J575" s="1095"/>
      <c r="K575" s="903"/>
      <c r="L575" s="902">
        <f t="shared" si="16"/>
        <v>114300</v>
      </c>
      <c r="M575" s="904">
        <v>0</v>
      </c>
      <c r="N575" s="905" t="s">
        <v>4952</v>
      </c>
    </row>
    <row r="576" spans="1:14" s="822" customFormat="1" ht="30" customHeight="1">
      <c r="A576" s="856" t="s">
        <v>4438</v>
      </c>
      <c r="B576" s="857" t="s">
        <v>4347</v>
      </c>
      <c r="C576" s="858" t="s">
        <v>4439</v>
      </c>
      <c r="D576" s="880"/>
      <c r="E576" s="914">
        <v>102900</v>
      </c>
      <c r="F576" s="860"/>
      <c r="G576" s="861">
        <v>125600</v>
      </c>
      <c r="H576" s="828" t="s">
        <v>4437</v>
      </c>
      <c r="I576" s="1096">
        <f t="shared" si="17"/>
        <v>1</v>
      </c>
      <c r="J576" s="1095"/>
      <c r="K576" s="903"/>
      <c r="L576" s="902">
        <f t="shared" si="16"/>
        <v>102900</v>
      </c>
      <c r="M576" s="904">
        <v>0</v>
      </c>
      <c r="N576" s="905" t="s">
        <v>4952</v>
      </c>
    </row>
    <row r="577" spans="1:14" s="822" customFormat="1" ht="30" customHeight="1">
      <c r="A577" s="856" t="s">
        <v>4440</v>
      </c>
      <c r="B577" s="857" t="s">
        <v>4348</v>
      </c>
      <c r="C577" s="858" t="s">
        <v>4441</v>
      </c>
      <c r="D577" s="880"/>
      <c r="E577" s="914">
        <v>154000</v>
      </c>
      <c r="F577" s="860"/>
      <c r="G577" s="861">
        <v>212400</v>
      </c>
      <c r="H577" s="828" t="s">
        <v>4437</v>
      </c>
      <c r="I577" s="1096">
        <f t="shared" si="17"/>
        <v>1</v>
      </c>
      <c r="J577" s="1095"/>
      <c r="K577" s="903"/>
      <c r="L577" s="902">
        <f t="shared" si="16"/>
        <v>154000</v>
      </c>
      <c r="M577" s="904">
        <v>0</v>
      </c>
      <c r="N577" s="905" t="s">
        <v>4952</v>
      </c>
    </row>
    <row r="578" spans="1:14" s="822" customFormat="1" ht="30" customHeight="1">
      <c r="A578" s="856" t="s">
        <v>4442</v>
      </c>
      <c r="B578" s="857" t="s">
        <v>4349</v>
      </c>
      <c r="C578" s="858" t="s">
        <v>4443</v>
      </c>
      <c r="D578" s="880"/>
      <c r="E578" s="914">
        <v>94700</v>
      </c>
      <c r="F578" s="860"/>
      <c r="G578" s="861">
        <v>123300</v>
      </c>
      <c r="H578" s="828" t="s">
        <v>4437</v>
      </c>
      <c r="I578" s="1096">
        <f t="shared" si="17"/>
        <v>1</v>
      </c>
      <c r="J578" s="1095"/>
      <c r="K578" s="903"/>
      <c r="L578" s="902">
        <f t="shared" si="16"/>
        <v>94700</v>
      </c>
      <c r="M578" s="904">
        <v>0</v>
      </c>
      <c r="N578" s="905" t="s">
        <v>4952</v>
      </c>
    </row>
    <row r="579" spans="1:14" s="822" customFormat="1" ht="30" customHeight="1">
      <c r="A579" s="856" t="s">
        <v>4311</v>
      </c>
      <c r="B579" s="857" t="s">
        <v>4350</v>
      </c>
      <c r="C579" s="858" t="s">
        <v>4444</v>
      </c>
      <c r="D579" s="880"/>
      <c r="E579" s="914">
        <v>79200</v>
      </c>
      <c r="F579" s="860"/>
      <c r="G579" s="861">
        <v>102600</v>
      </c>
      <c r="H579" s="828" t="s">
        <v>4437</v>
      </c>
      <c r="I579" s="1096">
        <f t="shared" si="17"/>
        <v>1</v>
      </c>
      <c r="J579" s="1095"/>
      <c r="K579" s="903"/>
      <c r="L579" s="902">
        <f t="shared" ref="L579:L642" si="18">SUM(E579-E579*K579)</f>
        <v>79200</v>
      </c>
      <c r="M579" s="904">
        <v>0</v>
      </c>
      <c r="N579" s="905" t="s">
        <v>4952</v>
      </c>
    </row>
    <row r="580" spans="1:14" s="822" customFormat="1" ht="30" customHeight="1">
      <c r="A580" s="856" t="s">
        <v>4312</v>
      </c>
      <c r="B580" s="857" t="s">
        <v>4351</v>
      </c>
      <c r="C580" s="858" t="s">
        <v>4445</v>
      </c>
      <c r="D580" s="880"/>
      <c r="E580" s="914">
        <v>215900</v>
      </c>
      <c r="F580" s="860"/>
      <c r="G580" s="861">
        <v>263400</v>
      </c>
      <c r="H580" s="828" t="s">
        <v>4437</v>
      </c>
      <c r="I580" s="1096">
        <f t="shared" ref="I580:I643" si="19">1-(J580/E580)</f>
        <v>1</v>
      </c>
      <c r="J580" s="1095"/>
      <c r="K580" s="903"/>
      <c r="L580" s="902">
        <f t="shared" si="18"/>
        <v>215900</v>
      </c>
      <c r="M580" s="904">
        <v>0</v>
      </c>
      <c r="N580" s="905" t="s">
        <v>4952</v>
      </c>
    </row>
    <row r="581" spans="1:14" s="822" customFormat="1" ht="30" customHeight="1">
      <c r="A581" s="809" t="s">
        <v>4313</v>
      </c>
      <c r="B581" s="810" t="s">
        <v>4352</v>
      </c>
      <c r="C581" s="811" t="s">
        <v>4446</v>
      </c>
      <c r="D581" s="821"/>
      <c r="E581" s="914">
        <v>97720</v>
      </c>
      <c r="F581" s="813">
        <v>104960</v>
      </c>
      <c r="G581" s="814">
        <v>124810</v>
      </c>
      <c r="H581" s="780" t="s">
        <v>4447</v>
      </c>
      <c r="I581" s="1096">
        <f t="shared" si="19"/>
        <v>1</v>
      </c>
      <c r="J581" s="1095"/>
      <c r="K581" s="903"/>
      <c r="L581" s="902">
        <f t="shared" si="18"/>
        <v>97720</v>
      </c>
      <c r="M581" s="904">
        <v>93070</v>
      </c>
      <c r="N581" s="905">
        <v>4.9962393897066727E-2</v>
      </c>
    </row>
    <row r="582" spans="1:14" s="822" customFormat="1" ht="30" customHeight="1">
      <c r="A582" s="809" t="s">
        <v>4448</v>
      </c>
      <c r="B582" s="810" t="s">
        <v>4354</v>
      </c>
      <c r="C582" s="811" t="s">
        <v>4449</v>
      </c>
      <c r="D582" s="821"/>
      <c r="E582" s="914">
        <v>151010</v>
      </c>
      <c r="F582" s="813">
        <v>162200</v>
      </c>
      <c r="G582" s="814">
        <v>192870</v>
      </c>
      <c r="H582" s="780"/>
      <c r="I582" s="1096">
        <f t="shared" si="19"/>
        <v>1</v>
      </c>
      <c r="J582" s="1095"/>
      <c r="K582" s="903"/>
      <c r="L582" s="902">
        <f t="shared" si="18"/>
        <v>151010</v>
      </c>
      <c r="M582" s="904">
        <v>151010</v>
      </c>
      <c r="N582" s="905">
        <v>0</v>
      </c>
    </row>
    <row r="583" spans="1:14" s="822" customFormat="1" ht="30" customHeight="1">
      <c r="A583" s="856" t="s">
        <v>4314</v>
      </c>
      <c r="B583" s="857" t="s">
        <v>4355</v>
      </c>
      <c r="C583" s="858" t="s">
        <v>4450</v>
      </c>
      <c r="D583" s="880"/>
      <c r="E583" s="914">
        <v>109500</v>
      </c>
      <c r="F583" s="860"/>
      <c r="G583" s="861">
        <v>150000</v>
      </c>
      <c r="H583" s="828" t="s">
        <v>4437</v>
      </c>
      <c r="I583" s="1096">
        <f t="shared" si="19"/>
        <v>1</v>
      </c>
      <c r="J583" s="1095"/>
      <c r="K583" s="903"/>
      <c r="L583" s="902">
        <f t="shared" si="18"/>
        <v>109500</v>
      </c>
      <c r="M583" s="904">
        <v>0</v>
      </c>
      <c r="N583" s="905" t="s">
        <v>4952</v>
      </c>
    </row>
    <row r="584" spans="1:14" s="822" customFormat="1" ht="30" customHeight="1">
      <c r="A584" s="856" t="s">
        <v>4451</v>
      </c>
      <c r="B584" s="857" t="s">
        <v>4356</v>
      </c>
      <c r="C584" s="858" t="s">
        <v>4452</v>
      </c>
      <c r="D584" s="880"/>
      <c r="E584" s="914">
        <v>167700</v>
      </c>
      <c r="F584" s="860"/>
      <c r="G584" s="861">
        <v>221300</v>
      </c>
      <c r="H584" s="828" t="s">
        <v>4437</v>
      </c>
      <c r="I584" s="1096">
        <f t="shared" si="19"/>
        <v>1</v>
      </c>
      <c r="J584" s="1095"/>
      <c r="K584" s="903"/>
      <c r="L584" s="902">
        <f t="shared" si="18"/>
        <v>167700</v>
      </c>
      <c r="M584" s="904">
        <v>0</v>
      </c>
      <c r="N584" s="905" t="s">
        <v>4952</v>
      </c>
    </row>
    <row r="585" spans="1:14" s="822" customFormat="1" ht="30" customHeight="1">
      <c r="A585" s="809" t="s">
        <v>4315</v>
      </c>
      <c r="B585" s="810" t="s">
        <v>2756</v>
      </c>
      <c r="C585" s="811" t="s">
        <v>4453</v>
      </c>
      <c r="D585" s="821"/>
      <c r="E585" s="914">
        <v>258560</v>
      </c>
      <c r="F585" s="813">
        <v>277710</v>
      </c>
      <c r="G585" s="814">
        <v>330220</v>
      </c>
      <c r="H585" s="780" t="s">
        <v>4447</v>
      </c>
      <c r="I585" s="1096">
        <f t="shared" si="19"/>
        <v>1</v>
      </c>
      <c r="J585" s="1095"/>
      <c r="K585" s="903"/>
      <c r="L585" s="902">
        <f t="shared" si="18"/>
        <v>258560</v>
      </c>
      <c r="M585" s="904">
        <v>246250</v>
      </c>
      <c r="N585" s="905">
        <v>4.9989847715736044E-2</v>
      </c>
    </row>
    <row r="586" spans="1:14" s="822" customFormat="1" ht="30" customHeight="1">
      <c r="A586" s="809" t="s">
        <v>4454</v>
      </c>
      <c r="B586" s="810" t="s">
        <v>2757</v>
      </c>
      <c r="C586" s="811" t="s">
        <v>4455</v>
      </c>
      <c r="D586" s="821"/>
      <c r="E586" s="914">
        <v>269740</v>
      </c>
      <c r="F586" s="813">
        <v>289720</v>
      </c>
      <c r="G586" s="814">
        <v>344500</v>
      </c>
      <c r="H586" s="780"/>
      <c r="I586" s="1096">
        <f t="shared" si="19"/>
        <v>1</v>
      </c>
      <c r="J586" s="1095"/>
      <c r="K586" s="903"/>
      <c r="L586" s="902">
        <f t="shared" si="18"/>
        <v>269740</v>
      </c>
      <c r="M586" s="904">
        <v>269740</v>
      </c>
      <c r="N586" s="905">
        <v>0</v>
      </c>
    </row>
    <row r="587" spans="1:14" s="822" customFormat="1" ht="30" customHeight="1">
      <c r="A587" s="809" t="s">
        <v>4456</v>
      </c>
      <c r="B587" s="810" t="s">
        <v>2758</v>
      </c>
      <c r="C587" s="811" t="s">
        <v>4457</v>
      </c>
      <c r="D587" s="821"/>
      <c r="E587" s="914">
        <v>96440</v>
      </c>
      <c r="F587" s="813">
        <v>103590</v>
      </c>
      <c r="G587" s="814">
        <v>123180</v>
      </c>
      <c r="H587" s="780" t="s">
        <v>4447</v>
      </c>
      <c r="I587" s="1096">
        <f t="shared" si="19"/>
        <v>1</v>
      </c>
      <c r="J587" s="1095"/>
      <c r="K587" s="903"/>
      <c r="L587" s="902">
        <f t="shared" si="18"/>
        <v>96440</v>
      </c>
      <c r="M587" s="904">
        <v>91850</v>
      </c>
      <c r="N587" s="905">
        <v>4.9972781709308654E-2</v>
      </c>
    </row>
    <row r="588" spans="1:14" s="822" customFormat="1" ht="30" customHeight="1">
      <c r="A588" s="856" t="s">
        <v>4458</v>
      </c>
      <c r="B588" s="857" t="s">
        <v>4357</v>
      </c>
      <c r="C588" s="858" t="s">
        <v>4459</v>
      </c>
      <c r="D588" s="880"/>
      <c r="E588" s="914">
        <v>89000</v>
      </c>
      <c r="F588" s="860"/>
      <c r="G588" s="861">
        <v>115700</v>
      </c>
      <c r="H588" s="828" t="s">
        <v>4437</v>
      </c>
      <c r="I588" s="1096">
        <f t="shared" si="19"/>
        <v>1</v>
      </c>
      <c r="J588" s="1095"/>
      <c r="K588" s="903"/>
      <c r="L588" s="902">
        <f t="shared" si="18"/>
        <v>89000</v>
      </c>
      <c r="M588" s="904">
        <v>0</v>
      </c>
      <c r="N588" s="905" t="s">
        <v>4952</v>
      </c>
    </row>
    <row r="589" spans="1:14" s="822" customFormat="1" ht="30" customHeight="1">
      <c r="A589" s="856" t="s">
        <v>4460</v>
      </c>
      <c r="B589" s="857" t="s">
        <v>4358</v>
      </c>
      <c r="C589" s="858" t="s">
        <v>4461</v>
      </c>
      <c r="D589" s="880"/>
      <c r="E589" s="914">
        <v>115000</v>
      </c>
      <c r="F589" s="860">
        <v>122500</v>
      </c>
      <c r="G589" s="861">
        <v>150100</v>
      </c>
      <c r="H589" s="828" t="s">
        <v>4437</v>
      </c>
      <c r="I589" s="1096">
        <f t="shared" si="19"/>
        <v>1</v>
      </c>
      <c r="J589" s="1095"/>
      <c r="K589" s="903"/>
      <c r="L589" s="902">
        <f t="shared" si="18"/>
        <v>115000</v>
      </c>
      <c r="M589" s="904">
        <v>0</v>
      </c>
      <c r="N589" s="905" t="s">
        <v>4952</v>
      </c>
    </row>
    <row r="590" spans="1:14" s="822" customFormat="1" ht="30" customHeight="1">
      <c r="A590" s="856" t="s">
        <v>4462</v>
      </c>
      <c r="B590" s="857" t="s">
        <v>2759</v>
      </c>
      <c r="C590" s="858" t="s">
        <v>4463</v>
      </c>
      <c r="D590" s="880"/>
      <c r="E590" s="914">
        <v>187800</v>
      </c>
      <c r="F590" s="860">
        <v>200600</v>
      </c>
      <c r="G590" s="861">
        <v>243400</v>
      </c>
      <c r="H590" s="828" t="s">
        <v>4437</v>
      </c>
      <c r="I590" s="1096">
        <f t="shared" si="19"/>
        <v>1</v>
      </c>
      <c r="J590" s="1095"/>
      <c r="K590" s="903"/>
      <c r="L590" s="902">
        <f t="shared" si="18"/>
        <v>187800</v>
      </c>
      <c r="M590" s="904">
        <v>0</v>
      </c>
      <c r="N590" s="905" t="s">
        <v>4952</v>
      </c>
    </row>
    <row r="591" spans="1:14" s="822" customFormat="1" ht="30" customHeight="1">
      <c r="A591" s="809" t="s">
        <v>4464</v>
      </c>
      <c r="B591" s="810" t="s">
        <v>2760</v>
      </c>
      <c r="C591" s="811" t="s">
        <v>4465</v>
      </c>
      <c r="D591" s="821"/>
      <c r="E591" s="914">
        <v>344310</v>
      </c>
      <c r="F591" s="813">
        <v>369810</v>
      </c>
      <c r="G591" s="814">
        <v>439730</v>
      </c>
      <c r="H591" s="780" t="s">
        <v>4447</v>
      </c>
      <c r="I591" s="1096">
        <f t="shared" si="19"/>
        <v>1</v>
      </c>
      <c r="J591" s="1095"/>
      <c r="K591" s="903"/>
      <c r="L591" s="902">
        <f t="shared" si="18"/>
        <v>344310</v>
      </c>
      <c r="M591" s="904">
        <v>327920</v>
      </c>
      <c r="N591" s="905">
        <v>4.9981702854354722E-2</v>
      </c>
    </row>
    <row r="592" spans="1:14" s="822" customFormat="1" ht="30" customHeight="1">
      <c r="A592" s="809" t="s">
        <v>4466</v>
      </c>
      <c r="B592" s="810" t="s">
        <v>2761</v>
      </c>
      <c r="C592" s="811" t="s">
        <v>4467</v>
      </c>
      <c r="D592" s="821"/>
      <c r="E592" s="914">
        <v>76120</v>
      </c>
      <c r="F592" s="813">
        <v>81750</v>
      </c>
      <c r="G592" s="814">
        <v>97220</v>
      </c>
      <c r="H592" s="780" t="s">
        <v>4447</v>
      </c>
      <c r="I592" s="1096">
        <f t="shared" si="19"/>
        <v>1</v>
      </c>
      <c r="J592" s="1095"/>
      <c r="K592" s="903">
        <v>0.22</v>
      </c>
      <c r="L592" s="902">
        <f t="shared" si="18"/>
        <v>59373.599999999999</v>
      </c>
      <c r="M592" s="904">
        <v>72490</v>
      </c>
      <c r="N592" s="905">
        <v>5.007587253414264E-2</v>
      </c>
    </row>
    <row r="593" spans="1:14" s="822" customFormat="1" ht="30" customHeight="1">
      <c r="A593" s="809" t="s">
        <v>4468</v>
      </c>
      <c r="B593" s="810" t="s">
        <v>2762</v>
      </c>
      <c r="C593" s="811" t="s">
        <v>4469</v>
      </c>
      <c r="D593" s="821"/>
      <c r="E593" s="914">
        <v>87490</v>
      </c>
      <c r="F593" s="813">
        <v>93970</v>
      </c>
      <c r="G593" s="814">
        <v>111740</v>
      </c>
      <c r="H593" s="780" t="s">
        <v>4447</v>
      </c>
      <c r="I593" s="1096">
        <f t="shared" si="19"/>
        <v>1</v>
      </c>
      <c r="J593" s="1095"/>
      <c r="K593" s="903">
        <v>0.22</v>
      </c>
      <c r="L593" s="902">
        <f t="shared" si="18"/>
        <v>68242.2</v>
      </c>
      <c r="M593" s="904">
        <v>83330</v>
      </c>
      <c r="N593" s="905">
        <v>4.9921996879875197E-2</v>
      </c>
    </row>
    <row r="594" spans="1:14" s="822" customFormat="1" ht="30" customHeight="1">
      <c r="A594" s="809" t="s">
        <v>4470</v>
      </c>
      <c r="B594" s="810" t="s">
        <v>4359</v>
      </c>
      <c r="C594" s="811" t="s">
        <v>4471</v>
      </c>
      <c r="D594" s="821"/>
      <c r="E594" s="914">
        <v>193380</v>
      </c>
      <c r="F594" s="813">
        <v>207710</v>
      </c>
      <c r="G594" s="814">
        <v>246980</v>
      </c>
      <c r="H594" s="780" t="s">
        <v>4447</v>
      </c>
      <c r="I594" s="1096">
        <f t="shared" si="19"/>
        <v>1</v>
      </c>
      <c r="J594" s="1095"/>
      <c r="K594" s="903"/>
      <c r="L594" s="902">
        <f t="shared" si="18"/>
        <v>193380</v>
      </c>
      <c r="M594" s="904">
        <v>184180</v>
      </c>
      <c r="N594" s="905">
        <v>4.9951134759474429E-2</v>
      </c>
    </row>
    <row r="595" spans="1:14" s="822" customFormat="1" ht="30" customHeight="1">
      <c r="A595" s="809" t="s">
        <v>4472</v>
      </c>
      <c r="B595" s="810" t="s">
        <v>4360</v>
      </c>
      <c r="C595" s="811" t="s">
        <v>4473</v>
      </c>
      <c r="D595" s="821"/>
      <c r="E595" s="914">
        <v>344070</v>
      </c>
      <c r="F595" s="813">
        <v>369550</v>
      </c>
      <c r="G595" s="814">
        <v>439430</v>
      </c>
      <c r="H595" s="780" t="s">
        <v>4447</v>
      </c>
      <c r="I595" s="1096">
        <f t="shared" si="19"/>
        <v>1</v>
      </c>
      <c r="J595" s="1095"/>
      <c r="K595" s="903"/>
      <c r="L595" s="902">
        <f t="shared" si="18"/>
        <v>344070</v>
      </c>
      <c r="M595" s="904">
        <v>327690</v>
      </c>
      <c r="N595" s="905">
        <v>4.9986267508926117E-2</v>
      </c>
    </row>
    <row r="596" spans="1:14" s="822" customFormat="1" ht="30" customHeight="1">
      <c r="A596" s="809" t="s">
        <v>4474</v>
      </c>
      <c r="B596" s="810" t="s">
        <v>4361</v>
      </c>
      <c r="C596" s="811" t="s">
        <v>4475</v>
      </c>
      <c r="D596" s="821"/>
      <c r="E596" s="914">
        <v>164090</v>
      </c>
      <c r="F596" s="813">
        <v>176250</v>
      </c>
      <c r="G596" s="814">
        <v>209570</v>
      </c>
      <c r="H596" s="780" t="s">
        <v>4447</v>
      </c>
      <c r="I596" s="1096">
        <f t="shared" si="19"/>
        <v>1</v>
      </c>
      <c r="J596" s="1095"/>
      <c r="K596" s="903"/>
      <c r="L596" s="902">
        <f t="shared" si="18"/>
        <v>164090</v>
      </c>
      <c r="M596" s="904">
        <v>156280</v>
      </c>
      <c r="N596" s="905">
        <v>4.9974404914256462E-2</v>
      </c>
    </row>
    <row r="597" spans="1:14" s="822" customFormat="1" ht="30" customHeight="1">
      <c r="A597" s="809" t="s">
        <v>4476</v>
      </c>
      <c r="B597" s="810" t="s">
        <v>2783</v>
      </c>
      <c r="C597" s="811" t="s">
        <v>4477</v>
      </c>
      <c r="D597" s="821"/>
      <c r="E597" s="914">
        <v>255160</v>
      </c>
      <c r="F597" s="813">
        <v>274060</v>
      </c>
      <c r="G597" s="814">
        <v>325880</v>
      </c>
      <c r="H597" s="780" t="s">
        <v>4447</v>
      </c>
      <c r="I597" s="1096">
        <f t="shared" si="19"/>
        <v>1</v>
      </c>
      <c r="J597" s="1095"/>
      <c r="K597" s="903"/>
      <c r="L597" s="902">
        <f t="shared" si="18"/>
        <v>255160</v>
      </c>
      <c r="M597" s="904">
        <v>243020</v>
      </c>
      <c r="N597" s="905">
        <v>4.9954736235700764E-2</v>
      </c>
    </row>
    <row r="598" spans="1:14" s="822" customFormat="1" ht="30" customHeight="1">
      <c r="A598" s="809" t="s">
        <v>4478</v>
      </c>
      <c r="B598" s="810" t="s">
        <v>2784</v>
      </c>
      <c r="C598" s="811" t="s">
        <v>4479</v>
      </c>
      <c r="D598" s="821"/>
      <c r="E598" s="914">
        <v>88060</v>
      </c>
      <c r="F598" s="813">
        <v>94580</v>
      </c>
      <c r="G598" s="814">
        <v>112470</v>
      </c>
      <c r="H598" s="780" t="s">
        <v>4447</v>
      </c>
      <c r="I598" s="1096">
        <f t="shared" si="19"/>
        <v>0.47762888939359527</v>
      </c>
      <c r="J598" s="1095">
        <v>46000</v>
      </c>
      <c r="K598" s="903">
        <v>0.22</v>
      </c>
      <c r="L598" s="902">
        <f t="shared" si="18"/>
        <v>68686.8</v>
      </c>
      <c r="M598" s="904">
        <v>83870</v>
      </c>
      <c r="N598" s="905">
        <v>4.9958268749254797E-2</v>
      </c>
    </row>
    <row r="599" spans="1:14" s="822" customFormat="1" ht="30" customHeight="1">
      <c r="A599" s="809" t="s">
        <v>4480</v>
      </c>
      <c r="B599" s="810"/>
      <c r="C599" s="811" t="s">
        <v>4479</v>
      </c>
      <c r="D599" s="821"/>
      <c r="E599" s="914">
        <v>158280</v>
      </c>
      <c r="F599" s="813">
        <v>168600</v>
      </c>
      <c r="G599" s="814">
        <v>200480</v>
      </c>
      <c r="H599" s="780" t="s">
        <v>4447</v>
      </c>
      <c r="I599" s="1096">
        <f t="shared" si="19"/>
        <v>1</v>
      </c>
      <c r="J599" s="1095"/>
      <c r="K599" s="903"/>
      <c r="L599" s="902">
        <f t="shared" si="18"/>
        <v>158280</v>
      </c>
      <c r="M599" s="904">
        <v>150960</v>
      </c>
      <c r="N599" s="905">
        <v>4.8489666136724958E-2</v>
      </c>
    </row>
    <row r="600" spans="1:14" s="822" customFormat="1" ht="30" customHeight="1">
      <c r="A600" s="809" t="s">
        <v>4481</v>
      </c>
      <c r="B600" s="810" t="s">
        <v>4362</v>
      </c>
      <c r="C600" s="811" t="s">
        <v>4482</v>
      </c>
      <c r="D600" s="821"/>
      <c r="E600" s="914">
        <v>76890</v>
      </c>
      <c r="F600" s="813">
        <v>82580</v>
      </c>
      <c r="G600" s="814">
        <v>98200</v>
      </c>
      <c r="H600" s="780" t="s">
        <v>4447</v>
      </c>
      <c r="I600" s="1096">
        <f t="shared" si="19"/>
        <v>1</v>
      </c>
      <c r="J600" s="1095"/>
      <c r="K600" s="903">
        <v>0.1</v>
      </c>
      <c r="L600" s="902">
        <f t="shared" si="18"/>
        <v>69201</v>
      </c>
      <c r="M600" s="904">
        <v>73230</v>
      </c>
      <c r="N600" s="905">
        <v>4.9979516591560837E-2</v>
      </c>
    </row>
    <row r="601" spans="1:14" s="822" customFormat="1" ht="30" customHeight="1">
      <c r="A601" s="809" t="s">
        <v>4483</v>
      </c>
      <c r="B601" s="810"/>
      <c r="C601" s="811" t="s">
        <v>4482</v>
      </c>
      <c r="D601" s="821"/>
      <c r="E601" s="914">
        <v>138400</v>
      </c>
      <c r="F601" s="813">
        <v>148660</v>
      </c>
      <c r="G601" s="814">
        <v>176770</v>
      </c>
      <c r="H601" s="780" t="s">
        <v>4447</v>
      </c>
      <c r="I601" s="1096">
        <f t="shared" si="19"/>
        <v>1</v>
      </c>
      <c r="J601" s="1095"/>
      <c r="K601" s="903"/>
      <c r="L601" s="902">
        <f t="shared" si="18"/>
        <v>138400</v>
      </c>
      <c r="M601" s="904">
        <v>131820</v>
      </c>
      <c r="N601" s="905">
        <v>4.9916552875132754E-2</v>
      </c>
    </row>
    <row r="602" spans="1:14" s="822" customFormat="1" ht="30" customHeight="1">
      <c r="A602" s="809" t="s">
        <v>4484</v>
      </c>
      <c r="B602" s="810" t="s">
        <v>4363</v>
      </c>
      <c r="C602" s="811" t="s">
        <v>4485</v>
      </c>
      <c r="D602" s="821"/>
      <c r="E602" s="914">
        <v>193300</v>
      </c>
      <c r="F602" s="813">
        <v>207620</v>
      </c>
      <c r="G602" s="814">
        <v>246880</v>
      </c>
      <c r="H602" s="780" t="s">
        <v>4447</v>
      </c>
      <c r="I602" s="1096">
        <f t="shared" si="19"/>
        <v>0.16000000000000003</v>
      </c>
      <c r="J602" s="1095">
        <v>162372</v>
      </c>
      <c r="K602" s="903">
        <v>0.1</v>
      </c>
      <c r="L602" s="902">
        <f t="shared" si="18"/>
        <v>173970</v>
      </c>
      <c r="M602" s="904">
        <v>184100</v>
      </c>
      <c r="N602" s="905">
        <v>4.9972840847365564E-2</v>
      </c>
    </row>
    <row r="603" spans="1:14" s="822" customFormat="1" ht="30" customHeight="1">
      <c r="A603" s="809" t="s">
        <v>4486</v>
      </c>
      <c r="B603" s="810" t="s">
        <v>2785</v>
      </c>
      <c r="C603" s="811" t="s">
        <v>4487</v>
      </c>
      <c r="D603" s="821"/>
      <c r="E603" s="914">
        <v>323030</v>
      </c>
      <c r="F603" s="813">
        <v>346960</v>
      </c>
      <c r="G603" s="814">
        <v>412570</v>
      </c>
      <c r="H603" s="780" t="s">
        <v>4447</v>
      </c>
      <c r="I603" s="1096">
        <f t="shared" si="19"/>
        <v>1</v>
      </c>
      <c r="J603" s="1095"/>
      <c r="K603" s="903"/>
      <c r="L603" s="902">
        <f t="shared" si="18"/>
        <v>323030</v>
      </c>
      <c r="M603" s="904">
        <v>307660</v>
      </c>
      <c r="N603" s="905">
        <v>4.9957745563284146E-2</v>
      </c>
    </row>
    <row r="604" spans="1:14" s="822" customFormat="1" ht="30" customHeight="1">
      <c r="A604" s="809" t="s">
        <v>4488</v>
      </c>
      <c r="B604" s="810" t="s">
        <v>2781</v>
      </c>
      <c r="C604" s="811" t="s">
        <v>4489</v>
      </c>
      <c r="D604" s="821"/>
      <c r="E604" s="914">
        <v>99470</v>
      </c>
      <c r="F604" s="813">
        <v>106840</v>
      </c>
      <c r="G604" s="814">
        <v>127040</v>
      </c>
      <c r="H604" s="780" t="s">
        <v>4447</v>
      </c>
      <c r="I604" s="1096">
        <f t="shared" si="19"/>
        <v>1</v>
      </c>
      <c r="J604" s="1095"/>
      <c r="K604" s="903">
        <v>0.22</v>
      </c>
      <c r="L604" s="902">
        <f t="shared" si="18"/>
        <v>77586.600000000006</v>
      </c>
      <c r="M604" s="904">
        <v>94730</v>
      </c>
      <c r="N604" s="905">
        <v>5.0036947112847036E-2</v>
      </c>
    </row>
    <row r="605" spans="1:14" s="822" customFormat="1" ht="30" customHeight="1">
      <c r="A605" s="809" t="s">
        <v>4490</v>
      </c>
      <c r="B605" s="810" t="s">
        <v>2782</v>
      </c>
      <c r="C605" s="811" t="s">
        <v>4491</v>
      </c>
      <c r="D605" s="821"/>
      <c r="E605" s="914">
        <v>182480</v>
      </c>
      <c r="F605" s="813">
        <v>196000</v>
      </c>
      <c r="G605" s="814">
        <v>233060</v>
      </c>
      <c r="H605" s="780" t="s">
        <v>4447</v>
      </c>
      <c r="I605" s="1096">
        <f t="shared" si="19"/>
        <v>1</v>
      </c>
      <c r="J605" s="1095"/>
      <c r="K605" s="903"/>
      <c r="L605" s="902">
        <f t="shared" si="18"/>
        <v>182480</v>
      </c>
      <c r="M605" s="904">
        <v>173790</v>
      </c>
      <c r="N605" s="905">
        <v>5.0002877035502616E-2</v>
      </c>
    </row>
    <row r="606" spans="1:14" s="822" customFormat="1" ht="30" customHeight="1">
      <c r="A606" s="809" t="s">
        <v>4492</v>
      </c>
      <c r="B606" s="810" t="s">
        <v>2806</v>
      </c>
      <c r="C606" s="811" t="s">
        <v>4493</v>
      </c>
      <c r="D606" s="821"/>
      <c r="E606" s="914">
        <v>226810</v>
      </c>
      <c r="F606" s="813">
        <v>243610</v>
      </c>
      <c r="G606" s="814">
        <v>289670</v>
      </c>
      <c r="H606" s="780" t="s">
        <v>4447</v>
      </c>
      <c r="I606" s="1096">
        <f t="shared" si="19"/>
        <v>1</v>
      </c>
      <c r="J606" s="1095"/>
      <c r="K606" s="903"/>
      <c r="L606" s="902">
        <f t="shared" si="18"/>
        <v>226810</v>
      </c>
      <c r="M606" s="904">
        <v>216010</v>
      </c>
      <c r="N606" s="905">
        <v>4.9997685292347577E-2</v>
      </c>
    </row>
    <row r="607" spans="1:14" s="822" customFormat="1" ht="30" customHeight="1">
      <c r="A607" s="809" t="s">
        <v>4494</v>
      </c>
      <c r="B607" s="810" t="s">
        <v>2807</v>
      </c>
      <c r="C607" s="811" t="s">
        <v>4495</v>
      </c>
      <c r="D607" s="821"/>
      <c r="E607" s="914">
        <v>250010</v>
      </c>
      <c r="F607" s="813">
        <v>268530</v>
      </c>
      <c r="G607" s="814">
        <v>319300</v>
      </c>
      <c r="H607" s="780" t="s">
        <v>4447</v>
      </c>
      <c r="I607" s="1096">
        <f t="shared" si="19"/>
        <v>1</v>
      </c>
      <c r="J607" s="1095"/>
      <c r="K607" s="903"/>
      <c r="L607" s="902">
        <f t="shared" si="18"/>
        <v>250010</v>
      </c>
      <c r="M607" s="904">
        <v>238110</v>
      </c>
      <c r="N607" s="905">
        <v>4.9976901432111212E-2</v>
      </c>
    </row>
    <row r="608" spans="1:14" s="822" customFormat="1" ht="30" customHeight="1">
      <c r="A608" s="809" t="s">
        <v>4496</v>
      </c>
      <c r="B608" s="810" t="s">
        <v>2786</v>
      </c>
      <c r="C608" s="811" t="s">
        <v>4497</v>
      </c>
      <c r="D608" s="821"/>
      <c r="E608" s="914">
        <v>115150</v>
      </c>
      <c r="F608" s="813">
        <v>123680</v>
      </c>
      <c r="G608" s="814">
        <v>147060</v>
      </c>
      <c r="H608" s="780" t="s">
        <v>4447</v>
      </c>
      <c r="I608" s="1096">
        <f t="shared" si="19"/>
        <v>1</v>
      </c>
      <c r="J608" s="1095"/>
      <c r="K608" s="903">
        <v>0.22</v>
      </c>
      <c r="L608" s="902">
        <f t="shared" si="18"/>
        <v>89817</v>
      </c>
      <c r="M608" s="904">
        <v>109670</v>
      </c>
      <c r="N608" s="905">
        <v>4.9968086076411053E-2</v>
      </c>
    </row>
    <row r="609" spans="1:14" s="822" customFormat="1" ht="30" customHeight="1">
      <c r="A609" s="809" t="s">
        <v>4498</v>
      </c>
      <c r="B609" s="810" t="s">
        <v>2787</v>
      </c>
      <c r="C609" s="811" t="s">
        <v>4499</v>
      </c>
      <c r="D609" s="821"/>
      <c r="E609" s="914">
        <v>198240</v>
      </c>
      <c r="F609" s="813">
        <v>212930</v>
      </c>
      <c r="G609" s="814">
        <v>253190</v>
      </c>
      <c r="H609" s="780" t="s">
        <v>4447</v>
      </c>
      <c r="I609" s="1096">
        <f t="shared" si="19"/>
        <v>1</v>
      </c>
      <c r="J609" s="1095"/>
      <c r="K609" s="903"/>
      <c r="L609" s="902">
        <f t="shared" si="18"/>
        <v>198240</v>
      </c>
      <c r="M609" s="904">
        <v>188810</v>
      </c>
      <c r="N609" s="905">
        <v>4.9944388538742654E-2</v>
      </c>
    </row>
    <row r="610" spans="1:14" s="822" customFormat="1" ht="30" customHeight="1">
      <c r="A610" s="809" t="s">
        <v>4500</v>
      </c>
      <c r="B610" s="810" t="s">
        <v>2788</v>
      </c>
      <c r="C610" s="811" t="s">
        <v>4501</v>
      </c>
      <c r="D610" s="821"/>
      <c r="E610" s="914">
        <v>191580</v>
      </c>
      <c r="F610" s="813">
        <v>205780</v>
      </c>
      <c r="G610" s="814">
        <v>244690</v>
      </c>
      <c r="H610" s="780" t="s">
        <v>4447</v>
      </c>
      <c r="I610" s="1096">
        <f t="shared" si="19"/>
        <v>1</v>
      </c>
      <c r="J610" s="1095"/>
      <c r="K610" s="903"/>
      <c r="L610" s="902">
        <f t="shared" si="18"/>
        <v>191580</v>
      </c>
      <c r="M610" s="904">
        <v>182470</v>
      </c>
      <c r="N610" s="905">
        <v>4.9926015235381156E-2</v>
      </c>
    </row>
    <row r="611" spans="1:14" s="822" customFormat="1" ht="30" customHeight="1">
      <c r="A611" s="809" t="s">
        <v>4502</v>
      </c>
      <c r="B611" s="810" t="s">
        <v>2789</v>
      </c>
      <c r="C611" s="811" t="s">
        <v>4501</v>
      </c>
      <c r="D611" s="821"/>
      <c r="E611" s="914">
        <v>317020</v>
      </c>
      <c r="F611" s="813">
        <v>340500</v>
      </c>
      <c r="G611" s="814">
        <v>404890</v>
      </c>
      <c r="H611" s="780" t="s">
        <v>4447</v>
      </c>
      <c r="I611" s="1096">
        <f t="shared" si="19"/>
        <v>1</v>
      </c>
      <c r="J611" s="1095"/>
      <c r="K611" s="903"/>
      <c r="L611" s="902">
        <f t="shared" si="18"/>
        <v>317020</v>
      </c>
      <c r="M611" s="904">
        <v>301930</v>
      </c>
      <c r="N611" s="905">
        <v>4.9978471831219159E-2</v>
      </c>
    </row>
    <row r="612" spans="1:14" s="822" customFormat="1" ht="30" customHeight="1">
      <c r="A612" s="809" t="s">
        <v>4503</v>
      </c>
      <c r="B612" s="810" t="s">
        <v>2790</v>
      </c>
      <c r="C612" s="811" t="s">
        <v>4504</v>
      </c>
      <c r="D612" s="821"/>
      <c r="E612" s="914">
        <v>71820</v>
      </c>
      <c r="F612" s="813">
        <v>77140</v>
      </c>
      <c r="G612" s="814">
        <v>91730</v>
      </c>
      <c r="H612" s="780" t="s">
        <v>4447</v>
      </c>
      <c r="I612" s="1096">
        <f t="shared" si="19"/>
        <v>1</v>
      </c>
      <c r="J612" s="1095"/>
      <c r="K612" s="903"/>
      <c r="L612" s="902">
        <f t="shared" si="18"/>
        <v>71820</v>
      </c>
      <c r="M612" s="904">
        <v>68400</v>
      </c>
      <c r="N612" s="905">
        <v>0.05</v>
      </c>
    </row>
    <row r="613" spans="1:14" s="822" customFormat="1" ht="30" customHeight="1">
      <c r="A613" s="809" t="s">
        <v>4505</v>
      </c>
      <c r="B613" s="810" t="s">
        <v>2791</v>
      </c>
      <c r="C613" s="811" t="s">
        <v>4504</v>
      </c>
      <c r="D613" s="821"/>
      <c r="E613" s="914">
        <v>89350</v>
      </c>
      <c r="F613" s="813">
        <v>95960</v>
      </c>
      <c r="G613" s="814">
        <v>114110</v>
      </c>
      <c r="H613" s="780" t="s">
        <v>4447</v>
      </c>
      <c r="I613" s="1096">
        <f t="shared" si="19"/>
        <v>1</v>
      </c>
      <c r="J613" s="1095"/>
      <c r="K613" s="903">
        <v>0.12</v>
      </c>
      <c r="L613" s="902">
        <f t="shared" si="18"/>
        <v>78628</v>
      </c>
      <c r="M613" s="904">
        <v>85090</v>
      </c>
      <c r="N613" s="905">
        <v>5.006463744270772E-2</v>
      </c>
    </row>
    <row r="614" spans="1:14" s="822" customFormat="1" ht="30" customHeight="1">
      <c r="A614" s="809" t="s">
        <v>4506</v>
      </c>
      <c r="B614" s="810" t="s">
        <v>2792</v>
      </c>
      <c r="C614" s="811" t="s">
        <v>4507</v>
      </c>
      <c r="D614" s="821"/>
      <c r="E614" s="914">
        <v>323030</v>
      </c>
      <c r="F614" s="813">
        <v>346960</v>
      </c>
      <c r="G614" s="814">
        <v>412570</v>
      </c>
      <c r="H614" s="780" t="s">
        <v>4447</v>
      </c>
      <c r="I614" s="1096">
        <f t="shared" si="19"/>
        <v>1</v>
      </c>
      <c r="J614" s="1095"/>
      <c r="K614" s="903"/>
      <c r="L614" s="902">
        <f t="shared" si="18"/>
        <v>323030</v>
      </c>
      <c r="M614" s="904">
        <v>307660</v>
      </c>
      <c r="N614" s="905">
        <v>4.9957745563284146E-2</v>
      </c>
    </row>
    <row r="615" spans="1:14" s="822" customFormat="1" ht="30" customHeight="1">
      <c r="A615" s="809" t="s">
        <v>4508</v>
      </c>
      <c r="B615" s="810" t="s">
        <v>2793</v>
      </c>
      <c r="C615" s="811" t="s">
        <v>4509</v>
      </c>
      <c r="D615" s="821"/>
      <c r="E615" s="914">
        <v>222080</v>
      </c>
      <c r="F615" s="813">
        <v>238530</v>
      </c>
      <c r="G615" s="814">
        <v>283630</v>
      </c>
      <c r="H615" s="780" t="s">
        <v>4447</v>
      </c>
      <c r="I615" s="1096">
        <f t="shared" si="19"/>
        <v>1</v>
      </c>
      <c r="J615" s="1095"/>
      <c r="K615" s="903"/>
      <c r="L615" s="902">
        <f t="shared" si="18"/>
        <v>222080</v>
      </c>
      <c r="M615" s="904">
        <v>211510</v>
      </c>
      <c r="N615" s="905">
        <v>4.9973996501347456E-2</v>
      </c>
    </row>
    <row r="616" spans="1:14" s="822" customFormat="1" ht="30" customHeight="1">
      <c r="A616" s="809" t="s">
        <v>4510</v>
      </c>
      <c r="B616" s="810" t="s">
        <v>2763</v>
      </c>
      <c r="C616" s="811" t="s">
        <v>4511</v>
      </c>
      <c r="D616" s="821"/>
      <c r="E616" s="914">
        <v>211230</v>
      </c>
      <c r="F616" s="813">
        <v>226880</v>
      </c>
      <c r="G616" s="814">
        <v>269780</v>
      </c>
      <c r="H616" s="780" t="s">
        <v>4447</v>
      </c>
      <c r="I616" s="1096">
        <f t="shared" si="19"/>
        <v>1</v>
      </c>
      <c r="J616" s="1095"/>
      <c r="K616" s="903"/>
      <c r="L616" s="902">
        <f t="shared" si="18"/>
        <v>211230</v>
      </c>
      <c r="M616" s="904">
        <v>201180</v>
      </c>
      <c r="N616" s="905">
        <v>4.9955263942737846E-2</v>
      </c>
    </row>
    <row r="617" spans="1:14" s="822" customFormat="1" ht="30" customHeight="1">
      <c r="A617" s="809" t="s">
        <v>4512</v>
      </c>
      <c r="B617" s="810" t="s">
        <v>2764</v>
      </c>
      <c r="C617" s="811" t="s">
        <v>4513</v>
      </c>
      <c r="D617" s="821"/>
      <c r="E617" s="914">
        <v>266380</v>
      </c>
      <c r="F617" s="813">
        <v>286110</v>
      </c>
      <c r="G617" s="814">
        <v>340210</v>
      </c>
      <c r="H617" s="780"/>
      <c r="I617" s="1096">
        <f t="shared" si="19"/>
        <v>1</v>
      </c>
      <c r="J617" s="1095"/>
      <c r="K617" s="903"/>
      <c r="L617" s="902">
        <f t="shared" si="18"/>
        <v>266380</v>
      </c>
      <c r="M617" s="904">
        <v>266380</v>
      </c>
      <c r="N617" s="905">
        <v>0</v>
      </c>
    </row>
    <row r="618" spans="1:14" s="822" customFormat="1" ht="30" customHeight="1">
      <c r="A618" s="809" t="s">
        <v>4514</v>
      </c>
      <c r="B618" s="810" t="s">
        <v>2765</v>
      </c>
      <c r="C618" s="811" t="s">
        <v>4515</v>
      </c>
      <c r="D618" s="821"/>
      <c r="E618" s="914">
        <v>190530</v>
      </c>
      <c r="F618" s="813">
        <v>204640</v>
      </c>
      <c r="G618" s="814">
        <v>243340</v>
      </c>
      <c r="H618" s="780" t="s">
        <v>4447</v>
      </c>
      <c r="I618" s="1096">
        <f t="shared" si="19"/>
        <v>1</v>
      </c>
      <c r="J618" s="1095"/>
      <c r="K618" s="903"/>
      <c r="L618" s="902">
        <f t="shared" si="18"/>
        <v>190530</v>
      </c>
      <c r="M618" s="904">
        <v>181460</v>
      </c>
      <c r="N618" s="905">
        <v>4.998346743083875E-2</v>
      </c>
    </row>
    <row r="619" spans="1:14" s="822" customFormat="1" ht="30" customHeight="1">
      <c r="A619" s="809" t="s">
        <v>4516</v>
      </c>
      <c r="B619" s="810" t="s">
        <v>2766</v>
      </c>
      <c r="C619" s="811" t="s">
        <v>4517</v>
      </c>
      <c r="D619" s="821"/>
      <c r="E619" s="914">
        <v>87490</v>
      </c>
      <c r="F619" s="813">
        <v>93970</v>
      </c>
      <c r="G619" s="814">
        <v>111740</v>
      </c>
      <c r="H619" s="780" t="s">
        <v>4447</v>
      </c>
      <c r="I619" s="1096">
        <f t="shared" si="19"/>
        <v>0.13000342896331007</v>
      </c>
      <c r="J619" s="1280">
        <v>76116</v>
      </c>
      <c r="K619" s="903">
        <v>0.13</v>
      </c>
      <c r="L619" s="902">
        <f t="shared" si="18"/>
        <v>76116.3</v>
      </c>
      <c r="M619" s="904">
        <v>83330</v>
      </c>
      <c r="N619" s="905">
        <v>4.9921996879875197E-2</v>
      </c>
    </row>
    <row r="620" spans="1:14" s="822" customFormat="1" ht="30" customHeight="1">
      <c r="A620" s="809" t="s">
        <v>4518</v>
      </c>
      <c r="B620" s="810"/>
      <c r="C620" s="811" t="s">
        <v>4519</v>
      </c>
      <c r="D620" s="821"/>
      <c r="E620" s="914">
        <v>157490</v>
      </c>
      <c r="F620" s="813">
        <v>168220</v>
      </c>
      <c r="G620" s="814">
        <v>200030</v>
      </c>
      <c r="H620" s="780" t="s">
        <v>4447</v>
      </c>
      <c r="I620" s="1096">
        <f t="shared" si="19"/>
        <v>1</v>
      </c>
      <c r="J620" s="1095"/>
      <c r="K620" s="903">
        <v>0</v>
      </c>
      <c r="L620" s="902">
        <f t="shared" si="18"/>
        <v>157490</v>
      </c>
      <c r="M620" s="904">
        <v>149990</v>
      </c>
      <c r="N620" s="905">
        <v>5.0003333555570371E-2</v>
      </c>
    </row>
    <row r="621" spans="1:14" s="822" customFormat="1" ht="30" customHeight="1">
      <c r="A621" s="809" t="s">
        <v>4520</v>
      </c>
      <c r="B621" s="810" t="s">
        <v>2767</v>
      </c>
      <c r="C621" s="811" t="s">
        <v>4521</v>
      </c>
      <c r="D621" s="821"/>
      <c r="E621" s="914">
        <v>113110</v>
      </c>
      <c r="F621" s="813">
        <v>121490</v>
      </c>
      <c r="G621" s="814">
        <v>144460</v>
      </c>
      <c r="H621" s="780" t="s">
        <v>4447</v>
      </c>
      <c r="I621" s="1096">
        <f t="shared" si="19"/>
        <v>1</v>
      </c>
      <c r="J621" s="1095"/>
      <c r="K621" s="903"/>
      <c r="L621" s="902">
        <f t="shared" si="18"/>
        <v>113110</v>
      </c>
      <c r="M621" s="904">
        <v>107730</v>
      </c>
      <c r="N621" s="905">
        <v>4.9939663974751691E-2</v>
      </c>
    </row>
    <row r="622" spans="1:14" s="822" customFormat="1" ht="30" customHeight="1">
      <c r="A622" s="856" t="s">
        <v>4522</v>
      </c>
      <c r="B622" s="857"/>
      <c r="C622" s="858" t="s">
        <v>4523</v>
      </c>
      <c r="D622" s="880"/>
      <c r="E622" s="914">
        <v>103400</v>
      </c>
      <c r="F622" s="860"/>
      <c r="G622" s="861">
        <v>134600</v>
      </c>
      <c r="H622" s="828" t="s">
        <v>4524</v>
      </c>
      <c r="I622" s="1096">
        <f t="shared" si="19"/>
        <v>1</v>
      </c>
      <c r="J622" s="1095"/>
      <c r="K622" s="903"/>
      <c r="L622" s="902">
        <f t="shared" si="18"/>
        <v>103400</v>
      </c>
      <c r="M622" s="904">
        <v>0</v>
      </c>
      <c r="N622" s="905" t="s">
        <v>4952</v>
      </c>
    </row>
    <row r="623" spans="1:14" s="822" customFormat="1" ht="30" customHeight="1">
      <c r="A623" s="809" t="s">
        <v>4525</v>
      </c>
      <c r="B623" s="810" t="s">
        <v>2768</v>
      </c>
      <c r="C623" s="811" t="s">
        <v>4526</v>
      </c>
      <c r="D623" s="821"/>
      <c r="E623" s="914">
        <v>98060</v>
      </c>
      <c r="F623" s="813">
        <v>105320</v>
      </c>
      <c r="G623" s="814">
        <v>125240</v>
      </c>
      <c r="H623" s="780" t="s">
        <v>4447</v>
      </c>
      <c r="I623" s="1096">
        <f t="shared" si="19"/>
        <v>1</v>
      </c>
      <c r="J623" s="1095"/>
      <c r="K623" s="903"/>
      <c r="L623" s="902">
        <f t="shared" si="18"/>
        <v>98060</v>
      </c>
      <c r="M623" s="904">
        <v>93390</v>
      </c>
      <c r="N623" s="905">
        <v>5.000535389227969E-2</v>
      </c>
    </row>
    <row r="624" spans="1:14" s="822" customFormat="1" ht="30" customHeight="1">
      <c r="A624" s="856" t="s">
        <v>4527</v>
      </c>
      <c r="B624" s="857"/>
      <c r="C624" s="858" t="s">
        <v>4528</v>
      </c>
      <c r="D624" s="880"/>
      <c r="E624" s="914">
        <v>96800</v>
      </c>
      <c r="F624" s="860"/>
      <c r="G624" s="861">
        <v>118100</v>
      </c>
      <c r="H624" s="828" t="s">
        <v>4524</v>
      </c>
      <c r="I624" s="1096">
        <f t="shared" si="19"/>
        <v>1</v>
      </c>
      <c r="J624" s="1095"/>
      <c r="K624" s="903"/>
      <c r="L624" s="902">
        <f t="shared" si="18"/>
        <v>96800</v>
      </c>
      <c r="M624" s="904">
        <v>0</v>
      </c>
      <c r="N624" s="905" t="s">
        <v>4952</v>
      </c>
    </row>
    <row r="625" spans="1:14" s="822" customFormat="1" ht="30" customHeight="1">
      <c r="A625" s="809" t="s">
        <v>4317</v>
      </c>
      <c r="B625" s="810" t="s">
        <v>4364</v>
      </c>
      <c r="C625" s="811" t="s">
        <v>2808</v>
      </c>
      <c r="D625" s="821"/>
      <c r="E625" s="914">
        <v>128870</v>
      </c>
      <c r="F625" s="813">
        <v>138410</v>
      </c>
      <c r="G625" s="814">
        <v>164590</v>
      </c>
      <c r="H625" s="780" t="s">
        <v>4353</v>
      </c>
      <c r="I625" s="1096">
        <f t="shared" si="19"/>
        <v>1</v>
      </c>
      <c r="J625" s="1095"/>
      <c r="K625" s="903"/>
      <c r="L625" s="902">
        <f t="shared" si="18"/>
        <v>128870</v>
      </c>
      <c r="M625" s="904">
        <v>122730</v>
      </c>
      <c r="N625" s="905">
        <v>5.0028517884787745E-2</v>
      </c>
    </row>
    <row r="626" spans="1:14" s="822" customFormat="1" ht="30" customHeight="1">
      <c r="A626" s="809" t="s">
        <v>4318</v>
      </c>
      <c r="B626" s="810" t="s">
        <v>4365</v>
      </c>
      <c r="C626" s="811" t="s">
        <v>2808</v>
      </c>
      <c r="D626" s="821"/>
      <c r="E626" s="914">
        <v>220800</v>
      </c>
      <c r="F626" s="813">
        <v>237150</v>
      </c>
      <c r="G626" s="814">
        <v>281990</v>
      </c>
      <c r="H626" s="780" t="s">
        <v>4353</v>
      </c>
      <c r="I626" s="1096">
        <f t="shared" si="19"/>
        <v>1</v>
      </c>
      <c r="J626" s="1095"/>
      <c r="K626" s="903"/>
      <c r="L626" s="902">
        <f t="shared" si="18"/>
        <v>220800</v>
      </c>
      <c r="M626" s="904">
        <v>210290</v>
      </c>
      <c r="N626" s="905">
        <v>4.9978600979599601E-2</v>
      </c>
    </row>
    <row r="627" spans="1:14" s="822" customFormat="1" ht="30" customHeight="1">
      <c r="A627" s="809" t="s">
        <v>4296</v>
      </c>
      <c r="B627" s="810" t="s">
        <v>2769</v>
      </c>
      <c r="C627" s="811" t="s">
        <v>4319</v>
      </c>
      <c r="D627" s="821"/>
      <c r="E627" s="914">
        <v>204850</v>
      </c>
      <c r="F627" s="813">
        <v>220020</v>
      </c>
      <c r="G627" s="814">
        <v>261630</v>
      </c>
      <c r="H627" s="780" t="s">
        <v>4353</v>
      </c>
      <c r="I627" s="1096">
        <f t="shared" si="19"/>
        <v>1</v>
      </c>
      <c r="J627" s="1095"/>
      <c r="K627" s="903"/>
      <c r="L627" s="902">
        <f t="shared" si="18"/>
        <v>204850</v>
      </c>
      <c r="M627" s="904">
        <v>195100</v>
      </c>
      <c r="N627" s="905">
        <v>4.9974372116863147E-2</v>
      </c>
    </row>
    <row r="628" spans="1:14" s="822" customFormat="1" ht="30" customHeight="1">
      <c r="A628" s="809" t="s">
        <v>4297</v>
      </c>
      <c r="B628" s="810" t="s">
        <v>2770</v>
      </c>
      <c r="C628" s="811" t="s">
        <v>4320</v>
      </c>
      <c r="D628" s="821"/>
      <c r="E628" s="914">
        <v>309980</v>
      </c>
      <c r="F628" s="813">
        <v>332940</v>
      </c>
      <c r="G628" s="814">
        <v>395890</v>
      </c>
      <c r="H628" s="780" t="s">
        <v>4353</v>
      </c>
      <c r="I628" s="1096">
        <f t="shared" si="19"/>
        <v>1</v>
      </c>
      <c r="J628" s="1095"/>
      <c r="K628" s="903"/>
      <c r="L628" s="902">
        <f t="shared" si="18"/>
        <v>309980</v>
      </c>
      <c r="M628" s="904">
        <v>295220</v>
      </c>
      <c r="N628" s="905">
        <v>4.9996612695616831E-2</v>
      </c>
    </row>
    <row r="629" spans="1:14" s="822" customFormat="1" ht="30" customHeight="1">
      <c r="A629" s="809" t="s">
        <v>4298</v>
      </c>
      <c r="B629" s="810" t="s">
        <v>2771</v>
      </c>
      <c r="C629" s="811" t="s">
        <v>4321</v>
      </c>
      <c r="D629" s="821"/>
      <c r="E629" s="914">
        <v>279690</v>
      </c>
      <c r="F629" s="813">
        <v>300410</v>
      </c>
      <c r="G629" s="814">
        <v>357210</v>
      </c>
      <c r="H629" s="780" t="s">
        <v>4353</v>
      </c>
      <c r="I629" s="1096">
        <f t="shared" si="19"/>
        <v>1</v>
      </c>
      <c r="J629" s="1095"/>
      <c r="K629" s="903"/>
      <c r="L629" s="902">
        <f t="shared" si="18"/>
        <v>279690</v>
      </c>
      <c r="M629" s="904">
        <v>266380</v>
      </c>
      <c r="N629" s="905">
        <v>4.9966213679705683E-2</v>
      </c>
    </row>
    <row r="630" spans="1:14" s="822" customFormat="1" ht="30" customHeight="1">
      <c r="A630" s="809" t="s">
        <v>4299</v>
      </c>
      <c r="B630" s="810" t="s">
        <v>2772</v>
      </c>
      <c r="C630" s="811" t="s">
        <v>4322</v>
      </c>
      <c r="D630" s="821"/>
      <c r="E630" s="914">
        <v>113110</v>
      </c>
      <c r="F630" s="813">
        <v>121490</v>
      </c>
      <c r="G630" s="814">
        <v>144460</v>
      </c>
      <c r="H630" s="780" t="s">
        <v>4353</v>
      </c>
      <c r="I630" s="1096">
        <f t="shared" si="19"/>
        <v>1</v>
      </c>
      <c r="J630" s="1095"/>
      <c r="K630" s="903"/>
      <c r="L630" s="902">
        <f t="shared" si="18"/>
        <v>113110</v>
      </c>
      <c r="M630" s="904">
        <v>107730</v>
      </c>
      <c r="N630" s="905">
        <v>4.9939663974751691E-2</v>
      </c>
    </row>
    <row r="631" spans="1:14" s="822" customFormat="1" ht="30" customHeight="1">
      <c r="A631" s="809" t="s">
        <v>4300</v>
      </c>
      <c r="B631" s="810" t="s">
        <v>2773</v>
      </c>
      <c r="C631" s="811" t="s">
        <v>4323</v>
      </c>
      <c r="D631" s="821"/>
      <c r="E631" s="914">
        <v>206950</v>
      </c>
      <c r="F631" s="813">
        <v>222280</v>
      </c>
      <c r="G631" s="814">
        <v>264310</v>
      </c>
      <c r="H631" s="780" t="s">
        <v>4353</v>
      </c>
      <c r="I631" s="1096">
        <f t="shared" si="19"/>
        <v>1</v>
      </c>
      <c r="J631" s="1095"/>
      <c r="K631" s="903"/>
      <c r="L631" s="902">
        <f t="shared" si="18"/>
        <v>206950</v>
      </c>
      <c r="M631" s="904">
        <v>197100</v>
      </c>
      <c r="N631" s="905">
        <v>4.9974632166412986E-2</v>
      </c>
    </row>
    <row r="632" spans="1:14" s="822" customFormat="1" ht="30" customHeight="1">
      <c r="A632" s="809" t="s">
        <v>4302</v>
      </c>
      <c r="B632" s="810" t="s">
        <v>2774</v>
      </c>
      <c r="C632" s="811" t="s">
        <v>4324</v>
      </c>
      <c r="D632" s="821"/>
      <c r="E632" s="914">
        <v>170310</v>
      </c>
      <c r="F632" s="813">
        <v>182930</v>
      </c>
      <c r="G632" s="814">
        <v>217520</v>
      </c>
      <c r="H632" s="780" t="s">
        <v>4353</v>
      </c>
      <c r="I632" s="1096">
        <f t="shared" si="19"/>
        <v>1</v>
      </c>
      <c r="J632" s="1095"/>
      <c r="K632" s="903"/>
      <c r="L632" s="902">
        <f t="shared" si="18"/>
        <v>170310</v>
      </c>
      <c r="M632" s="904">
        <v>162210</v>
      </c>
      <c r="N632" s="905">
        <v>4.993526909561679E-2</v>
      </c>
    </row>
    <row r="633" spans="1:14" s="822" customFormat="1" ht="30" customHeight="1">
      <c r="A633" s="809" t="s">
        <v>4303</v>
      </c>
      <c r="B633" s="810" t="s">
        <v>2775</v>
      </c>
      <c r="C633" s="811" t="s">
        <v>4325</v>
      </c>
      <c r="D633" s="821"/>
      <c r="E633" s="914">
        <v>285990</v>
      </c>
      <c r="F633" s="813">
        <v>307170</v>
      </c>
      <c r="G633" s="814">
        <v>365250</v>
      </c>
      <c r="H633" s="780" t="s">
        <v>4353</v>
      </c>
      <c r="I633" s="1096">
        <f t="shared" si="19"/>
        <v>1</v>
      </c>
      <c r="J633" s="1095"/>
      <c r="K633" s="903"/>
      <c r="L633" s="902">
        <f t="shared" si="18"/>
        <v>285990</v>
      </c>
      <c r="M633" s="904">
        <v>272380</v>
      </c>
      <c r="N633" s="905">
        <v>4.9966957926426317E-2</v>
      </c>
    </row>
    <row r="634" spans="1:14" s="822" customFormat="1" ht="30" customHeight="1">
      <c r="A634" s="809" t="s">
        <v>4304</v>
      </c>
      <c r="B634" s="810" t="s">
        <v>2776</v>
      </c>
      <c r="C634" s="811" t="s">
        <v>4326</v>
      </c>
      <c r="D634" s="821"/>
      <c r="E634" s="914">
        <v>227390</v>
      </c>
      <c r="F634" s="813">
        <v>244230</v>
      </c>
      <c r="G634" s="814">
        <v>290410</v>
      </c>
      <c r="H634" s="780" t="s">
        <v>4353</v>
      </c>
      <c r="I634" s="1096">
        <f t="shared" si="19"/>
        <v>1</v>
      </c>
      <c r="J634" s="1095"/>
      <c r="K634" s="903"/>
      <c r="L634" s="902">
        <f t="shared" si="18"/>
        <v>227390</v>
      </c>
      <c r="M634" s="904">
        <v>216560</v>
      </c>
      <c r="N634" s="905">
        <v>5.0009235315847805E-2</v>
      </c>
    </row>
    <row r="635" spans="1:14" s="822" customFormat="1" ht="30" customHeight="1">
      <c r="A635" s="809" t="s">
        <v>4366</v>
      </c>
      <c r="B635" s="810" t="s">
        <v>2777</v>
      </c>
      <c r="C635" s="811" t="s">
        <v>4327</v>
      </c>
      <c r="D635" s="821"/>
      <c r="E635" s="914">
        <v>161970</v>
      </c>
      <c r="F635" s="813">
        <v>173970</v>
      </c>
      <c r="G635" s="814">
        <v>206860</v>
      </c>
      <c r="H635" s="780" t="s">
        <v>4353</v>
      </c>
      <c r="I635" s="1096">
        <f t="shared" si="19"/>
        <v>1</v>
      </c>
      <c r="J635" s="1095"/>
      <c r="K635" s="903"/>
      <c r="L635" s="902">
        <f t="shared" si="18"/>
        <v>161970</v>
      </c>
      <c r="M635" s="904">
        <v>154260</v>
      </c>
      <c r="N635" s="905">
        <v>4.9980552314274604E-2</v>
      </c>
    </row>
    <row r="636" spans="1:14" s="822" customFormat="1" ht="30" customHeight="1">
      <c r="A636" s="809" t="s">
        <v>4367</v>
      </c>
      <c r="B636" s="810" t="s">
        <v>2778</v>
      </c>
      <c r="C636" s="811" t="s">
        <v>4328</v>
      </c>
      <c r="D636" s="821"/>
      <c r="E636" s="914">
        <v>271370</v>
      </c>
      <c r="F636" s="813">
        <v>291470</v>
      </c>
      <c r="G636" s="814">
        <v>346580</v>
      </c>
      <c r="H636" s="780" t="s">
        <v>4353</v>
      </c>
      <c r="I636" s="1096">
        <f t="shared" si="19"/>
        <v>1</v>
      </c>
      <c r="J636" s="1095"/>
      <c r="K636" s="903"/>
      <c r="L636" s="902">
        <f t="shared" si="18"/>
        <v>271370</v>
      </c>
      <c r="M636" s="904">
        <v>258450</v>
      </c>
      <c r="N636" s="905">
        <v>4.999032694911975E-2</v>
      </c>
    </row>
    <row r="637" spans="1:14" s="822" customFormat="1" ht="30" customHeight="1">
      <c r="A637" s="809" t="s">
        <v>4368</v>
      </c>
      <c r="B637" s="810" t="s">
        <v>2779</v>
      </c>
      <c r="C637" s="811" t="s">
        <v>4329</v>
      </c>
      <c r="D637" s="821"/>
      <c r="E637" s="914">
        <v>110570</v>
      </c>
      <c r="F637" s="813">
        <v>118760</v>
      </c>
      <c r="G637" s="814">
        <v>141220</v>
      </c>
      <c r="H637" s="780" t="s">
        <v>4353</v>
      </c>
      <c r="I637" s="1096">
        <f t="shared" si="19"/>
        <v>1</v>
      </c>
      <c r="J637" s="1095"/>
      <c r="K637" s="903"/>
      <c r="L637" s="902">
        <f t="shared" si="18"/>
        <v>110570</v>
      </c>
      <c r="M637" s="904">
        <v>105300</v>
      </c>
      <c r="N637" s="905">
        <v>5.0047483380816715E-2</v>
      </c>
    </row>
    <row r="638" spans="1:14" s="822" customFormat="1" ht="30" customHeight="1">
      <c r="A638" s="809" t="s">
        <v>4369</v>
      </c>
      <c r="B638" s="810" t="s">
        <v>2780</v>
      </c>
      <c r="C638" s="811" t="s">
        <v>4330</v>
      </c>
      <c r="D638" s="821"/>
      <c r="E638" s="914">
        <v>204110</v>
      </c>
      <c r="F638" s="813">
        <v>219230</v>
      </c>
      <c r="G638" s="814">
        <v>260680</v>
      </c>
      <c r="H638" s="780" t="s">
        <v>4353</v>
      </c>
      <c r="I638" s="1096">
        <f t="shared" si="19"/>
        <v>1</v>
      </c>
      <c r="J638" s="1095"/>
      <c r="K638" s="903"/>
      <c r="L638" s="902">
        <f t="shared" si="18"/>
        <v>204110</v>
      </c>
      <c r="M638" s="904">
        <v>194400</v>
      </c>
      <c r="N638" s="905">
        <v>4.9948559670781892E-2</v>
      </c>
    </row>
    <row r="639" spans="1:14" s="822" customFormat="1" ht="30" customHeight="1">
      <c r="A639" s="809" t="s">
        <v>4331</v>
      </c>
      <c r="B639" s="810" t="s">
        <v>4370</v>
      </c>
      <c r="C639" s="811" t="s">
        <v>2809</v>
      </c>
      <c r="D639" s="821"/>
      <c r="E639" s="914">
        <v>241420</v>
      </c>
      <c r="F639" s="813">
        <v>259300</v>
      </c>
      <c r="G639" s="814">
        <v>308330</v>
      </c>
      <c r="H639" s="780" t="s">
        <v>4353</v>
      </c>
      <c r="I639" s="1096">
        <f t="shared" si="19"/>
        <v>1</v>
      </c>
      <c r="J639" s="1095"/>
      <c r="K639" s="903"/>
      <c r="L639" s="902">
        <f t="shared" si="18"/>
        <v>241420</v>
      </c>
      <c r="M639" s="904">
        <v>229930</v>
      </c>
      <c r="N639" s="905">
        <v>4.997173052668203E-2</v>
      </c>
    </row>
    <row r="640" spans="1:14" s="822" customFormat="1" ht="30" customHeight="1">
      <c r="A640" s="809" t="s">
        <v>4332</v>
      </c>
      <c r="B640" s="810" t="s">
        <v>4371</v>
      </c>
      <c r="C640" s="811" t="s">
        <v>2809</v>
      </c>
      <c r="D640" s="821"/>
      <c r="E640" s="914">
        <v>326470</v>
      </c>
      <c r="F640" s="813">
        <v>350650</v>
      </c>
      <c r="G640" s="814">
        <v>416960</v>
      </c>
      <c r="H640" s="780" t="s">
        <v>4353</v>
      </c>
      <c r="I640" s="1096">
        <f t="shared" si="19"/>
        <v>1</v>
      </c>
      <c r="J640" s="1095"/>
      <c r="K640" s="903"/>
      <c r="L640" s="902">
        <f t="shared" si="18"/>
        <v>326470</v>
      </c>
      <c r="M640" s="904">
        <v>310930</v>
      </c>
      <c r="N640" s="905">
        <v>4.997909497314508E-2</v>
      </c>
    </row>
    <row r="641" spans="1:14" s="822" customFormat="1" ht="30" customHeight="1">
      <c r="A641" s="809" t="s">
        <v>4333</v>
      </c>
      <c r="B641" s="810"/>
      <c r="C641" s="811" t="s">
        <v>4334</v>
      </c>
      <c r="D641" s="821"/>
      <c r="E641" s="914">
        <v>236820</v>
      </c>
      <c r="F641" s="813">
        <v>254360</v>
      </c>
      <c r="G641" s="814">
        <v>302460</v>
      </c>
      <c r="H641" s="780" t="s">
        <v>4353</v>
      </c>
      <c r="I641" s="1096">
        <f t="shared" si="19"/>
        <v>1</v>
      </c>
      <c r="J641" s="1095"/>
      <c r="K641" s="903"/>
      <c r="L641" s="902">
        <f t="shared" si="18"/>
        <v>236820</v>
      </c>
      <c r="M641" s="904">
        <v>225550</v>
      </c>
      <c r="N641" s="905">
        <v>4.996674794945688E-2</v>
      </c>
    </row>
    <row r="642" spans="1:14" s="822" customFormat="1" ht="30" customHeight="1">
      <c r="A642" s="856" t="s">
        <v>4335</v>
      </c>
      <c r="B642" s="857"/>
      <c r="C642" s="858" t="s">
        <v>4336</v>
      </c>
      <c r="D642" s="880"/>
      <c r="E642" s="915">
        <v>505200</v>
      </c>
      <c r="F642" s="864">
        <v>542620</v>
      </c>
      <c r="G642" s="865">
        <v>612700</v>
      </c>
      <c r="H642" s="881"/>
      <c r="I642" s="1096">
        <f t="shared" si="19"/>
        <v>1</v>
      </c>
      <c r="J642" s="1111"/>
      <c r="K642" s="903"/>
      <c r="L642" s="902">
        <f t="shared" si="18"/>
        <v>505200</v>
      </c>
      <c r="M642" s="904">
        <v>505200</v>
      </c>
      <c r="N642" s="905">
        <v>0</v>
      </c>
    </row>
    <row r="643" spans="1:14" s="822" customFormat="1" ht="30" customHeight="1">
      <c r="A643" s="856" t="s">
        <v>4337</v>
      </c>
      <c r="B643" s="857"/>
      <c r="C643" s="858" t="s">
        <v>4338</v>
      </c>
      <c r="D643" s="880"/>
      <c r="E643" s="915">
        <v>337720</v>
      </c>
      <c r="F643" s="864">
        <v>362740</v>
      </c>
      <c r="G643" s="865">
        <v>431320</v>
      </c>
      <c r="H643" s="881"/>
      <c r="I643" s="1096">
        <f t="shared" si="19"/>
        <v>1</v>
      </c>
      <c r="J643" s="1111"/>
      <c r="K643" s="903"/>
      <c r="L643" s="902">
        <f t="shared" ref="L643:L706" si="20">SUM(E643-E643*K643)</f>
        <v>337720</v>
      </c>
      <c r="M643" s="904">
        <v>337720</v>
      </c>
      <c r="N643" s="905">
        <v>0</v>
      </c>
    </row>
    <row r="644" spans="1:14" s="822" customFormat="1" ht="30" customHeight="1">
      <c r="A644" s="856" t="s">
        <v>4339</v>
      </c>
      <c r="B644" s="857"/>
      <c r="C644" s="858" t="s">
        <v>4340</v>
      </c>
      <c r="D644" s="880"/>
      <c r="E644" s="915">
        <v>436200</v>
      </c>
      <c r="F644" s="864"/>
      <c r="G644" s="865">
        <v>565800</v>
      </c>
      <c r="H644" s="881" t="s">
        <v>4316</v>
      </c>
      <c r="I644" s="1096">
        <f t="shared" ref="I644:I707" si="21">1-(J644/E644)</f>
        <v>1</v>
      </c>
      <c r="J644" s="1111"/>
      <c r="K644" s="903"/>
      <c r="L644" s="902">
        <f t="shared" si="20"/>
        <v>436200</v>
      </c>
      <c r="M644" s="904">
        <v>0</v>
      </c>
      <c r="N644" s="905" t="s">
        <v>4952</v>
      </c>
    </row>
    <row r="645" spans="1:14" s="822" customFormat="1" ht="30" customHeight="1">
      <c r="A645" s="856" t="s">
        <v>4341</v>
      </c>
      <c r="B645" s="857"/>
      <c r="C645" s="858" t="s">
        <v>4342</v>
      </c>
      <c r="D645" s="880"/>
      <c r="E645" s="915">
        <v>441030</v>
      </c>
      <c r="F645" s="864">
        <v>473700</v>
      </c>
      <c r="G645" s="865">
        <v>563260</v>
      </c>
      <c r="H645" s="881"/>
      <c r="I645" s="1096">
        <f t="shared" si="21"/>
        <v>1</v>
      </c>
      <c r="J645" s="1111"/>
      <c r="K645" s="903"/>
      <c r="L645" s="902">
        <f t="shared" si="20"/>
        <v>441030</v>
      </c>
      <c r="M645" s="904">
        <v>441030</v>
      </c>
      <c r="N645" s="905">
        <v>0</v>
      </c>
    </row>
    <row r="646" spans="1:14" s="822" customFormat="1" ht="30" customHeight="1">
      <c r="A646" s="856" t="s">
        <v>4343</v>
      </c>
      <c r="B646" s="857"/>
      <c r="C646" s="858" t="s">
        <v>4344</v>
      </c>
      <c r="D646" s="880"/>
      <c r="E646" s="915">
        <v>294000</v>
      </c>
      <c r="F646" s="864"/>
      <c r="G646" s="865">
        <v>385500</v>
      </c>
      <c r="H646" s="881" t="s">
        <v>4316</v>
      </c>
      <c r="I646" s="1096">
        <f t="shared" si="21"/>
        <v>1</v>
      </c>
      <c r="J646" s="1111"/>
      <c r="K646" s="903"/>
      <c r="L646" s="902">
        <f t="shared" si="20"/>
        <v>294000</v>
      </c>
      <c r="M646" s="904">
        <v>0</v>
      </c>
      <c r="N646" s="905" t="s">
        <v>4952</v>
      </c>
    </row>
    <row r="647" spans="1:14" s="822" customFormat="1" ht="30" customHeight="1">
      <c r="A647" s="856" t="s">
        <v>4531</v>
      </c>
      <c r="B647" s="857" t="s">
        <v>4529</v>
      </c>
      <c r="C647" s="858" t="s">
        <v>4532</v>
      </c>
      <c r="D647" s="880"/>
      <c r="E647" s="915">
        <v>140900</v>
      </c>
      <c r="F647" s="864"/>
      <c r="G647" s="865">
        <v>171787</v>
      </c>
      <c r="H647" s="881" t="s">
        <v>3610</v>
      </c>
      <c r="I647" s="1096">
        <f t="shared" si="21"/>
        <v>1</v>
      </c>
      <c r="J647" s="1111"/>
      <c r="K647" s="903"/>
      <c r="L647" s="902">
        <f t="shared" si="20"/>
        <v>140900</v>
      </c>
      <c r="M647" s="904">
        <v>0</v>
      </c>
      <c r="N647" s="905" t="s">
        <v>4952</v>
      </c>
    </row>
    <row r="648" spans="1:14" s="822" customFormat="1" ht="30" customHeight="1">
      <c r="A648" s="856" t="s">
        <v>4533</v>
      </c>
      <c r="B648" s="857" t="s">
        <v>4530</v>
      </c>
      <c r="C648" s="858" t="s">
        <v>4534</v>
      </c>
      <c r="D648" s="880"/>
      <c r="E648" s="915">
        <v>218800</v>
      </c>
      <c r="F648" s="864"/>
      <c r="G648" s="865">
        <v>266838</v>
      </c>
      <c r="H648" s="881" t="s">
        <v>4598</v>
      </c>
      <c r="I648" s="1096">
        <f t="shared" si="21"/>
        <v>1</v>
      </c>
      <c r="J648" s="1111"/>
      <c r="K648" s="903"/>
      <c r="L648" s="902">
        <f t="shared" si="20"/>
        <v>218800</v>
      </c>
      <c r="M648" s="904" t="s">
        <v>4952</v>
      </c>
      <c r="N648" s="905" t="s">
        <v>4952</v>
      </c>
    </row>
    <row r="649" spans="1:14" s="822" customFormat="1" ht="30" customHeight="1">
      <c r="A649" s="856" t="s">
        <v>4535</v>
      </c>
      <c r="B649" s="857"/>
      <c r="C649" s="858" t="s">
        <v>4536</v>
      </c>
      <c r="D649" s="880"/>
      <c r="E649" s="915">
        <v>194400</v>
      </c>
      <c r="F649" s="864"/>
      <c r="G649" s="865">
        <v>237061</v>
      </c>
      <c r="H649" s="881" t="s">
        <v>4598</v>
      </c>
      <c r="I649" s="1096">
        <f t="shared" si="21"/>
        <v>1</v>
      </c>
      <c r="J649" s="1111"/>
      <c r="K649" s="903"/>
      <c r="L649" s="902">
        <f t="shared" si="20"/>
        <v>194400</v>
      </c>
      <c r="M649" s="904">
        <v>0</v>
      </c>
      <c r="N649" s="905" t="s">
        <v>4952</v>
      </c>
    </row>
    <row r="650" spans="1:14" s="822" customFormat="1" ht="30" customHeight="1">
      <c r="A650" s="856" t="s">
        <v>4537</v>
      </c>
      <c r="B650" s="857"/>
      <c r="C650" s="858" t="s">
        <v>4538</v>
      </c>
      <c r="D650" s="880"/>
      <c r="E650" s="915">
        <v>106100</v>
      </c>
      <c r="F650" s="864"/>
      <c r="G650" s="865">
        <v>129415</v>
      </c>
      <c r="H650" s="881" t="s">
        <v>4598</v>
      </c>
      <c r="I650" s="1096">
        <f t="shared" si="21"/>
        <v>1</v>
      </c>
      <c r="J650" s="1111"/>
      <c r="K650" s="903"/>
      <c r="L650" s="902">
        <f t="shared" si="20"/>
        <v>106100</v>
      </c>
      <c r="M650" s="904">
        <v>0</v>
      </c>
      <c r="N650" s="905" t="s">
        <v>4952</v>
      </c>
    </row>
    <row r="651" spans="1:14" s="822" customFormat="1" ht="30" customHeight="1">
      <c r="A651" s="856" t="s">
        <v>4539</v>
      </c>
      <c r="B651" s="857"/>
      <c r="C651" s="858" t="s">
        <v>4540</v>
      </c>
      <c r="D651" s="880"/>
      <c r="E651" s="915">
        <v>154000</v>
      </c>
      <c r="F651" s="864"/>
      <c r="G651" s="865">
        <v>187814</v>
      </c>
      <c r="H651" s="881" t="s">
        <v>4598</v>
      </c>
      <c r="I651" s="1096">
        <f t="shared" si="21"/>
        <v>1</v>
      </c>
      <c r="J651" s="1111"/>
      <c r="K651" s="903"/>
      <c r="L651" s="902">
        <f t="shared" si="20"/>
        <v>154000</v>
      </c>
      <c r="M651" s="904" t="s">
        <v>4952</v>
      </c>
      <c r="N651" s="905" t="s">
        <v>4952</v>
      </c>
    </row>
    <row r="652" spans="1:14" s="822" customFormat="1" ht="30" customHeight="1">
      <c r="A652" s="856" t="s">
        <v>4541</v>
      </c>
      <c r="B652" s="857"/>
      <c r="C652" s="858" t="s">
        <v>4542</v>
      </c>
      <c r="D652" s="880"/>
      <c r="E652" s="915">
        <v>101400</v>
      </c>
      <c r="F652" s="864"/>
      <c r="G652" s="865">
        <v>123684</v>
      </c>
      <c r="H652" s="881" t="s">
        <v>4598</v>
      </c>
      <c r="I652" s="1096">
        <f t="shared" si="21"/>
        <v>1</v>
      </c>
      <c r="J652" s="1111"/>
      <c r="K652" s="903"/>
      <c r="L652" s="902">
        <f t="shared" si="20"/>
        <v>101400</v>
      </c>
      <c r="M652" s="904">
        <v>0</v>
      </c>
      <c r="N652" s="905" t="s">
        <v>4952</v>
      </c>
    </row>
    <row r="653" spans="1:14" s="822" customFormat="1" ht="30" customHeight="1">
      <c r="A653" s="809" t="s">
        <v>4305</v>
      </c>
      <c r="B653" s="810"/>
      <c r="C653" s="811" t="s">
        <v>4543</v>
      </c>
      <c r="D653" s="821"/>
      <c r="E653" s="915">
        <v>208630</v>
      </c>
      <c r="F653" s="774">
        <v>224080</v>
      </c>
      <c r="G653" s="908">
        <v>266460</v>
      </c>
      <c r="H653" s="909" t="s">
        <v>4599</v>
      </c>
      <c r="I653" s="1096">
        <f t="shared" si="21"/>
        <v>1</v>
      </c>
      <c r="J653" s="1111"/>
      <c r="K653" s="903"/>
      <c r="L653" s="902">
        <f t="shared" si="20"/>
        <v>208630</v>
      </c>
      <c r="M653" s="904">
        <v>198700</v>
      </c>
      <c r="N653" s="905">
        <v>4.9974836436839455E-2</v>
      </c>
    </row>
    <row r="654" spans="1:14" s="822" customFormat="1" ht="30" customHeight="1">
      <c r="A654" s="809" t="s">
        <v>4544</v>
      </c>
      <c r="B654" s="810"/>
      <c r="C654" s="811" t="s">
        <v>4545</v>
      </c>
      <c r="D654" s="821"/>
      <c r="E654" s="915">
        <v>425250</v>
      </c>
      <c r="F654" s="774">
        <v>456750</v>
      </c>
      <c r="G654" s="908">
        <v>543110</v>
      </c>
      <c r="H654" s="909" t="s">
        <v>4599</v>
      </c>
      <c r="I654" s="1096">
        <f t="shared" si="21"/>
        <v>1</v>
      </c>
      <c r="J654" s="1111"/>
      <c r="K654" s="903"/>
      <c r="L654" s="902">
        <f t="shared" si="20"/>
        <v>425250</v>
      </c>
      <c r="M654" s="904">
        <v>405010</v>
      </c>
      <c r="N654" s="905">
        <v>4.9974074714204585E-2</v>
      </c>
    </row>
    <row r="655" spans="1:14" s="822" customFormat="1" ht="30" customHeight="1">
      <c r="A655" s="809" t="s">
        <v>4546</v>
      </c>
      <c r="B655" s="810"/>
      <c r="C655" s="811" t="s">
        <v>4547</v>
      </c>
      <c r="D655" s="821"/>
      <c r="E655" s="915">
        <v>425250</v>
      </c>
      <c r="F655" s="774">
        <v>456750</v>
      </c>
      <c r="G655" s="908">
        <v>543110</v>
      </c>
      <c r="H655" s="909" t="s">
        <v>4599</v>
      </c>
      <c r="I655" s="1096">
        <f t="shared" si="21"/>
        <v>1</v>
      </c>
      <c r="J655" s="1111"/>
      <c r="K655" s="903"/>
      <c r="L655" s="902">
        <f t="shared" si="20"/>
        <v>425250</v>
      </c>
      <c r="M655" s="904">
        <v>405010</v>
      </c>
      <c r="N655" s="905">
        <v>4.9974074714204585E-2</v>
      </c>
    </row>
    <row r="656" spans="1:14" s="822" customFormat="1" ht="30" customHeight="1">
      <c r="A656" s="809" t="s">
        <v>4548</v>
      </c>
      <c r="B656" s="810"/>
      <c r="C656" s="811" t="s">
        <v>4549</v>
      </c>
      <c r="D656" s="821"/>
      <c r="E656" s="915">
        <v>425250</v>
      </c>
      <c r="F656" s="774">
        <v>456750</v>
      </c>
      <c r="G656" s="908">
        <v>543110</v>
      </c>
      <c r="H656" s="909" t="s">
        <v>4599</v>
      </c>
      <c r="I656" s="1096">
        <f t="shared" si="21"/>
        <v>1</v>
      </c>
      <c r="J656" s="1111"/>
      <c r="K656" s="903"/>
      <c r="L656" s="902">
        <f t="shared" si="20"/>
        <v>425250</v>
      </c>
      <c r="M656" s="904">
        <v>405010</v>
      </c>
      <c r="N656" s="905">
        <v>4.9974074714204585E-2</v>
      </c>
    </row>
    <row r="657" spans="1:14" s="822" customFormat="1" ht="30" customHeight="1">
      <c r="A657" s="809" t="s">
        <v>4550</v>
      </c>
      <c r="B657" s="810"/>
      <c r="C657" s="811" t="s">
        <v>4551</v>
      </c>
      <c r="D657" s="821"/>
      <c r="E657" s="915">
        <v>407920</v>
      </c>
      <c r="F657" s="774">
        <v>438130</v>
      </c>
      <c r="G657" s="908">
        <v>520970</v>
      </c>
      <c r="H657" s="909" t="s">
        <v>4599</v>
      </c>
      <c r="I657" s="1096">
        <f t="shared" si="21"/>
        <v>1</v>
      </c>
      <c r="J657" s="1111"/>
      <c r="K657" s="903"/>
      <c r="L657" s="902">
        <f t="shared" si="20"/>
        <v>407920</v>
      </c>
      <c r="M657" s="904">
        <v>388500</v>
      </c>
      <c r="N657" s="905">
        <v>4.9987129987129987E-2</v>
      </c>
    </row>
    <row r="658" spans="1:14" s="822" customFormat="1" ht="30" customHeight="1">
      <c r="A658" s="809" t="s">
        <v>4552</v>
      </c>
      <c r="B658" s="810"/>
      <c r="C658" s="811" t="s">
        <v>4600</v>
      </c>
      <c r="D658" s="821"/>
      <c r="E658" s="915">
        <v>634780</v>
      </c>
      <c r="F658" s="774">
        <v>681810</v>
      </c>
      <c r="G658" s="908">
        <v>810710</v>
      </c>
      <c r="H658" s="909" t="s">
        <v>4599</v>
      </c>
      <c r="I658" s="1096">
        <f t="shared" si="21"/>
        <v>1</v>
      </c>
      <c r="J658" s="1111"/>
      <c r="K658" s="903"/>
      <c r="L658" s="902">
        <f t="shared" si="20"/>
        <v>634780</v>
      </c>
      <c r="M658" s="904">
        <v>604570</v>
      </c>
      <c r="N658" s="905">
        <v>4.996939973865723E-2</v>
      </c>
    </row>
    <row r="659" spans="1:14" s="822" customFormat="1" ht="30" customHeight="1">
      <c r="A659" s="809" t="s">
        <v>4601</v>
      </c>
      <c r="B659" s="810"/>
      <c r="C659" s="811" t="s">
        <v>4602</v>
      </c>
      <c r="D659" s="821"/>
      <c r="E659" s="915">
        <v>634780</v>
      </c>
      <c r="F659" s="774">
        <v>681810</v>
      </c>
      <c r="G659" s="908">
        <v>810710</v>
      </c>
      <c r="H659" s="909" t="s">
        <v>4599</v>
      </c>
      <c r="I659" s="1096">
        <f t="shared" si="21"/>
        <v>1</v>
      </c>
      <c r="J659" s="1111"/>
      <c r="K659" s="903"/>
      <c r="L659" s="902">
        <f t="shared" si="20"/>
        <v>634780</v>
      </c>
      <c r="M659" s="904">
        <v>604570</v>
      </c>
      <c r="N659" s="905">
        <v>4.996939973865723E-2</v>
      </c>
    </row>
    <row r="660" spans="1:14" s="822" customFormat="1" ht="30" customHeight="1">
      <c r="A660" s="809" t="s">
        <v>4603</v>
      </c>
      <c r="B660" s="810"/>
      <c r="C660" s="811" t="s">
        <v>4604</v>
      </c>
      <c r="D660" s="821"/>
      <c r="E660" s="915">
        <v>634780</v>
      </c>
      <c r="F660" s="774">
        <v>681810</v>
      </c>
      <c r="G660" s="908">
        <v>810710</v>
      </c>
      <c r="H660" s="909" t="s">
        <v>4599</v>
      </c>
      <c r="I660" s="1096">
        <f t="shared" si="21"/>
        <v>1</v>
      </c>
      <c r="J660" s="1111"/>
      <c r="K660" s="903"/>
      <c r="L660" s="902">
        <f t="shared" si="20"/>
        <v>634780</v>
      </c>
      <c r="M660" s="904">
        <v>604570</v>
      </c>
      <c r="N660" s="905">
        <v>4.996939973865723E-2</v>
      </c>
    </row>
    <row r="661" spans="1:14" s="822" customFormat="1" ht="30" customHeight="1">
      <c r="A661" s="856" t="s">
        <v>4605</v>
      </c>
      <c r="B661" s="857"/>
      <c r="C661" s="858" t="s">
        <v>4606</v>
      </c>
      <c r="D661" s="880"/>
      <c r="E661" s="915">
        <v>97800</v>
      </c>
      <c r="F661" s="864"/>
      <c r="G661" s="865">
        <v>113487</v>
      </c>
      <c r="H661" s="881" t="s">
        <v>3610</v>
      </c>
      <c r="I661" s="1096">
        <f t="shared" si="21"/>
        <v>1</v>
      </c>
      <c r="J661" s="1111"/>
      <c r="K661" s="903"/>
      <c r="L661" s="902">
        <f t="shared" si="20"/>
        <v>97800</v>
      </c>
      <c r="M661" s="904">
        <v>0</v>
      </c>
      <c r="N661" s="905" t="s">
        <v>4952</v>
      </c>
    </row>
    <row r="662" spans="1:14" s="822" customFormat="1" ht="30" customHeight="1">
      <c r="A662" s="856" t="s">
        <v>4607</v>
      </c>
      <c r="B662" s="857"/>
      <c r="C662" s="858" t="s">
        <v>4608</v>
      </c>
      <c r="D662" s="880"/>
      <c r="E662" s="915">
        <v>117700</v>
      </c>
      <c r="F662" s="864"/>
      <c r="G662" s="865">
        <v>136708</v>
      </c>
      <c r="H662" s="881" t="s">
        <v>3610</v>
      </c>
      <c r="I662" s="1096">
        <f t="shared" si="21"/>
        <v>1</v>
      </c>
      <c r="J662" s="1111"/>
      <c r="K662" s="903"/>
      <c r="L662" s="902">
        <f t="shared" si="20"/>
        <v>117700</v>
      </c>
      <c r="M662" s="904">
        <v>0</v>
      </c>
      <c r="N662" s="905" t="s">
        <v>4952</v>
      </c>
    </row>
    <row r="663" spans="1:14" s="822" customFormat="1" ht="30" customHeight="1">
      <c r="A663" s="856" t="s">
        <v>4609</v>
      </c>
      <c r="B663" s="857"/>
      <c r="C663" s="858" t="s">
        <v>4610</v>
      </c>
      <c r="D663" s="880"/>
      <c r="E663" s="915">
        <v>117700</v>
      </c>
      <c r="F663" s="864"/>
      <c r="G663" s="865">
        <v>136708</v>
      </c>
      <c r="H663" s="881" t="s">
        <v>3610</v>
      </c>
      <c r="I663" s="1096">
        <f t="shared" si="21"/>
        <v>1</v>
      </c>
      <c r="J663" s="1111"/>
      <c r="K663" s="903"/>
      <c r="L663" s="902">
        <f t="shared" si="20"/>
        <v>117700</v>
      </c>
      <c r="M663" s="904">
        <v>0</v>
      </c>
      <c r="N663" s="905" t="s">
        <v>4952</v>
      </c>
    </row>
    <row r="664" spans="1:14" s="822" customFormat="1" ht="30" customHeight="1">
      <c r="A664" s="856" t="s">
        <v>4611</v>
      </c>
      <c r="B664" s="857"/>
      <c r="C664" s="858" t="s">
        <v>4612</v>
      </c>
      <c r="D664" s="880"/>
      <c r="E664" s="915">
        <v>117700</v>
      </c>
      <c r="F664" s="864"/>
      <c r="G664" s="865">
        <v>136708</v>
      </c>
      <c r="H664" s="881" t="s">
        <v>3610</v>
      </c>
      <c r="I664" s="1096">
        <f t="shared" si="21"/>
        <v>1</v>
      </c>
      <c r="J664" s="1111"/>
      <c r="K664" s="903"/>
      <c r="L664" s="902">
        <f t="shared" si="20"/>
        <v>117700</v>
      </c>
      <c r="M664" s="904">
        <v>0</v>
      </c>
      <c r="N664" s="905" t="s">
        <v>4952</v>
      </c>
    </row>
    <row r="665" spans="1:14" s="822" customFormat="1" ht="30" customHeight="1">
      <c r="A665" s="809" t="s">
        <v>4613</v>
      </c>
      <c r="B665" s="810" t="s">
        <v>4553</v>
      </c>
      <c r="C665" s="811" t="s">
        <v>4614</v>
      </c>
      <c r="D665" s="821"/>
      <c r="E665" s="915">
        <v>244690</v>
      </c>
      <c r="F665" s="774">
        <v>262810</v>
      </c>
      <c r="G665" s="908">
        <v>312510</v>
      </c>
      <c r="H665" s="909" t="s">
        <v>4599</v>
      </c>
      <c r="I665" s="1096">
        <f t="shared" si="21"/>
        <v>1</v>
      </c>
      <c r="J665" s="1111"/>
      <c r="K665" s="903"/>
      <c r="L665" s="902">
        <f t="shared" si="20"/>
        <v>244690</v>
      </c>
      <c r="M665" s="904">
        <v>233040</v>
      </c>
      <c r="N665" s="905">
        <v>4.9991417782354962E-2</v>
      </c>
    </row>
    <row r="666" spans="1:14" s="822" customFormat="1" ht="30" customHeight="1">
      <c r="A666" s="809" t="s">
        <v>4615</v>
      </c>
      <c r="B666" s="810" t="s">
        <v>4553</v>
      </c>
      <c r="C666" s="811" t="s">
        <v>4616</v>
      </c>
      <c r="D666" s="821"/>
      <c r="E666" s="915">
        <v>331530</v>
      </c>
      <c r="F666" s="774">
        <v>356090</v>
      </c>
      <c r="G666" s="908">
        <v>423420</v>
      </c>
      <c r="H666" s="909" t="s">
        <v>4599</v>
      </c>
      <c r="I666" s="1096">
        <f t="shared" si="21"/>
        <v>1</v>
      </c>
      <c r="J666" s="1111"/>
      <c r="K666" s="903"/>
      <c r="L666" s="902">
        <f t="shared" si="20"/>
        <v>331530</v>
      </c>
      <c r="M666" s="904">
        <v>315750</v>
      </c>
      <c r="N666" s="905">
        <v>4.9976247030878856E-2</v>
      </c>
    </row>
    <row r="667" spans="1:14" s="822" customFormat="1" ht="30" customHeight="1">
      <c r="A667" s="809" t="s">
        <v>4617</v>
      </c>
      <c r="B667" s="810" t="s">
        <v>4553</v>
      </c>
      <c r="C667" s="811" t="s">
        <v>4618</v>
      </c>
      <c r="D667" s="821"/>
      <c r="E667" s="915">
        <v>331530</v>
      </c>
      <c r="F667" s="774">
        <v>356090</v>
      </c>
      <c r="G667" s="908">
        <v>423420</v>
      </c>
      <c r="H667" s="909" t="s">
        <v>4599</v>
      </c>
      <c r="I667" s="1096">
        <f t="shared" si="21"/>
        <v>1</v>
      </c>
      <c r="J667" s="1111"/>
      <c r="K667" s="903"/>
      <c r="L667" s="902">
        <f t="shared" si="20"/>
        <v>331530</v>
      </c>
      <c r="M667" s="904">
        <v>315750</v>
      </c>
      <c r="N667" s="905">
        <v>4.9976247030878856E-2</v>
      </c>
    </row>
    <row r="668" spans="1:14" s="822" customFormat="1" ht="30" customHeight="1">
      <c r="A668" s="809" t="s">
        <v>4619</v>
      </c>
      <c r="B668" s="810" t="s">
        <v>4553</v>
      </c>
      <c r="C668" s="811" t="s">
        <v>4620</v>
      </c>
      <c r="D668" s="821"/>
      <c r="E668" s="915">
        <v>331530</v>
      </c>
      <c r="F668" s="774">
        <v>356090</v>
      </c>
      <c r="G668" s="908">
        <v>423420</v>
      </c>
      <c r="H668" s="909" t="s">
        <v>4599</v>
      </c>
      <c r="I668" s="1096">
        <f t="shared" si="21"/>
        <v>1</v>
      </c>
      <c r="J668" s="1111"/>
      <c r="K668" s="903"/>
      <c r="L668" s="902">
        <f t="shared" si="20"/>
        <v>331530</v>
      </c>
      <c r="M668" s="904">
        <v>315750</v>
      </c>
      <c r="N668" s="905">
        <v>4.9976247030878856E-2</v>
      </c>
    </row>
    <row r="669" spans="1:14" s="822" customFormat="1" ht="30" customHeight="1">
      <c r="A669" s="809" t="s">
        <v>4621</v>
      </c>
      <c r="B669" s="810" t="s">
        <v>4554</v>
      </c>
      <c r="C669" s="811" t="s">
        <v>4622</v>
      </c>
      <c r="D669" s="821"/>
      <c r="E669" s="915">
        <v>339270</v>
      </c>
      <c r="F669" s="774">
        <v>364400</v>
      </c>
      <c r="G669" s="908">
        <v>433300</v>
      </c>
      <c r="H669" s="909" t="s">
        <v>4599</v>
      </c>
      <c r="I669" s="1096">
        <f t="shared" si="21"/>
        <v>1</v>
      </c>
      <c r="J669" s="1111"/>
      <c r="K669" s="903"/>
      <c r="L669" s="902">
        <f t="shared" si="20"/>
        <v>339270</v>
      </c>
      <c r="M669" s="904">
        <v>323120</v>
      </c>
      <c r="N669" s="905">
        <v>4.9981431047288929E-2</v>
      </c>
    </row>
    <row r="670" spans="1:14" s="822" customFormat="1" ht="30" customHeight="1">
      <c r="A670" s="809" t="s">
        <v>4623</v>
      </c>
      <c r="B670" s="810" t="s">
        <v>4554</v>
      </c>
      <c r="C670" s="811" t="s">
        <v>4624</v>
      </c>
      <c r="D670" s="821"/>
      <c r="E670" s="915">
        <v>475770</v>
      </c>
      <c r="F670" s="774">
        <v>511020</v>
      </c>
      <c r="G670" s="908">
        <v>607640</v>
      </c>
      <c r="H670" s="909" t="s">
        <v>4599</v>
      </c>
      <c r="I670" s="1096">
        <f t="shared" si="21"/>
        <v>1</v>
      </c>
      <c r="J670" s="1111"/>
      <c r="K670" s="903"/>
      <c r="L670" s="902">
        <f t="shared" si="20"/>
        <v>475770</v>
      </c>
      <c r="M670" s="904">
        <v>453130</v>
      </c>
      <c r="N670" s="905">
        <v>4.9963586608699491E-2</v>
      </c>
    </row>
    <row r="671" spans="1:14" s="822" customFormat="1" ht="30" customHeight="1">
      <c r="A671" s="809" t="s">
        <v>4625</v>
      </c>
      <c r="B671" s="810" t="s">
        <v>4554</v>
      </c>
      <c r="C671" s="811" t="s">
        <v>4626</v>
      </c>
      <c r="D671" s="821"/>
      <c r="E671" s="915">
        <v>475770</v>
      </c>
      <c r="F671" s="774">
        <v>511020</v>
      </c>
      <c r="G671" s="908">
        <v>607640</v>
      </c>
      <c r="H671" s="909" t="s">
        <v>4599</v>
      </c>
      <c r="I671" s="1096">
        <f t="shared" si="21"/>
        <v>1</v>
      </c>
      <c r="J671" s="1111"/>
      <c r="K671" s="903"/>
      <c r="L671" s="902">
        <f t="shared" si="20"/>
        <v>475770</v>
      </c>
      <c r="M671" s="904">
        <v>453130</v>
      </c>
      <c r="N671" s="905">
        <v>4.9963586608699491E-2</v>
      </c>
    </row>
    <row r="672" spans="1:14" s="822" customFormat="1" ht="30" customHeight="1">
      <c r="A672" s="809" t="s">
        <v>4627</v>
      </c>
      <c r="B672" s="810" t="s">
        <v>4554</v>
      </c>
      <c r="C672" s="811" t="s">
        <v>4628</v>
      </c>
      <c r="D672" s="821"/>
      <c r="E672" s="915">
        <v>475770</v>
      </c>
      <c r="F672" s="774">
        <v>511020</v>
      </c>
      <c r="G672" s="908">
        <v>607640</v>
      </c>
      <c r="H672" s="909" t="s">
        <v>4599</v>
      </c>
      <c r="I672" s="1096">
        <f t="shared" si="21"/>
        <v>1</v>
      </c>
      <c r="J672" s="1111"/>
      <c r="K672" s="903"/>
      <c r="L672" s="902">
        <f t="shared" si="20"/>
        <v>475770</v>
      </c>
      <c r="M672" s="904">
        <v>453130</v>
      </c>
      <c r="N672" s="905">
        <v>4.9963586608699491E-2</v>
      </c>
    </row>
    <row r="673" spans="1:14" s="822" customFormat="1" ht="30" customHeight="1">
      <c r="A673" s="809" t="s">
        <v>4629</v>
      </c>
      <c r="B673" s="810"/>
      <c r="C673" s="811" t="s">
        <v>4630</v>
      </c>
      <c r="D673" s="821"/>
      <c r="E673" s="915">
        <v>254390</v>
      </c>
      <c r="F673" s="774">
        <v>273230</v>
      </c>
      <c r="G673" s="908">
        <v>324900</v>
      </c>
      <c r="H673" s="909" t="s">
        <v>4599</v>
      </c>
      <c r="I673" s="1096">
        <f t="shared" si="21"/>
        <v>1</v>
      </c>
      <c r="J673" s="1111"/>
      <c r="K673" s="903"/>
      <c r="L673" s="902">
        <f t="shared" si="20"/>
        <v>254390</v>
      </c>
      <c r="M673" s="904">
        <v>242280</v>
      </c>
      <c r="N673" s="905">
        <v>4.9983490176655113E-2</v>
      </c>
    </row>
    <row r="674" spans="1:14" s="822" customFormat="1" ht="30" customHeight="1">
      <c r="A674" s="809" t="s">
        <v>4631</v>
      </c>
      <c r="B674" s="810"/>
      <c r="C674" s="811" t="s">
        <v>4632</v>
      </c>
      <c r="D674" s="821"/>
      <c r="E674" s="915">
        <v>398240</v>
      </c>
      <c r="F674" s="774">
        <v>427730</v>
      </c>
      <c r="G674" s="908">
        <v>508610</v>
      </c>
      <c r="H674" s="909" t="s">
        <v>4599</v>
      </c>
      <c r="I674" s="1096">
        <f t="shared" si="21"/>
        <v>0.28570711128967452</v>
      </c>
      <c r="J674" s="1111">
        <v>284460</v>
      </c>
      <c r="K674" s="903">
        <v>0.1</v>
      </c>
      <c r="L674" s="902">
        <f t="shared" si="20"/>
        <v>358416</v>
      </c>
      <c r="M674" s="904">
        <v>379280</v>
      </c>
      <c r="N674" s="905">
        <v>4.9989453701750688E-2</v>
      </c>
    </row>
    <row r="675" spans="1:14" s="822" customFormat="1" ht="30" customHeight="1">
      <c r="A675" s="809" t="s">
        <v>4633</v>
      </c>
      <c r="B675" s="810"/>
      <c r="C675" s="811" t="s">
        <v>4634</v>
      </c>
      <c r="D675" s="821"/>
      <c r="E675" s="915">
        <v>398240</v>
      </c>
      <c r="F675" s="774">
        <v>427730</v>
      </c>
      <c r="G675" s="908">
        <v>508610</v>
      </c>
      <c r="H675" s="909" t="s">
        <v>4599</v>
      </c>
      <c r="I675" s="1096">
        <f t="shared" si="21"/>
        <v>0.59321012454801125</v>
      </c>
      <c r="J675" s="1111">
        <v>162000</v>
      </c>
      <c r="K675" s="903">
        <v>0.52</v>
      </c>
      <c r="L675" s="902">
        <f t="shared" si="20"/>
        <v>191155.19999999998</v>
      </c>
      <c r="M675" s="904">
        <v>379280</v>
      </c>
      <c r="N675" s="905">
        <v>4.9989453701750688E-2</v>
      </c>
    </row>
    <row r="676" spans="1:14" s="822" customFormat="1" ht="30" customHeight="1">
      <c r="A676" s="809" t="s">
        <v>4635</v>
      </c>
      <c r="B676" s="810"/>
      <c r="C676" s="811" t="s">
        <v>4636</v>
      </c>
      <c r="D676" s="821"/>
      <c r="E676" s="915">
        <v>398240</v>
      </c>
      <c r="F676" s="774">
        <v>427730</v>
      </c>
      <c r="G676" s="908">
        <v>508610</v>
      </c>
      <c r="H676" s="909" t="s">
        <v>4599</v>
      </c>
      <c r="I676" s="1096">
        <f t="shared" si="21"/>
        <v>1</v>
      </c>
      <c r="J676" s="1111"/>
      <c r="K676" s="903"/>
      <c r="L676" s="902">
        <f t="shared" si="20"/>
        <v>398240</v>
      </c>
      <c r="M676" s="904">
        <v>379280</v>
      </c>
      <c r="N676" s="905">
        <v>4.9989453701750688E-2</v>
      </c>
    </row>
    <row r="677" spans="1:14" s="822" customFormat="1" ht="30" customHeight="1">
      <c r="A677" s="809" t="s">
        <v>4637</v>
      </c>
      <c r="B677" s="810"/>
      <c r="C677" s="811" t="s">
        <v>4638</v>
      </c>
      <c r="D677" s="821"/>
      <c r="E677" s="915">
        <v>146880</v>
      </c>
      <c r="F677" s="774">
        <v>157760</v>
      </c>
      <c r="G677" s="908">
        <v>187600</v>
      </c>
      <c r="H677" s="909" t="s">
        <v>4599</v>
      </c>
      <c r="I677" s="1096">
        <f t="shared" si="21"/>
        <v>1</v>
      </c>
      <c r="J677" s="1111"/>
      <c r="K677" s="903">
        <v>0.08</v>
      </c>
      <c r="L677" s="902">
        <f t="shared" si="20"/>
        <v>135129.60000000001</v>
      </c>
      <c r="M677" s="904">
        <v>139890</v>
      </c>
      <c r="N677" s="905">
        <v>4.9967831867896204E-2</v>
      </c>
    </row>
    <row r="678" spans="1:14" s="822" customFormat="1" ht="30" customHeight="1">
      <c r="A678" s="809" t="s">
        <v>4639</v>
      </c>
      <c r="B678" s="810"/>
      <c r="C678" s="811" t="s">
        <v>4640</v>
      </c>
      <c r="D678" s="821"/>
      <c r="E678" s="915">
        <v>413720</v>
      </c>
      <c r="F678" s="774">
        <v>444360</v>
      </c>
      <c r="G678" s="908">
        <v>528380</v>
      </c>
      <c r="H678" s="909" t="s">
        <v>4599</v>
      </c>
      <c r="I678" s="1096">
        <f t="shared" si="21"/>
        <v>1</v>
      </c>
      <c r="J678" s="1111"/>
      <c r="K678" s="903"/>
      <c r="L678" s="902">
        <f t="shared" si="20"/>
        <v>413720</v>
      </c>
      <c r="M678" s="904">
        <v>394030</v>
      </c>
      <c r="N678" s="905">
        <v>4.997081440499454E-2</v>
      </c>
    </row>
    <row r="679" spans="1:14" s="822" customFormat="1" ht="30" customHeight="1">
      <c r="A679" s="809" t="s">
        <v>4641</v>
      </c>
      <c r="B679" s="810"/>
      <c r="C679" s="811" t="s">
        <v>4642</v>
      </c>
      <c r="D679" s="821"/>
      <c r="E679" s="915">
        <v>413720</v>
      </c>
      <c r="F679" s="774">
        <v>444360</v>
      </c>
      <c r="G679" s="908">
        <v>528380</v>
      </c>
      <c r="H679" s="909" t="s">
        <v>4599</v>
      </c>
      <c r="I679" s="1096">
        <f t="shared" si="21"/>
        <v>1</v>
      </c>
      <c r="J679" s="1111"/>
      <c r="K679" s="903"/>
      <c r="L679" s="902">
        <f t="shared" si="20"/>
        <v>413720</v>
      </c>
      <c r="M679" s="904">
        <v>394030</v>
      </c>
      <c r="N679" s="905">
        <v>4.997081440499454E-2</v>
      </c>
    </row>
    <row r="680" spans="1:14" s="822" customFormat="1" ht="30" customHeight="1">
      <c r="A680" s="809" t="s">
        <v>4643</v>
      </c>
      <c r="B680" s="810"/>
      <c r="C680" s="811" t="s">
        <v>4644</v>
      </c>
      <c r="D680" s="821"/>
      <c r="E680" s="915">
        <v>413720</v>
      </c>
      <c r="F680" s="774">
        <v>444360</v>
      </c>
      <c r="G680" s="908">
        <v>528380</v>
      </c>
      <c r="H680" s="909" t="s">
        <v>4599</v>
      </c>
      <c r="I680" s="1096">
        <f t="shared" si="21"/>
        <v>1</v>
      </c>
      <c r="J680" s="1111"/>
      <c r="K680" s="903"/>
      <c r="L680" s="902">
        <f t="shared" si="20"/>
        <v>413720</v>
      </c>
      <c r="M680" s="904">
        <v>394030</v>
      </c>
      <c r="N680" s="905">
        <v>4.997081440499454E-2</v>
      </c>
    </row>
    <row r="681" spans="1:14" s="822" customFormat="1" ht="30" customHeight="1">
      <c r="A681" s="809" t="s">
        <v>4645</v>
      </c>
      <c r="B681" s="810"/>
      <c r="C681" s="811" t="s">
        <v>4646</v>
      </c>
      <c r="D681" s="821"/>
      <c r="E681" s="915">
        <v>71570</v>
      </c>
      <c r="F681" s="774">
        <v>76870</v>
      </c>
      <c r="G681" s="908">
        <v>91410</v>
      </c>
      <c r="H681" s="909" t="s">
        <v>4599</v>
      </c>
      <c r="I681" s="1096">
        <f t="shared" si="21"/>
        <v>1</v>
      </c>
      <c r="J681" s="1111"/>
      <c r="K681" s="903"/>
      <c r="L681" s="902">
        <f t="shared" si="20"/>
        <v>71570</v>
      </c>
      <c r="M681" s="904">
        <v>68160</v>
      </c>
      <c r="N681" s="905">
        <v>5.0029342723004695E-2</v>
      </c>
    </row>
    <row r="682" spans="1:14" s="822" customFormat="1" ht="30" customHeight="1">
      <c r="A682" s="809" t="s">
        <v>4306</v>
      </c>
      <c r="B682" s="810"/>
      <c r="C682" s="811" t="s">
        <v>4647</v>
      </c>
      <c r="D682" s="821"/>
      <c r="E682" s="915">
        <v>222200</v>
      </c>
      <c r="F682" s="774">
        <v>238660</v>
      </c>
      <c r="G682" s="908">
        <v>283780</v>
      </c>
      <c r="H682" s="909" t="s">
        <v>4599</v>
      </c>
      <c r="I682" s="1096">
        <f t="shared" si="21"/>
        <v>0.4455445544554455</v>
      </c>
      <c r="J682" s="1111">
        <v>123200</v>
      </c>
      <c r="K682" s="903">
        <v>0.45</v>
      </c>
      <c r="L682" s="902">
        <f t="shared" si="20"/>
        <v>122210</v>
      </c>
      <c r="M682" s="904">
        <v>211620</v>
      </c>
      <c r="N682" s="905">
        <v>4.9995274548719403E-2</v>
      </c>
    </row>
    <row r="683" spans="1:14" s="822" customFormat="1" ht="30" customHeight="1">
      <c r="A683" s="809" t="s">
        <v>4307</v>
      </c>
      <c r="B683" s="810"/>
      <c r="C683" s="811" t="s">
        <v>4648</v>
      </c>
      <c r="D683" s="821"/>
      <c r="E683" s="915">
        <v>330590</v>
      </c>
      <c r="F683" s="774">
        <v>355070</v>
      </c>
      <c r="G683" s="908">
        <v>422210</v>
      </c>
      <c r="H683" s="909" t="s">
        <v>4599</v>
      </c>
      <c r="I683" s="1096">
        <f t="shared" si="21"/>
        <v>0.58999969751051151</v>
      </c>
      <c r="J683" s="1111">
        <v>135542</v>
      </c>
      <c r="K683" s="903">
        <v>0.5</v>
      </c>
      <c r="L683" s="902">
        <f t="shared" si="20"/>
        <v>165295</v>
      </c>
      <c r="M683" s="904">
        <v>314850</v>
      </c>
      <c r="N683" s="905">
        <v>4.999205971097348E-2</v>
      </c>
    </row>
    <row r="684" spans="1:14" s="822" customFormat="1" ht="30" customHeight="1">
      <c r="A684" s="809" t="s">
        <v>4308</v>
      </c>
      <c r="B684" s="810"/>
      <c r="C684" s="811" t="s">
        <v>4649</v>
      </c>
      <c r="D684" s="821"/>
      <c r="E684" s="915">
        <v>330590</v>
      </c>
      <c r="F684" s="774">
        <v>355070</v>
      </c>
      <c r="G684" s="908">
        <v>422210</v>
      </c>
      <c r="H684" s="909" t="s">
        <v>4599</v>
      </c>
      <c r="I684" s="1096">
        <f t="shared" si="21"/>
        <v>0.59345412746907045</v>
      </c>
      <c r="J684" s="1111">
        <v>134400</v>
      </c>
      <c r="K684" s="903">
        <v>0.59</v>
      </c>
      <c r="L684" s="902">
        <f t="shared" si="20"/>
        <v>135541.90000000002</v>
      </c>
      <c r="M684" s="904">
        <v>314850</v>
      </c>
      <c r="N684" s="905">
        <v>4.999205971097348E-2</v>
      </c>
    </row>
    <row r="685" spans="1:14" s="822" customFormat="1" ht="30" customHeight="1">
      <c r="A685" s="809" t="s">
        <v>4309</v>
      </c>
      <c r="B685" s="810"/>
      <c r="C685" s="811" t="s">
        <v>4650</v>
      </c>
      <c r="D685" s="821"/>
      <c r="E685" s="915">
        <v>330590</v>
      </c>
      <c r="F685" s="774">
        <v>355070</v>
      </c>
      <c r="G685" s="908">
        <v>422210</v>
      </c>
      <c r="H685" s="909" t="s">
        <v>4599</v>
      </c>
      <c r="I685" s="1096">
        <f t="shared" si="21"/>
        <v>1</v>
      </c>
      <c r="J685" s="1111"/>
      <c r="K685" s="903"/>
      <c r="L685" s="902">
        <f t="shared" si="20"/>
        <v>330590</v>
      </c>
      <c r="M685" s="904">
        <v>314850</v>
      </c>
      <c r="N685" s="905">
        <v>4.999205971097348E-2</v>
      </c>
    </row>
    <row r="686" spans="1:14" s="822" customFormat="1" ht="30" customHeight="1">
      <c r="A686" s="809" t="s">
        <v>4651</v>
      </c>
      <c r="B686" s="810" t="s">
        <v>4555</v>
      </c>
      <c r="C686" s="811" t="s">
        <v>4652</v>
      </c>
      <c r="D686" s="821"/>
      <c r="E686" s="915">
        <v>88460</v>
      </c>
      <c r="F686" s="774">
        <v>95010</v>
      </c>
      <c r="G686" s="908">
        <v>112980</v>
      </c>
      <c r="H686" s="909" t="s">
        <v>4599</v>
      </c>
      <c r="I686" s="1096">
        <f t="shared" si="21"/>
        <v>0.43477277865702013</v>
      </c>
      <c r="J686" s="1111">
        <v>50000</v>
      </c>
      <c r="K686" s="903"/>
      <c r="L686" s="902">
        <f t="shared" si="20"/>
        <v>88460</v>
      </c>
      <c r="M686" s="904">
        <v>84250</v>
      </c>
      <c r="N686" s="905">
        <v>4.9970326409495551E-2</v>
      </c>
    </row>
    <row r="687" spans="1:14" s="822" customFormat="1" ht="30" customHeight="1">
      <c r="A687" s="856" t="s">
        <v>4653</v>
      </c>
      <c r="B687" s="857" t="s">
        <v>4555</v>
      </c>
      <c r="C687" s="858" t="s">
        <v>4654</v>
      </c>
      <c r="D687" s="880"/>
      <c r="E687" s="915">
        <v>158940</v>
      </c>
      <c r="F687" s="864">
        <v>170710</v>
      </c>
      <c r="G687" s="865">
        <v>202990</v>
      </c>
      <c r="H687" s="881" t="s">
        <v>4655</v>
      </c>
      <c r="I687" s="1096">
        <f t="shared" si="21"/>
        <v>1</v>
      </c>
      <c r="J687" s="1111"/>
      <c r="K687" s="903"/>
      <c r="L687" s="902">
        <f t="shared" si="20"/>
        <v>158940</v>
      </c>
      <c r="M687" s="904">
        <v>151370</v>
      </c>
      <c r="N687" s="905">
        <v>5.0009909493294577E-2</v>
      </c>
    </row>
    <row r="688" spans="1:14" s="822" customFormat="1" ht="30" customHeight="1">
      <c r="A688" s="809" t="s">
        <v>4656</v>
      </c>
      <c r="B688" s="810" t="s">
        <v>4555</v>
      </c>
      <c r="C688" s="811" t="s">
        <v>4657</v>
      </c>
      <c r="D688" s="821"/>
      <c r="E688" s="915">
        <v>81300</v>
      </c>
      <c r="F688" s="774">
        <v>87330</v>
      </c>
      <c r="G688" s="908">
        <v>103840</v>
      </c>
      <c r="H688" s="909" t="s">
        <v>4599</v>
      </c>
      <c r="I688" s="1096">
        <f t="shared" si="21"/>
        <v>1</v>
      </c>
      <c r="J688" s="1111"/>
      <c r="K688" s="903">
        <v>0.22</v>
      </c>
      <c r="L688" s="902">
        <f t="shared" si="20"/>
        <v>63414</v>
      </c>
      <c r="M688" s="904">
        <v>77430</v>
      </c>
      <c r="N688" s="905">
        <v>4.9980627663696243E-2</v>
      </c>
    </row>
    <row r="689" spans="1:14" s="822" customFormat="1" ht="30" customHeight="1">
      <c r="A689" s="809" t="s">
        <v>4658</v>
      </c>
      <c r="B689" s="810" t="s">
        <v>4555</v>
      </c>
      <c r="C689" s="811" t="s">
        <v>4659</v>
      </c>
      <c r="D689" s="821"/>
      <c r="E689" s="915">
        <v>81300</v>
      </c>
      <c r="F689" s="774">
        <v>87330</v>
      </c>
      <c r="G689" s="908">
        <v>103840</v>
      </c>
      <c r="H689" s="909" t="s">
        <v>4599</v>
      </c>
      <c r="I689" s="1096">
        <f t="shared" si="21"/>
        <v>1</v>
      </c>
      <c r="J689" s="1111"/>
      <c r="K689" s="903"/>
      <c r="L689" s="902">
        <f t="shared" si="20"/>
        <v>81300</v>
      </c>
      <c r="M689" s="904">
        <v>77430</v>
      </c>
      <c r="N689" s="905">
        <v>4.9980627663696243E-2</v>
      </c>
    </row>
    <row r="690" spans="1:14" s="822" customFormat="1" ht="30" customHeight="1">
      <c r="A690" s="809" t="s">
        <v>4660</v>
      </c>
      <c r="B690" s="810" t="s">
        <v>4555</v>
      </c>
      <c r="C690" s="811" t="s">
        <v>4661</v>
      </c>
      <c r="D690" s="821"/>
      <c r="E690" s="915">
        <v>81300</v>
      </c>
      <c r="F690" s="774">
        <v>87330</v>
      </c>
      <c r="G690" s="908">
        <v>103840</v>
      </c>
      <c r="H690" s="909" t="s">
        <v>4599</v>
      </c>
      <c r="I690" s="1096">
        <f t="shared" si="21"/>
        <v>1</v>
      </c>
      <c r="J690" s="1111"/>
      <c r="K690" s="903"/>
      <c r="L690" s="902">
        <f t="shared" si="20"/>
        <v>81300</v>
      </c>
      <c r="M690" s="904">
        <v>77430</v>
      </c>
      <c r="N690" s="905">
        <v>4.9980627663696243E-2</v>
      </c>
    </row>
    <row r="691" spans="1:14" s="822" customFormat="1" ht="30" customHeight="1">
      <c r="A691" s="809" t="s">
        <v>4662</v>
      </c>
      <c r="B691" s="810" t="s">
        <v>4556</v>
      </c>
      <c r="C691" s="811" t="s">
        <v>4663</v>
      </c>
      <c r="D691" s="821"/>
      <c r="E691" s="915">
        <v>138420</v>
      </c>
      <c r="F691" s="774">
        <v>148670</v>
      </c>
      <c r="G691" s="908">
        <v>176790</v>
      </c>
      <c r="H691" s="909" t="s">
        <v>4599</v>
      </c>
      <c r="I691" s="1096">
        <f t="shared" si="21"/>
        <v>1</v>
      </c>
      <c r="J691" s="1111"/>
      <c r="K691" s="903"/>
      <c r="L691" s="902">
        <f t="shared" si="20"/>
        <v>138420</v>
      </c>
      <c r="M691" s="904">
        <v>131830</v>
      </c>
      <c r="N691" s="905">
        <v>4.9988621709777747E-2</v>
      </c>
    </row>
    <row r="692" spans="1:14" s="822" customFormat="1" ht="30" customHeight="1">
      <c r="A692" s="809" t="s">
        <v>4664</v>
      </c>
      <c r="B692" s="810" t="s">
        <v>4556</v>
      </c>
      <c r="C692" s="811" t="s">
        <v>4665</v>
      </c>
      <c r="D692" s="821"/>
      <c r="E692" s="915">
        <v>198270</v>
      </c>
      <c r="F692" s="774">
        <v>212950</v>
      </c>
      <c r="G692" s="908">
        <v>253220</v>
      </c>
      <c r="H692" s="909" t="s">
        <v>4599</v>
      </c>
      <c r="I692" s="1096">
        <f t="shared" si="21"/>
        <v>1</v>
      </c>
      <c r="J692" s="1111"/>
      <c r="K692" s="903"/>
      <c r="L692" s="902">
        <f t="shared" si="20"/>
        <v>198270</v>
      </c>
      <c r="M692" s="904">
        <v>184570</v>
      </c>
      <c r="N692" s="905">
        <v>7.4226580701089021E-2</v>
      </c>
    </row>
    <row r="693" spans="1:14" s="822" customFormat="1" ht="30" customHeight="1">
      <c r="A693" s="809" t="s">
        <v>4666</v>
      </c>
      <c r="B693" s="810" t="s">
        <v>4556</v>
      </c>
      <c r="C693" s="811" t="s">
        <v>4667</v>
      </c>
      <c r="D693" s="821"/>
      <c r="E693" s="915">
        <v>136440</v>
      </c>
      <c r="F693" s="774">
        <v>146540</v>
      </c>
      <c r="G693" s="908">
        <v>174250</v>
      </c>
      <c r="H693" s="909" t="s">
        <v>4599</v>
      </c>
      <c r="I693" s="1096">
        <f t="shared" si="21"/>
        <v>1</v>
      </c>
      <c r="J693" s="1111"/>
      <c r="K693" s="903"/>
      <c r="L693" s="902">
        <f t="shared" si="20"/>
        <v>136440</v>
      </c>
      <c r="M693" s="904">
        <v>129940</v>
      </c>
      <c r="N693" s="905">
        <v>5.0023087578882561E-2</v>
      </c>
    </row>
    <row r="694" spans="1:14" s="822" customFormat="1" ht="30" customHeight="1">
      <c r="A694" s="809" t="s">
        <v>4668</v>
      </c>
      <c r="B694" s="810" t="s">
        <v>4556</v>
      </c>
      <c r="C694" s="811" t="s">
        <v>4669</v>
      </c>
      <c r="D694" s="821"/>
      <c r="E694" s="915">
        <v>136440</v>
      </c>
      <c r="F694" s="774">
        <v>146540</v>
      </c>
      <c r="G694" s="908">
        <v>174250</v>
      </c>
      <c r="H694" s="909" t="s">
        <v>4599</v>
      </c>
      <c r="I694" s="1096">
        <f t="shared" si="21"/>
        <v>1</v>
      </c>
      <c r="J694" s="1111"/>
      <c r="K694" s="903"/>
      <c r="L694" s="902">
        <f t="shared" si="20"/>
        <v>136440</v>
      </c>
      <c r="M694" s="904">
        <v>129940</v>
      </c>
      <c r="N694" s="905">
        <v>5.0023087578882561E-2</v>
      </c>
    </row>
    <row r="695" spans="1:14" s="822" customFormat="1" ht="30" customHeight="1">
      <c r="A695" s="809" t="s">
        <v>4670</v>
      </c>
      <c r="B695" s="810" t="s">
        <v>4556</v>
      </c>
      <c r="C695" s="811" t="s">
        <v>4671</v>
      </c>
      <c r="D695" s="821"/>
      <c r="E695" s="915">
        <v>136440</v>
      </c>
      <c r="F695" s="774">
        <v>146540</v>
      </c>
      <c r="G695" s="908">
        <v>174250</v>
      </c>
      <c r="H695" s="909" t="s">
        <v>4599</v>
      </c>
      <c r="I695" s="1096">
        <f t="shared" si="21"/>
        <v>1</v>
      </c>
      <c r="J695" s="1111"/>
      <c r="K695" s="903"/>
      <c r="L695" s="902">
        <f t="shared" si="20"/>
        <v>136440</v>
      </c>
      <c r="M695" s="904">
        <v>129940</v>
      </c>
      <c r="N695" s="905">
        <v>5.0023087578882561E-2</v>
      </c>
    </row>
    <row r="696" spans="1:14" s="822" customFormat="1" ht="30" customHeight="1">
      <c r="A696" s="809" t="s">
        <v>4672</v>
      </c>
      <c r="B696" s="810" t="s">
        <v>4557</v>
      </c>
      <c r="C696" s="811" t="s">
        <v>4673</v>
      </c>
      <c r="D696" s="821"/>
      <c r="E696" s="915">
        <v>151590</v>
      </c>
      <c r="F696" s="774">
        <v>162820</v>
      </c>
      <c r="G696" s="908">
        <v>193610</v>
      </c>
      <c r="H696" s="909" t="s">
        <v>4599</v>
      </c>
      <c r="I696" s="1096">
        <f t="shared" si="21"/>
        <v>9.9999999999999978E-2</v>
      </c>
      <c r="J696" s="1111">
        <v>136431</v>
      </c>
      <c r="K696" s="903"/>
      <c r="L696" s="902">
        <f t="shared" si="20"/>
        <v>151590</v>
      </c>
      <c r="M696" s="904">
        <v>144380</v>
      </c>
      <c r="N696" s="905">
        <v>4.9937664496467651E-2</v>
      </c>
    </row>
    <row r="697" spans="1:14" s="822" customFormat="1" ht="30" customHeight="1">
      <c r="A697" s="809" t="s">
        <v>4674</v>
      </c>
      <c r="B697" s="810" t="s">
        <v>4558</v>
      </c>
      <c r="C697" s="811" t="s">
        <v>4675</v>
      </c>
      <c r="D697" s="821"/>
      <c r="E697" s="915">
        <v>219950</v>
      </c>
      <c r="F697" s="774">
        <v>236250</v>
      </c>
      <c r="G697" s="908">
        <v>280920</v>
      </c>
      <c r="H697" s="909" t="s">
        <v>4599</v>
      </c>
      <c r="I697" s="1096">
        <f t="shared" si="21"/>
        <v>1</v>
      </c>
      <c r="J697" s="1111"/>
      <c r="K697" s="903"/>
      <c r="L697" s="902">
        <f t="shared" si="20"/>
        <v>219950</v>
      </c>
      <c r="M697" s="904">
        <v>209490</v>
      </c>
      <c r="N697" s="905">
        <v>4.9930784285646096E-2</v>
      </c>
    </row>
    <row r="698" spans="1:14" s="822" customFormat="1" ht="30" customHeight="1">
      <c r="A698" s="809" t="s">
        <v>4676</v>
      </c>
      <c r="B698" s="810" t="s">
        <v>4557</v>
      </c>
      <c r="C698" s="811" t="s">
        <v>4677</v>
      </c>
      <c r="D698" s="821"/>
      <c r="E698" s="915">
        <v>297650</v>
      </c>
      <c r="F698" s="774">
        <v>319690</v>
      </c>
      <c r="G698" s="908">
        <v>380140</v>
      </c>
      <c r="H698" s="909" t="s">
        <v>4599</v>
      </c>
      <c r="I698" s="1096">
        <f t="shared" si="21"/>
        <v>0.15000839912649089</v>
      </c>
      <c r="J698" s="1111">
        <v>253000</v>
      </c>
      <c r="K698" s="903">
        <v>0.13</v>
      </c>
      <c r="L698" s="902">
        <f t="shared" si="20"/>
        <v>258955.5</v>
      </c>
      <c r="M698" s="904">
        <v>283480</v>
      </c>
      <c r="N698" s="905">
        <v>4.9985889657118671E-2</v>
      </c>
    </row>
    <row r="699" spans="1:14" s="822" customFormat="1" ht="30" customHeight="1">
      <c r="A699" s="809" t="s">
        <v>4678</v>
      </c>
      <c r="B699" s="810" t="s">
        <v>4557</v>
      </c>
      <c r="C699" s="811" t="s">
        <v>4679</v>
      </c>
      <c r="D699" s="821"/>
      <c r="E699" s="915">
        <v>297650</v>
      </c>
      <c r="F699" s="774">
        <v>319690</v>
      </c>
      <c r="G699" s="908">
        <v>380140</v>
      </c>
      <c r="H699" s="909" t="s">
        <v>4599</v>
      </c>
      <c r="I699" s="1096">
        <f t="shared" si="21"/>
        <v>1</v>
      </c>
      <c r="J699" s="1111"/>
      <c r="K699" s="903">
        <v>0.13</v>
      </c>
      <c r="L699" s="902">
        <f t="shared" si="20"/>
        <v>258955.5</v>
      </c>
      <c r="M699" s="904">
        <v>283480</v>
      </c>
      <c r="N699" s="905">
        <v>4.9985889657118671E-2</v>
      </c>
    </row>
    <row r="700" spans="1:14" s="822" customFormat="1" ht="30" customHeight="1">
      <c r="A700" s="809" t="s">
        <v>4680</v>
      </c>
      <c r="B700" s="810" t="s">
        <v>4557</v>
      </c>
      <c r="C700" s="811" t="s">
        <v>4681</v>
      </c>
      <c r="D700" s="821"/>
      <c r="E700" s="915">
        <v>297650</v>
      </c>
      <c r="F700" s="774">
        <v>319690</v>
      </c>
      <c r="G700" s="908">
        <v>380140</v>
      </c>
      <c r="H700" s="909" t="s">
        <v>4599</v>
      </c>
      <c r="I700" s="1096">
        <f t="shared" si="21"/>
        <v>1</v>
      </c>
      <c r="J700" s="1111"/>
      <c r="K700" s="903">
        <v>0.13</v>
      </c>
      <c r="L700" s="902">
        <f t="shared" si="20"/>
        <v>258955.5</v>
      </c>
      <c r="M700" s="904">
        <v>283480</v>
      </c>
      <c r="N700" s="905">
        <v>4.9985889657118671E-2</v>
      </c>
    </row>
    <row r="701" spans="1:14" s="822" customFormat="1" ht="30" customHeight="1">
      <c r="A701" s="809" t="s">
        <v>4682</v>
      </c>
      <c r="B701" s="810" t="s">
        <v>4559</v>
      </c>
      <c r="C701" s="811" t="s">
        <v>4683</v>
      </c>
      <c r="D701" s="821"/>
      <c r="E701" s="915">
        <v>178700</v>
      </c>
      <c r="F701" s="774">
        <v>191930</v>
      </c>
      <c r="G701" s="908">
        <v>228230</v>
      </c>
      <c r="H701" s="909" t="s">
        <v>4599</v>
      </c>
      <c r="I701" s="1096">
        <f t="shared" si="21"/>
        <v>1</v>
      </c>
      <c r="J701" s="1111"/>
      <c r="K701" s="903"/>
      <c r="L701" s="902">
        <f t="shared" si="20"/>
        <v>178700</v>
      </c>
      <c r="M701" s="904">
        <v>170190</v>
      </c>
      <c r="N701" s="905">
        <v>5.0002937892943182E-2</v>
      </c>
    </row>
    <row r="702" spans="1:14" s="822" customFormat="1" ht="30" customHeight="1">
      <c r="A702" s="809" t="s">
        <v>4684</v>
      </c>
      <c r="B702" s="810" t="s">
        <v>4560</v>
      </c>
      <c r="C702" s="811" t="s">
        <v>4685</v>
      </c>
      <c r="D702" s="821"/>
      <c r="E702" s="915">
        <v>282650</v>
      </c>
      <c r="F702" s="774">
        <v>303590</v>
      </c>
      <c r="G702" s="908">
        <v>361000</v>
      </c>
      <c r="H702" s="909" t="s">
        <v>4599</v>
      </c>
      <c r="I702" s="1096">
        <f t="shared" si="21"/>
        <v>1</v>
      </c>
      <c r="J702" s="1111"/>
      <c r="K702" s="903"/>
      <c r="L702" s="902">
        <f t="shared" si="20"/>
        <v>282650</v>
      </c>
      <c r="M702" s="904">
        <v>269200</v>
      </c>
      <c r="N702" s="905">
        <v>4.9962852897474E-2</v>
      </c>
    </row>
    <row r="703" spans="1:14" s="822" customFormat="1" ht="30" customHeight="1">
      <c r="A703" s="809" t="s">
        <v>4686</v>
      </c>
      <c r="B703" s="810" t="s">
        <v>4559</v>
      </c>
      <c r="C703" s="811" t="s">
        <v>4687</v>
      </c>
      <c r="D703" s="821"/>
      <c r="E703" s="915">
        <v>323890</v>
      </c>
      <c r="F703" s="774">
        <v>347890</v>
      </c>
      <c r="G703" s="908">
        <v>413660</v>
      </c>
      <c r="H703" s="909" t="s">
        <v>4599</v>
      </c>
      <c r="I703" s="1096">
        <f t="shared" si="21"/>
        <v>1</v>
      </c>
      <c r="J703" s="1111"/>
      <c r="K703" s="903">
        <v>0.08</v>
      </c>
      <c r="L703" s="902">
        <f t="shared" si="20"/>
        <v>297978.8</v>
      </c>
      <c r="M703" s="904">
        <v>308480</v>
      </c>
      <c r="N703" s="905">
        <v>4.9954616182572617E-2</v>
      </c>
    </row>
    <row r="704" spans="1:14" s="822" customFormat="1" ht="30" customHeight="1">
      <c r="A704" s="809" t="s">
        <v>4688</v>
      </c>
      <c r="B704" s="810" t="s">
        <v>4559</v>
      </c>
      <c r="C704" s="811" t="s">
        <v>4689</v>
      </c>
      <c r="D704" s="821"/>
      <c r="E704" s="915">
        <v>323890</v>
      </c>
      <c r="F704" s="774">
        <v>347890</v>
      </c>
      <c r="G704" s="908">
        <v>413660</v>
      </c>
      <c r="H704" s="909" t="s">
        <v>4599</v>
      </c>
      <c r="I704" s="1096">
        <f t="shared" si="21"/>
        <v>1</v>
      </c>
      <c r="J704" s="1111"/>
      <c r="K704" s="903"/>
      <c r="L704" s="902">
        <f t="shared" si="20"/>
        <v>323890</v>
      </c>
      <c r="M704" s="904">
        <v>308480</v>
      </c>
      <c r="N704" s="905">
        <v>4.9954616182572617E-2</v>
      </c>
    </row>
    <row r="705" spans="1:14" s="822" customFormat="1" ht="30" customHeight="1">
      <c r="A705" s="809" t="s">
        <v>4690</v>
      </c>
      <c r="B705" s="810" t="s">
        <v>4559</v>
      </c>
      <c r="C705" s="811" t="s">
        <v>4691</v>
      </c>
      <c r="D705" s="821"/>
      <c r="E705" s="915">
        <v>323890</v>
      </c>
      <c r="F705" s="774">
        <v>347890</v>
      </c>
      <c r="G705" s="908">
        <v>413660</v>
      </c>
      <c r="H705" s="909" t="s">
        <v>4599</v>
      </c>
      <c r="I705" s="1096">
        <f t="shared" si="21"/>
        <v>1</v>
      </c>
      <c r="J705" s="1111"/>
      <c r="K705" s="903"/>
      <c r="L705" s="902">
        <f t="shared" si="20"/>
        <v>323890</v>
      </c>
      <c r="M705" s="904">
        <v>308480</v>
      </c>
      <c r="N705" s="905">
        <v>4.9954616182572617E-2</v>
      </c>
    </row>
    <row r="706" spans="1:14" s="822" customFormat="1" ht="30" customHeight="1">
      <c r="A706" s="809" t="s">
        <v>4692</v>
      </c>
      <c r="B706" s="810" t="s">
        <v>4561</v>
      </c>
      <c r="C706" s="811" t="s">
        <v>4693</v>
      </c>
      <c r="D706" s="821"/>
      <c r="E706" s="915">
        <v>227670</v>
      </c>
      <c r="F706" s="774">
        <v>244530</v>
      </c>
      <c r="G706" s="908">
        <v>290770</v>
      </c>
      <c r="H706" s="909" t="s">
        <v>4599</v>
      </c>
      <c r="I706" s="1096">
        <f t="shared" si="21"/>
        <v>1</v>
      </c>
      <c r="J706" s="1111"/>
      <c r="K706" s="903"/>
      <c r="L706" s="902">
        <f t="shared" si="20"/>
        <v>227670</v>
      </c>
      <c r="M706" s="904">
        <v>216830</v>
      </c>
      <c r="N706" s="905">
        <v>4.9993082138080527E-2</v>
      </c>
    </row>
    <row r="707" spans="1:14" s="822" customFormat="1" ht="30" customHeight="1">
      <c r="A707" s="809" t="s">
        <v>4694</v>
      </c>
      <c r="B707" s="810" t="s">
        <v>4562</v>
      </c>
      <c r="C707" s="811" t="s">
        <v>4695</v>
      </c>
      <c r="D707" s="821"/>
      <c r="E707" s="915">
        <v>284370</v>
      </c>
      <c r="F707" s="774">
        <v>305440</v>
      </c>
      <c r="G707" s="908">
        <v>363190</v>
      </c>
      <c r="H707" s="909" t="s">
        <v>4599</v>
      </c>
      <c r="I707" s="1096">
        <f t="shared" si="21"/>
        <v>1</v>
      </c>
      <c r="J707" s="1111"/>
      <c r="K707" s="903"/>
      <c r="L707" s="902">
        <f t="shared" ref="L707:L770" si="22">SUM(E707-E707*K707)</f>
        <v>284370</v>
      </c>
      <c r="M707" s="904">
        <v>270840</v>
      </c>
      <c r="N707" s="905">
        <v>4.9955693398316348E-2</v>
      </c>
    </row>
    <row r="708" spans="1:14" s="822" customFormat="1" ht="30" customHeight="1">
      <c r="A708" s="809" t="s">
        <v>4696</v>
      </c>
      <c r="B708" s="810" t="s">
        <v>4562</v>
      </c>
      <c r="C708" s="811" t="s">
        <v>4697</v>
      </c>
      <c r="D708" s="821"/>
      <c r="E708" s="915">
        <v>284370</v>
      </c>
      <c r="F708" s="774">
        <v>305440</v>
      </c>
      <c r="G708" s="908">
        <v>363190</v>
      </c>
      <c r="H708" s="909" t="s">
        <v>4599</v>
      </c>
      <c r="I708" s="1096">
        <f t="shared" ref="I708:I771" si="23">1-(J708/E708)</f>
        <v>1</v>
      </c>
      <c r="J708" s="1111"/>
      <c r="K708" s="903"/>
      <c r="L708" s="902">
        <f t="shared" si="22"/>
        <v>284370</v>
      </c>
      <c r="M708" s="904">
        <v>270840</v>
      </c>
      <c r="N708" s="905">
        <v>4.9955693398316348E-2</v>
      </c>
    </row>
    <row r="709" spans="1:14" s="822" customFormat="1" ht="30" customHeight="1">
      <c r="A709" s="809" t="s">
        <v>4698</v>
      </c>
      <c r="B709" s="810" t="s">
        <v>4562</v>
      </c>
      <c r="C709" s="811" t="s">
        <v>4699</v>
      </c>
      <c r="D709" s="821"/>
      <c r="E709" s="915">
        <v>284370</v>
      </c>
      <c r="F709" s="774">
        <v>305440</v>
      </c>
      <c r="G709" s="908">
        <v>363190</v>
      </c>
      <c r="H709" s="909" t="s">
        <v>4599</v>
      </c>
      <c r="I709" s="1096">
        <f t="shared" si="23"/>
        <v>1</v>
      </c>
      <c r="J709" s="1111"/>
      <c r="K709" s="903"/>
      <c r="L709" s="902">
        <f t="shared" si="22"/>
        <v>284370</v>
      </c>
      <c r="M709" s="904">
        <v>270840</v>
      </c>
      <c r="N709" s="905">
        <v>4.9955693398316348E-2</v>
      </c>
    </row>
    <row r="710" spans="1:14" s="822" customFormat="1" ht="30" customHeight="1">
      <c r="A710" s="809" t="s">
        <v>4700</v>
      </c>
      <c r="B710" s="810" t="s">
        <v>4563</v>
      </c>
      <c r="C710" s="811" t="s">
        <v>4701</v>
      </c>
      <c r="D710" s="821"/>
      <c r="E710" s="915">
        <v>76460</v>
      </c>
      <c r="F710" s="774">
        <v>82120</v>
      </c>
      <c r="G710" s="908">
        <v>97660</v>
      </c>
      <c r="H710" s="909" t="s">
        <v>4599</v>
      </c>
      <c r="I710" s="1096">
        <f t="shared" si="23"/>
        <v>1</v>
      </c>
      <c r="J710" s="1111"/>
      <c r="K710" s="903">
        <v>0.22</v>
      </c>
      <c r="L710" s="902">
        <f t="shared" si="22"/>
        <v>59638.8</v>
      </c>
      <c r="M710" s="904">
        <v>72820</v>
      </c>
      <c r="N710" s="905">
        <v>4.9986267508926117E-2</v>
      </c>
    </row>
    <row r="711" spans="1:14" s="822" customFormat="1" ht="30" customHeight="1">
      <c r="A711" s="809" t="s">
        <v>4702</v>
      </c>
      <c r="B711" s="810" t="s">
        <v>4564</v>
      </c>
      <c r="C711" s="811" t="s">
        <v>4703</v>
      </c>
      <c r="D711" s="821"/>
      <c r="E711" s="915">
        <v>97080</v>
      </c>
      <c r="F711" s="774">
        <v>104270</v>
      </c>
      <c r="G711" s="908">
        <v>123990</v>
      </c>
      <c r="H711" s="909" t="s">
        <v>4599</v>
      </c>
      <c r="I711" s="1096">
        <f t="shared" si="23"/>
        <v>1</v>
      </c>
      <c r="J711" s="1111"/>
      <c r="K711" s="903">
        <v>0.22</v>
      </c>
      <c r="L711" s="902">
        <f t="shared" si="22"/>
        <v>75722.399999999994</v>
      </c>
      <c r="M711" s="904">
        <v>92460</v>
      </c>
      <c r="N711" s="905">
        <v>4.9967553536664502E-2</v>
      </c>
    </row>
    <row r="712" spans="1:14" s="822" customFormat="1" ht="30" customHeight="1">
      <c r="A712" s="809" t="s">
        <v>4704</v>
      </c>
      <c r="B712" s="810" t="s">
        <v>4563</v>
      </c>
      <c r="C712" s="811" t="s">
        <v>4705</v>
      </c>
      <c r="D712" s="821"/>
      <c r="E712" s="915">
        <v>95790</v>
      </c>
      <c r="F712" s="774">
        <v>102890</v>
      </c>
      <c r="G712" s="908">
        <v>122340</v>
      </c>
      <c r="H712" s="909" t="s">
        <v>4599</v>
      </c>
      <c r="I712" s="1096">
        <f t="shared" si="23"/>
        <v>1</v>
      </c>
      <c r="J712" s="1111"/>
      <c r="K712" s="903"/>
      <c r="L712" s="902">
        <f t="shared" si="22"/>
        <v>95790</v>
      </c>
      <c r="M712" s="904">
        <v>91230</v>
      </c>
      <c r="N712" s="905">
        <v>4.9983558040118385E-2</v>
      </c>
    </row>
    <row r="713" spans="1:14" s="822" customFormat="1" ht="30" customHeight="1">
      <c r="A713" s="809" t="s">
        <v>4706</v>
      </c>
      <c r="B713" s="810" t="s">
        <v>4563</v>
      </c>
      <c r="C713" s="811" t="s">
        <v>4707</v>
      </c>
      <c r="D713" s="821"/>
      <c r="E713" s="915">
        <v>95790</v>
      </c>
      <c r="F713" s="774">
        <v>102890</v>
      </c>
      <c r="G713" s="908">
        <v>122340</v>
      </c>
      <c r="H713" s="909" t="s">
        <v>4599</v>
      </c>
      <c r="I713" s="1096">
        <f t="shared" si="23"/>
        <v>1</v>
      </c>
      <c r="J713" s="1111"/>
      <c r="K713" s="903"/>
      <c r="L713" s="902">
        <f t="shared" si="22"/>
        <v>95790</v>
      </c>
      <c r="M713" s="904">
        <v>91230</v>
      </c>
      <c r="N713" s="905">
        <v>4.9983558040118385E-2</v>
      </c>
    </row>
    <row r="714" spans="1:14" s="822" customFormat="1" ht="30" customHeight="1">
      <c r="A714" s="809" t="s">
        <v>4708</v>
      </c>
      <c r="B714" s="810" t="s">
        <v>4563</v>
      </c>
      <c r="C714" s="811" t="s">
        <v>4709</v>
      </c>
      <c r="D714" s="821"/>
      <c r="E714" s="915">
        <v>95790</v>
      </c>
      <c r="F714" s="774">
        <v>102890</v>
      </c>
      <c r="G714" s="908">
        <v>122340</v>
      </c>
      <c r="H714" s="909" t="s">
        <v>4599</v>
      </c>
      <c r="I714" s="1096">
        <f t="shared" si="23"/>
        <v>1</v>
      </c>
      <c r="J714" s="1111"/>
      <c r="K714" s="903"/>
      <c r="L714" s="902">
        <f t="shared" si="22"/>
        <v>95790</v>
      </c>
      <c r="M714" s="904">
        <v>91230</v>
      </c>
      <c r="N714" s="905">
        <v>4.9983558040118385E-2</v>
      </c>
    </row>
    <row r="715" spans="1:14" s="822" customFormat="1" ht="30" customHeight="1">
      <c r="A715" s="809" t="s">
        <v>4710</v>
      </c>
      <c r="B715" s="810" t="s">
        <v>4565</v>
      </c>
      <c r="C715" s="811" t="s">
        <v>4711</v>
      </c>
      <c r="D715" s="821"/>
      <c r="E715" s="915">
        <v>118560</v>
      </c>
      <c r="F715" s="774">
        <v>127340</v>
      </c>
      <c r="G715" s="908">
        <v>151420</v>
      </c>
      <c r="H715" s="909" t="s">
        <v>4599</v>
      </c>
      <c r="I715" s="1096">
        <f t="shared" si="23"/>
        <v>1</v>
      </c>
      <c r="J715" s="1111"/>
      <c r="K715" s="903"/>
      <c r="L715" s="902">
        <f t="shared" si="22"/>
        <v>118560</v>
      </c>
      <c r="M715" s="904">
        <v>112910</v>
      </c>
      <c r="N715" s="905">
        <v>5.0039854751572049E-2</v>
      </c>
    </row>
    <row r="716" spans="1:14" s="822" customFormat="1" ht="30" customHeight="1">
      <c r="A716" s="809" t="s">
        <v>4712</v>
      </c>
      <c r="B716" s="810" t="s">
        <v>4565</v>
      </c>
      <c r="C716" s="811" t="s">
        <v>4713</v>
      </c>
      <c r="D716" s="821"/>
      <c r="E716" s="915">
        <v>528370</v>
      </c>
      <c r="F716" s="774">
        <v>567510</v>
      </c>
      <c r="G716" s="908">
        <v>674810</v>
      </c>
      <c r="H716" s="909" t="s">
        <v>4599</v>
      </c>
      <c r="I716" s="1096">
        <f t="shared" si="23"/>
        <v>1</v>
      </c>
      <c r="J716" s="1111"/>
      <c r="K716" s="903"/>
      <c r="L716" s="902">
        <f t="shared" si="22"/>
        <v>528370</v>
      </c>
      <c r="M716" s="904">
        <v>503220</v>
      </c>
      <c r="N716" s="905">
        <v>4.997814077341918E-2</v>
      </c>
    </row>
    <row r="717" spans="1:14" s="822" customFormat="1" ht="30" customHeight="1">
      <c r="A717" s="809" t="s">
        <v>4714</v>
      </c>
      <c r="B717" s="810" t="s">
        <v>4565</v>
      </c>
      <c r="C717" s="811" t="s">
        <v>4715</v>
      </c>
      <c r="D717" s="821"/>
      <c r="E717" s="915">
        <v>528370</v>
      </c>
      <c r="F717" s="774">
        <v>567510</v>
      </c>
      <c r="G717" s="908">
        <v>674810</v>
      </c>
      <c r="H717" s="909" t="s">
        <v>4599</v>
      </c>
      <c r="I717" s="1096">
        <f t="shared" si="23"/>
        <v>1</v>
      </c>
      <c r="J717" s="1111"/>
      <c r="K717" s="903"/>
      <c r="L717" s="902">
        <f t="shared" si="22"/>
        <v>528370</v>
      </c>
      <c r="M717" s="904">
        <v>503220</v>
      </c>
      <c r="N717" s="905">
        <v>4.997814077341918E-2</v>
      </c>
    </row>
    <row r="718" spans="1:14" s="822" customFormat="1" ht="30" customHeight="1">
      <c r="A718" s="809" t="s">
        <v>4716</v>
      </c>
      <c r="B718" s="810" t="s">
        <v>4565</v>
      </c>
      <c r="C718" s="811" t="s">
        <v>4717</v>
      </c>
      <c r="D718" s="821"/>
      <c r="E718" s="915">
        <v>528370</v>
      </c>
      <c r="F718" s="774">
        <v>567510</v>
      </c>
      <c r="G718" s="908">
        <v>674810</v>
      </c>
      <c r="H718" s="909" t="s">
        <v>4599</v>
      </c>
      <c r="I718" s="1096">
        <f t="shared" si="23"/>
        <v>1</v>
      </c>
      <c r="J718" s="1111"/>
      <c r="K718" s="903"/>
      <c r="L718" s="902">
        <f t="shared" si="22"/>
        <v>528370</v>
      </c>
      <c r="M718" s="904">
        <v>503220</v>
      </c>
      <c r="N718" s="905">
        <v>4.997814077341918E-2</v>
      </c>
    </row>
    <row r="719" spans="1:14" s="822" customFormat="1" ht="30" customHeight="1">
      <c r="A719" s="809" t="s">
        <v>4718</v>
      </c>
      <c r="B719" s="810" t="s">
        <v>4566</v>
      </c>
      <c r="C719" s="811" t="s">
        <v>4719</v>
      </c>
      <c r="D719" s="821"/>
      <c r="E719" s="915">
        <v>103090</v>
      </c>
      <c r="F719" s="774">
        <v>110730</v>
      </c>
      <c r="G719" s="908">
        <v>131670</v>
      </c>
      <c r="H719" s="909" t="s">
        <v>4599</v>
      </c>
      <c r="I719" s="1096">
        <f t="shared" si="23"/>
        <v>1</v>
      </c>
      <c r="J719" s="1111"/>
      <c r="K719" s="903"/>
      <c r="L719" s="902">
        <f t="shared" si="22"/>
        <v>103090</v>
      </c>
      <c r="M719" s="904">
        <v>98190</v>
      </c>
      <c r="N719" s="905">
        <v>4.9903248803340461E-2</v>
      </c>
    </row>
    <row r="720" spans="1:14" s="822" customFormat="1" ht="30" customHeight="1">
      <c r="A720" s="809" t="s">
        <v>4720</v>
      </c>
      <c r="B720" s="810" t="s">
        <v>4566</v>
      </c>
      <c r="C720" s="811" t="s">
        <v>4721</v>
      </c>
      <c r="D720" s="821"/>
      <c r="E720" s="915">
        <v>285230</v>
      </c>
      <c r="F720" s="774">
        <v>306360</v>
      </c>
      <c r="G720" s="908">
        <v>364290</v>
      </c>
      <c r="H720" s="909" t="s">
        <v>4599</v>
      </c>
      <c r="I720" s="1096">
        <f t="shared" si="23"/>
        <v>1</v>
      </c>
      <c r="J720" s="1111"/>
      <c r="K720" s="903"/>
      <c r="L720" s="902">
        <f t="shared" si="22"/>
        <v>285230</v>
      </c>
      <c r="M720" s="904">
        <v>271660</v>
      </c>
      <c r="N720" s="905">
        <v>4.995214606493411E-2</v>
      </c>
    </row>
    <row r="721" spans="1:14" s="822" customFormat="1" ht="30" customHeight="1">
      <c r="A721" s="809" t="s">
        <v>4722</v>
      </c>
      <c r="B721" s="810" t="s">
        <v>4566</v>
      </c>
      <c r="C721" s="811" t="s">
        <v>4723</v>
      </c>
      <c r="D721" s="821"/>
      <c r="E721" s="915">
        <v>285230</v>
      </c>
      <c r="F721" s="774">
        <v>306360</v>
      </c>
      <c r="G721" s="908">
        <v>364290</v>
      </c>
      <c r="H721" s="909" t="s">
        <v>4599</v>
      </c>
      <c r="I721" s="1096">
        <f t="shared" si="23"/>
        <v>1</v>
      </c>
      <c r="J721" s="1111"/>
      <c r="K721" s="903"/>
      <c r="L721" s="902">
        <f t="shared" si="22"/>
        <v>285230</v>
      </c>
      <c r="M721" s="904">
        <v>271660</v>
      </c>
      <c r="N721" s="905">
        <v>4.995214606493411E-2</v>
      </c>
    </row>
    <row r="722" spans="1:14" s="822" customFormat="1" ht="30" customHeight="1">
      <c r="A722" s="809" t="s">
        <v>4724</v>
      </c>
      <c r="B722" s="810" t="s">
        <v>4566</v>
      </c>
      <c r="C722" s="811" t="s">
        <v>4725</v>
      </c>
      <c r="D722" s="821"/>
      <c r="E722" s="915">
        <v>285230</v>
      </c>
      <c r="F722" s="774">
        <v>306360</v>
      </c>
      <c r="G722" s="908">
        <v>364290</v>
      </c>
      <c r="H722" s="909" t="s">
        <v>4599</v>
      </c>
      <c r="I722" s="1096">
        <f t="shared" si="23"/>
        <v>1</v>
      </c>
      <c r="J722" s="1111"/>
      <c r="K722" s="903"/>
      <c r="L722" s="902">
        <f t="shared" si="22"/>
        <v>285230</v>
      </c>
      <c r="M722" s="904">
        <v>271660</v>
      </c>
      <c r="N722" s="905">
        <v>4.995214606493411E-2</v>
      </c>
    </row>
    <row r="723" spans="1:14" s="822" customFormat="1" ht="30" customHeight="1">
      <c r="A723" s="809" t="s">
        <v>4726</v>
      </c>
      <c r="B723" s="810" t="s">
        <v>4567</v>
      </c>
      <c r="C723" s="811" t="s">
        <v>2951</v>
      </c>
      <c r="D723" s="821"/>
      <c r="E723" s="915">
        <v>347950</v>
      </c>
      <c r="F723" s="774">
        <v>373720</v>
      </c>
      <c r="G723" s="908">
        <v>444390</v>
      </c>
      <c r="H723" s="909" t="s">
        <v>4599</v>
      </c>
      <c r="I723" s="1096">
        <f t="shared" si="23"/>
        <v>1</v>
      </c>
      <c r="J723" s="1111"/>
      <c r="K723" s="903"/>
      <c r="L723" s="902">
        <f t="shared" si="22"/>
        <v>347950</v>
      </c>
      <c r="M723" s="904">
        <v>331390</v>
      </c>
      <c r="N723" s="905">
        <v>4.9971332870635807E-2</v>
      </c>
    </row>
    <row r="724" spans="1:14" s="822" customFormat="1" ht="30" customHeight="1">
      <c r="A724" s="809" t="s">
        <v>4727</v>
      </c>
      <c r="B724" s="810" t="s">
        <v>4567</v>
      </c>
      <c r="C724" s="811" t="s">
        <v>4728</v>
      </c>
      <c r="D724" s="821"/>
      <c r="E724" s="915">
        <v>571330</v>
      </c>
      <c r="F724" s="774">
        <v>613650</v>
      </c>
      <c r="G724" s="908">
        <v>729670</v>
      </c>
      <c r="H724" s="909" t="s">
        <v>4599</v>
      </c>
      <c r="I724" s="1096">
        <f t="shared" si="23"/>
        <v>1</v>
      </c>
      <c r="J724" s="1111"/>
      <c r="K724" s="903"/>
      <c r="L724" s="902">
        <f t="shared" si="22"/>
        <v>571330</v>
      </c>
      <c r="M724" s="904">
        <v>544140</v>
      </c>
      <c r="N724" s="905">
        <v>4.996875804021024E-2</v>
      </c>
    </row>
    <row r="725" spans="1:14" s="822" customFormat="1" ht="30" customHeight="1">
      <c r="A725" s="809" t="s">
        <v>4729</v>
      </c>
      <c r="B725" s="810" t="s">
        <v>4567</v>
      </c>
      <c r="C725" s="811" t="s">
        <v>4730</v>
      </c>
      <c r="D725" s="821"/>
      <c r="E725" s="915">
        <v>571330</v>
      </c>
      <c r="F725" s="774">
        <v>613650</v>
      </c>
      <c r="G725" s="908">
        <v>729670</v>
      </c>
      <c r="H725" s="909" t="s">
        <v>4599</v>
      </c>
      <c r="I725" s="1096">
        <f t="shared" si="23"/>
        <v>1</v>
      </c>
      <c r="J725" s="1111"/>
      <c r="K725" s="903"/>
      <c r="L725" s="902">
        <f t="shared" si="22"/>
        <v>571330</v>
      </c>
      <c r="M725" s="904">
        <v>544140</v>
      </c>
      <c r="N725" s="905">
        <v>4.996875804021024E-2</v>
      </c>
    </row>
    <row r="726" spans="1:14" s="822" customFormat="1" ht="30" customHeight="1">
      <c r="A726" s="809" t="s">
        <v>4731</v>
      </c>
      <c r="B726" s="810" t="s">
        <v>4567</v>
      </c>
      <c r="C726" s="811" t="s">
        <v>4732</v>
      </c>
      <c r="D726" s="821"/>
      <c r="E726" s="915">
        <v>571330</v>
      </c>
      <c r="F726" s="774">
        <v>613650</v>
      </c>
      <c r="G726" s="908">
        <v>729670</v>
      </c>
      <c r="H726" s="909" t="s">
        <v>4599</v>
      </c>
      <c r="I726" s="1096">
        <f t="shared" si="23"/>
        <v>1</v>
      </c>
      <c r="J726" s="1111"/>
      <c r="K726" s="903"/>
      <c r="L726" s="902">
        <f t="shared" si="22"/>
        <v>571330</v>
      </c>
      <c r="M726" s="904">
        <v>544140</v>
      </c>
      <c r="N726" s="905">
        <v>4.996875804021024E-2</v>
      </c>
    </row>
    <row r="727" spans="1:14" s="822" customFormat="1" ht="30" customHeight="1">
      <c r="A727" s="809" t="s">
        <v>4733</v>
      </c>
      <c r="B727" s="810" t="s">
        <v>4568</v>
      </c>
      <c r="C727" s="811" t="s">
        <v>4734</v>
      </c>
      <c r="D727" s="821"/>
      <c r="E727" s="915">
        <v>231110</v>
      </c>
      <c r="F727" s="774">
        <v>248220</v>
      </c>
      <c r="G727" s="908">
        <v>295160</v>
      </c>
      <c r="H727" s="909" t="s">
        <v>4599</v>
      </c>
      <c r="I727" s="1096">
        <f t="shared" si="23"/>
        <v>1</v>
      </c>
      <c r="J727" s="1111"/>
      <c r="K727" s="903"/>
      <c r="L727" s="902">
        <f t="shared" si="22"/>
        <v>231110</v>
      </c>
      <c r="M727" s="904">
        <v>220110</v>
      </c>
      <c r="N727" s="905">
        <v>4.9975012493753121E-2</v>
      </c>
    </row>
    <row r="728" spans="1:14" s="822" customFormat="1" ht="30" customHeight="1">
      <c r="A728" s="809" t="s">
        <v>4735</v>
      </c>
      <c r="B728" s="810" t="s">
        <v>4569</v>
      </c>
      <c r="C728" s="811" t="s">
        <v>4736</v>
      </c>
      <c r="D728" s="821"/>
      <c r="E728" s="915">
        <v>278790</v>
      </c>
      <c r="F728" s="774">
        <v>299440</v>
      </c>
      <c r="G728" s="908">
        <v>356060</v>
      </c>
      <c r="H728" s="909" t="s">
        <v>4599</v>
      </c>
      <c r="I728" s="1096">
        <f t="shared" si="23"/>
        <v>1</v>
      </c>
      <c r="J728" s="1111"/>
      <c r="K728" s="903"/>
      <c r="L728" s="902">
        <f t="shared" si="22"/>
        <v>278790</v>
      </c>
      <c r="M728" s="904">
        <v>265520</v>
      </c>
      <c r="N728" s="905">
        <v>4.9977402832178365E-2</v>
      </c>
    </row>
    <row r="729" spans="1:14" s="822" customFormat="1" ht="30" customHeight="1">
      <c r="A729" s="809" t="s">
        <v>4737</v>
      </c>
      <c r="B729" s="810" t="s">
        <v>4570</v>
      </c>
      <c r="C729" s="811" t="s">
        <v>4738</v>
      </c>
      <c r="D729" s="821"/>
      <c r="E729" s="915">
        <v>375440</v>
      </c>
      <c r="F729" s="774">
        <v>403250</v>
      </c>
      <c r="G729" s="908">
        <v>479500</v>
      </c>
      <c r="H729" s="909" t="s">
        <v>4599</v>
      </c>
      <c r="I729" s="1096">
        <f t="shared" si="23"/>
        <v>1</v>
      </c>
      <c r="J729" s="1111"/>
      <c r="K729" s="903"/>
      <c r="L729" s="902">
        <f t="shared" si="22"/>
        <v>375440</v>
      </c>
      <c r="M729" s="904">
        <v>357570</v>
      </c>
      <c r="N729" s="905">
        <v>4.9976228430796764E-2</v>
      </c>
    </row>
    <row r="730" spans="1:14" s="822" customFormat="1" ht="30" customHeight="1">
      <c r="A730" s="809" t="s">
        <v>4739</v>
      </c>
      <c r="B730" s="810" t="s">
        <v>4570</v>
      </c>
      <c r="C730" s="811" t="s">
        <v>4740</v>
      </c>
      <c r="D730" s="821"/>
      <c r="E730" s="915">
        <v>375440</v>
      </c>
      <c r="F730" s="774">
        <v>403250</v>
      </c>
      <c r="G730" s="908">
        <v>479500</v>
      </c>
      <c r="H730" s="909" t="s">
        <v>4599</v>
      </c>
      <c r="I730" s="1096">
        <f t="shared" si="23"/>
        <v>1</v>
      </c>
      <c r="J730" s="1111"/>
      <c r="K730" s="903"/>
      <c r="L730" s="902">
        <f t="shared" si="22"/>
        <v>375440</v>
      </c>
      <c r="M730" s="904">
        <v>357570</v>
      </c>
      <c r="N730" s="905">
        <v>4.9976228430796764E-2</v>
      </c>
    </row>
    <row r="731" spans="1:14" s="822" customFormat="1" ht="30" customHeight="1">
      <c r="A731" s="809" t="s">
        <v>4741</v>
      </c>
      <c r="B731" s="810" t="s">
        <v>4570</v>
      </c>
      <c r="C731" s="811" t="s">
        <v>4742</v>
      </c>
      <c r="D731" s="821"/>
      <c r="E731" s="915">
        <v>375440</v>
      </c>
      <c r="F731" s="774">
        <v>403250</v>
      </c>
      <c r="G731" s="908">
        <v>479500</v>
      </c>
      <c r="H731" s="909" t="s">
        <v>4599</v>
      </c>
      <c r="I731" s="1096">
        <f t="shared" si="23"/>
        <v>1</v>
      </c>
      <c r="J731" s="1111"/>
      <c r="K731" s="903"/>
      <c r="L731" s="902">
        <f t="shared" si="22"/>
        <v>375440</v>
      </c>
      <c r="M731" s="904">
        <v>357570</v>
      </c>
      <c r="N731" s="905">
        <v>4.9976228430796764E-2</v>
      </c>
    </row>
    <row r="732" spans="1:14" s="822" customFormat="1" ht="30" customHeight="1">
      <c r="A732" s="809" t="s">
        <v>4743</v>
      </c>
      <c r="B732" s="810" t="s">
        <v>4571</v>
      </c>
      <c r="C732" s="811" t="s">
        <v>4744</v>
      </c>
      <c r="D732" s="821"/>
      <c r="E732" s="915">
        <v>303700</v>
      </c>
      <c r="F732" s="774">
        <v>326200</v>
      </c>
      <c r="G732" s="908">
        <v>387880</v>
      </c>
      <c r="H732" s="909" t="s">
        <v>4599</v>
      </c>
      <c r="I732" s="1096">
        <f t="shared" si="23"/>
        <v>1</v>
      </c>
      <c r="J732" s="1111"/>
      <c r="K732" s="903"/>
      <c r="L732" s="902">
        <f t="shared" si="22"/>
        <v>303700</v>
      </c>
      <c r="M732" s="904">
        <v>289250</v>
      </c>
      <c r="N732" s="905">
        <v>4.9956784788245459E-2</v>
      </c>
    </row>
    <row r="733" spans="1:14" s="822" customFormat="1" ht="30" customHeight="1">
      <c r="A733" s="809" t="s">
        <v>4745</v>
      </c>
      <c r="B733" s="810" t="s">
        <v>4572</v>
      </c>
      <c r="C733" s="811" t="s">
        <v>4746</v>
      </c>
      <c r="D733" s="821"/>
      <c r="E733" s="915">
        <v>423550</v>
      </c>
      <c r="F733" s="774">
        <v>454930</v>
      </c>
      <c r="G733" s="908">
        <v>540940</v>
      </c>
      <c r="H733" s="909" t="s">
        <v>4599</v>
      </c>
      <c r="I733" s="1096">
        <f t="shared" si="23"/>
        <v>1</v>
      </c>
      <c r="J733" s="1111"/>
      <c r="K733" s="903"/>
      <c r="L733" s="902">
        <f t="shared" si="22"/>
        <v>423550</v>
      </c>
      <c r="M733" s="904">
        <v>403400</v>
      </c>
      <c r="N733" s="905">
        <v>4.9950421417947449E-2</v>
      </c>
    </row>
    <row r="734" spans="1:14" s="822" customFormat="1" ht="30" customHeight="1">
      <c r="A734" s="809" t="s">
        <v>4747</v>
      </c>
      <c r="B734" s="810" t="s">
        <v>4572</v>
      </c>
      <c r="C734" s="811" t="s">
        <v>4746</v>
      </c>
      <c r="D734" s="821"/>
      <c r="E734" s="915">
        <v>423550</v>
      </c>
      <c r="F734" s="774">
        <v>454930</v>
      </c>
      <c r="G734" s="908">
        <v>540940</v>
      </c>
      <c r="H734" s="909" t="s">
        <v>4599</v>
      </c>
      <c r="I734" s="1096">
        <f t="shared" si="23"/>
        <v>1</v>
      </c>
      <c r="J734" s="1111"/>
      <c r="K734" s="903"/>
      <c r="L734" s="902">
        <f t="shared" si="22"/>
        <v>423550</v>
      </c>
      <c r="M734" s="904">
        <v>403400</v>
      </c>
      <c r="N734" s="905">
        <v>4.9950421417947449E-2</v>
      </c>
    </row>
    <row r="735" spans="1:14" s="822" customFormat="1" ht="30" customHeight="1">
      <c r="A735" s="809" t="s">
        <v>4748</v>
      </c>
      <c r="B735" s="810" t="s">
        <v>4572</v>
      </c>
      <c r="C735" s="811" t="s">
        <v>4744</v>
      </c>
      <c r="D735" s="821"/>
      <c r="E735" s="915">
        <v>423550</v>
      </c>
      <c r="F735" s="774">
        <v>454930</v>
      </c>
      <c r="G735" s="908">
        <v>540940</v>
      </c>
      <c r="H735" s="909" t="s">
        <v>4599</v>
      </c>
      <c r="I735" s="1096">
        <f t="shared" si="23"/>
        <v>1</v>
      </c>
      <c r="J735" s="1111"/>
      <c r="K735" s="903"/>
      <c r="L735" s="902">
        <f t="shared" si="22"/>
        <v>423550</v>
      </c>
      <c r="M735" s="904">
        <v>403400</v>
      </c>
      <c r="N735" s="905">
        <v>4.9950421417947449E-2</v>
      </c>
    </row>
    <row r="736" spans="1:14" s="822" customFormat="1" ht="30" customHeight="1">
      <c r="A736" s="809" t="s">
        <v>4749</v>
      </c>
      <c r="B736" s="810" t="s">
        <v>4573</v>
      </c>
      <c r="C736" s="811" t="s">
        <v>4750</v>
      </c>
      <c r="D736" s="821"/>
      <c r="E736" s="915">
        <v>63140</v>
      </c>
      <c r="F736" s="774">
        <v>67820</v>
      </c>
      <c r="G736" s="908">
        <v>80650</v>
      </c>
      <c r="H736" s="909" t="s">
        <v>4599</v>
      </c>
      <c r="I736" s="1096">
        <f t="shared" si="23"/>
        <v>1</v>
      </c>
      <c r="J736" s="1111"/>
      <c r="K736" s="903"/>
      <c r="L736" s="902">
        <f t="shared" si="22"/>
        <v>63140</v>
      </c>
      <c r="M736" s="904">
        <v>60140</v>
      </c>
      <c r="N736" s="905">
        <v>4.9883604921849019E-2</v>
      </c>
    </row>
    <row r="737" spans="1:14" s="822" customFormat="1" ht="30" customHeight="1">
      <c r="A737" s="809" t="s">
        <v>4751</v>
      </c>
      <c r="B737" s="810" t="s">
        <v>4573</v>
      </c>
      <c r="C737" s="811" t="s">
        <v>4752</v>
      </c>
      <c r="D737" s="821"/>
      <c r="E737" s="915">
        <v>65120</v>
      </c>
      <c r="F737" s="774">
        <v>69940</v>
      </c>
      <c r="G737" s="908">
        <v>83170</v>
      </c>
      <c r="H737" s="909" t="s">
        <v>4599</v>
      </c>
      <c r="I737" s="1096">
        <f t="shared" si="23"/>
        <v>1</v>
      </c>
      <c r="J737" s="1111"/>
      <c r="K737" s="903"/>
      <c r="L737" s="902">
        <f t="shared" si="22"/>
        <v>65120</v>
      </c>
      <c r="M737" s="904">
        <v>62020</v>
      </c>
      <c r="N737" s="905">
        <v>4.9983876168977752E-2</v>
      </c>
    </row>
    <row r="738" spans="1:14" s="822" customFormat="1" ht="30" customHeight="1">
      <c r="A738" s="809" t="s">
        <v>4753</v>
      </c>
      <c r="B738" s="810" t="s">
        <v>4573</v>
      </c>
      <c r="C738" s="811" t="s">
        <v>4754</v>
      </c>
      <c r="D738" s="821"/>
      <c r="E738" s="915">
        <v>65120</v>
      </c>
      <c r="F738" s="774">
        <v>69940</v>
      </c>
      <c r="G738" s="908">
        <v>83170</v>
      </c>
      <c r="H738" s="909" t="s">
        <v>4599</v>
      </c>
      <c r="I738" s="1096">
        <f t="shared" si="23"/>
        <v>1</v>
      </c>
      <c r="J738" s="1111"/>
      <c r="K738" s="903"/>
      <c r="L738" s="902">
        <f t="shared" si="22"/>
        <v>65120</v>
      </c>
      <c r="M738" s="904">
        <v>62020</v>
      </c>
      <c r="N738" s="905">
        <v>4.9983876168977752E-2</v>
      </c>
    </row>
    <row r="739" spans="1:14" s="822" customFormat="1" ht="30" customHeight="1">
      <c r="A739" s="809" t="s">
        <v>4755</v>
      </c>
      <c r="B739" s="810" t="s">
        <v>4573</v>
      </c>
      <c r="C739" s="811" t="s">
        <v>4756</v>
      </c>
      <c r="D739" s="821"/>
      <c r="E739" s="915">
        <v>65120</v>
      </c>
      <c r="F739" s="774">
        <v>69940</v>
      </c>
      <c r="G739" s="908">
        <v>83170</v>
      </c>
      <c r="H739" s="909" t="s">
        <v>4599</v>
      </c>
      <c r="I739" s="1096">
        <f t="shared" si="23"/>
        <v>1</v>
      </c>
      <c r="J739" s="1111"/>
      <c r="K739" s="903"/>
      <c r="L739" s="902">
        <f t="shared" si="22"/>
        <v>65120</v>
      </c>
      <c r="M739" s="904">
        <v>62020</v>
      </c>
      <c r="N739" s="905">
        <v>4.9983876168977752E-2</v>
      </c>
    </row>
    <row r="740" spans="1:14" s="822" customFormat="1" ht="30" customHeight="1">
      <c r="A740" s="809" t="s">
        <v>4757</v>
      </c>
      <c r="B740" s="810" t="s">
        <v>4574</v>
      </c>
      <c r="C740" s="811" t="s">
        <v>4758</v>
      </c>
      <c r="D740" s="821"/>
      <c r="E740" s="915">
        <v>172680</v>
      </c>
      <c r="F740" s="774">
        <v>185480</v>
      </c>
      <c r="G740" s="908">
        <v>220550</v>
      </c>
      <c r="H740" s="909" t="s">
        <v>4599</v>
      </c>
      <c r="I740" s="1096">
        <f t="shared" si="23"/>
        <v>1</v>
      </c>
      <c r="J740" s="1111"/>
      <c r="K740" s="903"/>
      <c r="L740" s="902">
        <f t="shared" si="22"/>
        <v>172680</v>
      </c>
      <c r="M740" s="904">
        <v>164460</v>
      </c>
      <c r="N740" s="905">
        <v>4.9981758482305731E-2</v>
      </c>
    </row>
    <row r="741" spans="1:14" s="822" customFormat="1" ht="30" customHeight="1">
      <c r="A741" s="809" t="s">
        <v>4759</v>
      </c>
      <c r="B741" s="810" t="s">
        <v>4574</v>
      </c>
      <c r="C741" s="811" t="s">
        <v>4760</v>
      </c>
      <c r="D741" s="821"/>
      <c r="E741" s="915">
        <v>216500</v>
      </c>
      <c r="F741" s="774">
        <v>232540</v>
      </c>
      <c r="G741" s="908">
        <v>276510</v>
      </c>
      <c r="H741" s="909" t="s">
        <v>4599</v>
      </c>
      <c r="I741" s="1096">
        <f t="shared" si="23"/>
        <v>1</v>
      </c>
      <c r="J741" s="1111"/>
      <c r="K741" s="903"/>
      <c r="L741" s="902">
        <f t="shared" si="22"/>
        <v>216500</v>
      </c>
      <c r="M741" s="904">
        <v>206200</v>
      </c>
      <c r="N741" s="905">
        <v>4.995150339476237E-2</v>
      </c>
    </row>
    <row r="742" spans="1:14" s="822" customFormat="1" ht="30" customHeight="1">
      <c r="A742" s="809" t="s">
        <v>4761</v>
      </c>
      <c r="B742" s="810" t="s">
        <v>4574</v>
      </c>
      <c r="C742" s="811" t="s">
        <v>4762</v>
      </c>
      <c r="D742" s="821"/>
      <c r="E742" s="915">
        <v>216500</v>
      </c>
      <c r="F742" s="774">
        <v>232540</v>
      </c>
      <c r="G742" s="908">
        <v>276510</v>
      </c>
      <c r="H742" s="909" t="s">
        <v>4599</v>
      </c>
      <c r="I742" s="1096">
        <f t="shared" si="23"/>
        <v>1</v>
      </c>
      <c r="J742" s="1111"/>
      <c r="K742" s="903"/>
      <c r="L742" s="902">
        <f t="shared" si="22"/>
        <v>216500</v>
      </c>
      <c r="M742" s="904">
        <v>206200</v>
      </c>
      <c r="N742" s="905">
        <v>4.995150339476237E-2</v>
      </c>
    </row>
    <row r="743" spans="1:14" s="822" customFormat="1" ht="30" customHeight="1">
      <c r="A743" s="809" t="s">
        <v>4763</v>
      </c>
      <c r="B743" s="810" t="s">
        <v>4574</v>
      </c>
      <c r="C743" s="811" t="s">
        <v>4764</v>
      </c>
      <c r="D743" s="821"/>
      <c r="E743" s="915">
        <v>216500</v>
      </c>
      <c r="F743" s="774">
        <v>232540</v>
      </c>
      <c r="G743" s="908">
        <v>276510</v>
      </c>
      <c r="H743" s="909" t="s">
        <v>4599</v>
      </c>
      <c r="I743" s="1096">
        <f t="shared" si="23"/>
        <v>1</v>
      </c>
      <c r="J743" s="1111"/>
      <c r="K743" s="903"/>
      <c r="L743" s="902">
        <f t="shared" si="22"/>
        <v>216500</v>
      </c>
      <c r="M743" s="904">
        <v>206200</v>
      </c>
      <c r="N743" s="905">
        <v>4.995150339476237E-2</v>
      </c>
    </row>
    <row r="744" spans="1:14" s="822" customFormat="1" ht="30" customHeight="1">
      <c r="A744" s="809" t="s">
        <v>4765</v>
      </c>
      <c r="B744" s="810" t="s">
        <v>4575</v>
      </c>
      <c r="C744" s="811" t="s">
        <v>4758</v>
      </c>
      <c r="D744" s="821"/>
      <c r="E744" s="915">
        <v>241420</v>
      </c>
      <c r="F744" s="774">
        <v>259300</v>
      </c>
      <c r="G744" s="908">
        <v>308330</v>
      </c>
      <c r="H744" s="909" t="s">
        <v>4599</v>
      </c>
      <c r="I744" s="1096">
        <f t="shared" si="23"/>
        <v>1</v>
      </c>
      <c r="J744" s="1111"/>
      <c r="K744" s="903"/>
      <c r="L744" s="902">
        <f t="shared" si="22"/>
        <v>241420</v>
      </c>
      <c r="M744" s="904">
        <v>229930</v>
      </c>
      <c r="N744" s="905">
        <v>4.997173052668203E-2</v>
      </c>
    </row>
    <row r="745" spans="1:14" s="822" customFormat="1" ht="30" customHeight="1">
      <c r="A745" s="809" t="s">
        <v>4766</v>
      </c>
      <c r="B745" s="810" t="s">
        <v>4575</v>
      </c>
      <c r="C745" s="811" t="s">
        <v>4760</v>
      </c>
      <c r="D745" s="821"/>
      <c r="E745" s="915">
        <v>334200</v>
      </c>
      <c r="F745" s="774">
        <v>358960</v>
      </c>
      <c r="G745" s="908">
        <v>426830</v>
      </c>
      <c r="H745" s="909" t="s">
        <v>4599</v>
      </c>
      <c r="I745" s="1096">
        <f t="shared" si="23"/>
        <v>1</v>
      </c>
      <c r="J745" s="1111"/>
      <c r="K745" s="903"/>
      <c r="L745" s="902">
        <f t="shared" si="22"/>
        <v>334200</v>
      </c>
      <c r="M745" s="904">
        <v>318300</v>
      </c>
      <c r="N745" s="905">
        <v>4.9952874646559849E-2</v>
      </c>
    </row>
    <row r="746" spans="1:14" s="822" customFormat="1" ht="30" customHeight="1">
      <c r="A746" s="809" t="s">
        <v>4767</v>
      </c>
      <c r="B746" s="810" t="s">
        <v>4575</v>
      </c>
      <c r="C746" s="811" t="s">
        <v>4762</v>
      </c>
      <c r="D746" s="821"/>
      <c r="E746" s="915">
        <v>334200</v>
      </c>
      <c r="F746" s="774">
        <v>358960</v>
      </c>
      <c r="G746" s="908">
        <v>426830</v>
      </c>
      <c r="H746" s="909" t="s">
        <v>4599</v>
      </c>
      <c r="I746" s="1096">
        <f t="shared" si="23"/>
        <v>1</v>
      </c>
      <c r="J746" s="1111"/>
      <c r="K746" s="903"/>
      <c r="L746" s="902">
        <f t="shared" si="22"/>
        <v>334200</v>
      </c>
      <c r="M746" s="904">
        <v>318300</v>
      </c>
      <c r="N746" s="905">
        <v>4.9952874646559849E-2</v>
      </c>
    </row>
    <row r="747" spans="1:14" s="822" customFormat="1" ht="30" customHeight="1">
      <c r="A747" s="809" t="s">
        <v>4768</v>
      </c>
      <c r="B747" s="810" t="s">
        <v>4575</v>
      </c>
      <c r="C747" s="811" t="s">
        <v>4764</v>
      </c>
      <c r="D747" s="821"/>
      <c r="E747" s="915">
        <v>334200</v>
      </c>
      <c r="F747" s="774">
        <v>358960</v>
      </c>
      <c r="G747" s="908">
        <v>426830</v>
      </c>
      <c r="H747" s="909" t="s">
        <v>4599</v>
      </c>
      <c r="I747" s="1096">
        <f t="shared" si="23"/>
        <v>1</v>
      </c>
      <c r="J747" s="1111"/>
      <c r="K747" s="903"/>
      <c r="L747" s="902">
        <f t="shared" si="22"/>
        <v>334200</v>
      </c>
      <c r="M747" s="904">
        <v>318300</v>
      </c>
      <c r="N747" s="905">
        <v>4.9952874646559849E-2</v>
      </c>
    </row>
    <row r="748" spans="1:14" s="822" customFormat="1" ht="30" customHeight="1">
      <c r="A748" s="809" t="s">
        <v>4769</v>
      </c>
      <c r="B748" s="810" t="s">
        <v>4576</v>
      </c>
      <c r="C748" s="811" t="s">
        <v>4770</v>
      </c>
      <c r="D748" s="821"/>
      <c r="E748" s="915">
        <v>102660</v>
      </c>
      <c r="F748" s="774">
        <v>110270</v>
      </c>
      <c r="G748" s="908">
        <v>131120</v>
      </c>
      <c r="H748" s="909" t="s">
        <v>4599</v>
      </c>
      <c r="I748" s="1096">
        <f t="shared" si="23"/>
        <v>1</v>
      </c>
      <c r="J748" s="1111"/>
      <c r="K748" s="903"/>
      <c r="L748" s="902">
        <f t="shared" si="22"/>
        <v>102660</v>
      </c>
      <c r="M748" s="904">
        <v>97780</v>
      </c>
      <c r="N748" s="905">
        <v>4.9907956637349149E-2</v>
      </c>
    </row>
    <row r="749" spans="1:14" s="822" customFormat="1" ht="30" customHeight="1">
      <c r="A749" s="809" t="s">
        <v>4771</v>
      </c>
      <c r="B749" s="810" t="s">
        <v>4577</v>
      </c>
      <c r="C749" s="811" t="s">
        <v>4770</v>
      </c>
      <c r="D749" s="821"/>
      <c r="E749" s="915">
        <v>124570</v>
      </c>
      <c r="F749" s="774">
        <v>133800</v>
      </c>
      <c r="G749" s="908">
        <v>159100</v>
      </c>
      <c r="H749" s="909" t="s">
        <v>4599</v>
      </c>
      <c r="I749" s="1096">
        <f t="shared" si="23"/>
        <v>1</v>
      </c>
      <c r="J749" s="1111"/>
      <c r="K749" s="903"/>
      <c r="L749" s="902">
        <f t="shared" si="22"/>
        <v>124570</v>
      </c>
      <c r="M749" s="904">
        <v>118640</v>
      </c>
      <c r="N749" s="905">
        <v>4.998314227916386E-2</v>
      </c>
    </row>
    <row r="750" spans="1:14" s="822" customFormat="1" ht="30" customHeight="1">
      <c r="A750" s="809" t="s">
        <v>4772</v>
      </c>
      <c r="B750" s="810" t="s">
        <v>4576</v>
      </c>
      <c r="C750" s="811" t="s">
        <v>4773</v>
      </c>
      <c r="D750" s="821"/>
      <c r="E750" s="915">
        <v>137460</v>
      </c>
      <c r="F750" s="774">
        <v>147640</v>
      </c>
      <c r="G750" s="908">
        <v>175560</v>
      </c>
      <c r="H750" s="909" t="s">
        <v>4599</v>
      </c>
      <c r="I750" s="1096">
        <f t="shared" si="23"/>
        <v>1</v>
      </c>
      <c r="J750" s="1111"/>
      <c r="K750" s="903"/>
      <c r="L750" s="902">
        <f t="shared" si="22"/>
        <v>137460</v>
      </c>
      <c r="M750" s="904">
        <v>130920</v>
      </c>
      <c r="N750" s="905">
        <v>4.995417048579285E-2</v>
      </c>
    </row>
    <row r="751" spans="1:14" s="822" customFormat="1" ht="30" customHeight="1">
      <c r="A751" s="809" t="s">
        <v>4774</v>
      </c>
      <c r="B751" s="810" t="s">
        <v>4576</v>
      </c>
      <c r="C751" s="811" t="s">
        <v>4770</v>
      </c>
      <c r="D751" s="821"/>
      <c r="E751" s="915">
        <v>137460</v>
      </c>
      <c r="F751" s="774">
        <v>147640</v>
      </c>
      <c r="G751" s="908">
        <v>175560</v>
      </c>
      <c r="H751" s="909" t="s">
        <v>4599</v>
      </c>
      <c r="I751" s="1096">
        <f t="shared" si="23"/>
        <v>1</v>
      </c>
      <c r="J751" s="1111"/>
      <c r="K751" s="903"/>
      <c r="L751" s="902">
        <f t="shared" si="22"/>
        <v>137460</v>
      </c>
      <c r="M751" s="904">
        <v>130920</v>
      </c>
      <c r="N751" s="905">
        <v>4.995417048579285E-2</v>
      </c>
    </row>
    <row r="752" spans="1:14" s="822" customFormat="1" ht="30" customHeight="1">
      <c r="A752" s="809" t="s">
        <v>4775</v>
      </c>
      <c r="B752" s="810" t="s">
        <v>4576</v>
      </c>
      <c r="C752" s="811" t="s">
        <v>4770</v>
      </c>
      <c r="D752" s="821"/>
      <c r="E752" s="915">
        <v>137460</v>
      </c>
      <c r="F752" s="774">
        <v>147640</v>
      </c>
      <c r="G752" s="908">
        <v>175560</v>
      </c>
      <c r="H752" s="909" t="s">
        <v>4599</v>
      </c>
      <c r="I752" s="1096">
        <f t="shared" si="23"/>
        <v>1</v>
      </c>
      <c r="J752" s="1111"/>
      <c r="K752" s="903"/>
      <c r="L752" s="902">
        <f t="shared" si="22"/>
        <v>137460</v>
      </c>
      <c r="M752" s="904">
        <v>130920</v>
      </c>
      <c r="N752" s="905">
        <v>4.995417048579285E-2</v>
      </c>
    </row>
    <row r="753" spans="1:14" s="822" customFormat="1" ht="30" customHeight="1">
      <c r="A753" s="809" t="s">
        <v>4776</v>
      </c>
      <c r="B753" s="810" t="s">
        <v>4578</v>
      </c>
      <c r="C753" s="811" t="s">
        <v>4777</v>
      </c>
      <c r="D753" s="821"/>
      <c r="E753" s="915">
        <v>76120</v>
      </c>
      <c r="F753" s="774">
        <v>81750</v>
      </c>
      <c r="G753" s="908">
        <v>97220</v>
      </c>
      <c r="H753" s="909" t="s">
        <v>4599</v>
      </c>
      <c r="I753" s="1096">
        <f t="shared" si="23"/>
        <v>1</v>
      </c>
      <c r="J753" s="1111"/>
      <c r="K753" s="903"/>
      <c r="L753" s="902">
        <f t="shared" si="22"/>
        <v>76120</v>
      </c>
      <c r="M753" s="904">
        <v>72490</v>
      </c>
      <c r="N753" s="905">
        <v>5.007587253414264E-2</v>
      </c>
    </row>
    <row r="754" spans="1:14" s="822" customFormat="1" ht="30" customHeight="1">
      <c r="A754" s="809" t="s">
        <v>4778</v>
      </c>
      <c r="B754" s="810" t="s">
        <v>4578</v>
      </c>
      <c r="C754" s="811" t="s">
        <v>4779</v>
      </c>
      <c r="D754" s="821"/>
      <c r="E754" s="915">
        <v>89780</v>
      </c>
      <c r="F754" s="774">
        <v>96430</v>
      </c>
      <c r="G754" s="908">
        <v>114660</v>
      </c>
      <c r="H754" s="909" t="s">
        <v>4599</v>
      </c>
      <c r="I754" s="1096">
        <f t="shared" si="23"/>
        <v>1</v>
      </c>
      <c r="J754" s="1111"/>
      <c r="K754" s="903"/>
      <c r="L754" s="902">
        <f t="shared" si="22"/>
        <v>89780</v>
      </c>
      <c r="M754" s="904">
        <v>85500</v>
      </c>
      <c r="N754" s="905">
        <v>5.005847953216374E-2</v>
      </c>
    </row>
    <row r="755" spans="1:14" s="822" customFormat="1" ht="30" customHeight="1">
      <c r="A755" s="809" t="s">
        <v>4780</v>
      </c>
      <c r="B755" s="810" t="s">
        <v>4578</v>
      </c>
      <c r="C755" s="811" t="s">
        <v>4781</v>
      </c>
      <c r="D755" s="821"/>
      <c r="E755" s="915">
        <v>89780</v>
      </c>
      <c r="F755" s="774">
        <v>96430</v>
      </c>
      <c r="G755" s="908">
        <v>114660</v>
      </c>
      <c r="H755" s="909" t="s">
        <v>4599</v>
      </c>
      <c r="I755" s="1096">
        <f t="shared" si="23"/>
        <v>1</v>
      </c>
      <c r="J755" s="1111"/>
      <c r="K755" s="903">
        <v>0.2</v>
      </c>
      <c r="L755" s="902">
        <f t="shared" si="22"/>
        <v>71824</v>
      </c>
      <c r="M755" s="904">
        <v>85500</v>
      </c>
      <c r="N755" s="905">
        <v>5.005847953216374E-2</v>
      </c>
    </row>
    <row r="756" spans="1:14" s="822" customFormat="1" ht="30" customHeight="1">
      <c r="A756" s="809" t="s">
        <v>4782</v>
      </c>
      <c r="B756" s="810" t="s">
        <v>4578</v>
      </c>
      <c r="C756" s="811" t="s">
        <v>4783</v>
      </c>
      <c r="D756" s="821"/>
      <c r="E756" s="915">
        <v>89780</v>
      </c>
      <c r="F756" s="774">
        <v>96430</v>
      </c>
      <c r="G756" s="908">
        <v>114660</v>
      </c>
      <c r="H756" s="909" t="s">
        <v>4599</v>
      </c>
      <c r="I756" s="1096">
        <f t="shared" si="23"/>
        <v>1</v>
      </c>
      <c r="J756" s="1111"/>
      <c r="K756" s="903"/>
      <c r="L756" s="902">
        <f t="shared" si="22"/>
        <v>89780</v>
      </c>
      <c r="M756" s="904">
        <v>85500</v>
      </c>
      <c r="N756" s="905">
        <v>5.005847953216374E-2</v>
      </c>
    </row>
    <row r="757" spans="1:14" s="822" customFormat="1" ht="30" customHeight="1">
      <c r="A757" s="809" t="s">
        <v>4784</v>
      </c>
      <c r="B757" s="810" t="s">
        <v>4579</v>
      </c>
      <c r="C757" s="811" t="s">
        <v>4777</v>
      </c>
      <c r="D757" s="821"/>
      <c r="E757" s="915">
        <v>102230</v>
      </c>
      <c r="F757" s="774">
        <v>109810</v>
      </c>
      <c r="G757" s="908">
        <v>130570</v>
      </c>
      <c r="H757" s="909" t="s">
        <v>4599</v>
      </c>
      <c r="I757" s="1096">
        <f t="shared" si="23"/>
        <v>1</v>
      </c>
      <c r="J757" s="1111"/>
      <c r="K757" s="903"/>
      <c r="L757" s="902">
        <f t="shared" si="22"/>
        <v>102230</v>
      </c>
      <c r="M757" s="904">
        <v>97370</v>
      </c>
      <c r="N757" s="905">
        <v>4.9912704118311592E-2</v>
      </c>
    </row>
    <row r="758" spans="1:14" s="822" customFormat="1" ht="30" customHeight="1">
      <c r="A758" s="809" t="s">
        <v>4785</v>
      </c>
      <c r="B758" s="810" t="s">
        <v>4579</v>
      </c>
      <c r="C758" s="811" t="s">
        <v>4779</v>
      </c>
      <c r="D758" s="821"/>
      <c r="E758" s="915">
        <v>113400</v>
      </c>
      <c r="F758" s="774">
        <v>121800</v>
      </c>
      <c r="G758" s="908">
        <v>144840</v>
      </c>
      <c r="H758" s="909" t="s">
        <v>4599</v>
      </c>
      <c r="I758" s="1096">
        <f t="shared" si="23"/>
        <v>1</v>
      </c>
      <c r="J758" s="1111"/>
      <c r="K758" s="903"/>
      <c r="L758" s="902">
        <f t="shared" si="22"/>
        <v>113400</v>
      </c>
      <c r="M758" s="904">
        <v>108000</v>
      </c>
      <c r="N758" s="905">
        <v>0.05</v>
      </c>
    </row>
    <row r="759" spans="1:14" s="822" customFormat="1" ht="30" customHeight="1">
      <c r="A759" s="809" t="s">
        <v>4786</v>
      </c>
      <c r="B759" s="810" t="s">
        <v>4579</v>
      </c>
      <c r="C759" s="811" t="s">
        <v>4781</v>
      </c>
      <c r="D759" s="821"/>
      <c r="E759" s="915">
        <v>113400</v>
      </c>
      <c r="F759" s="774">
        <v>121800</v>
      </c>
      <c r="G759" s="908">
        <v>144840</v>
      </c>
      <c r="H759" s="909" t="s">
        <v>4599</v>
      </c>
      <c r="I759" s="1096">
        <f t="shared" si="23"/>
        <v>1</v>
      </c>
      <c r="J759" s="1111"/>
      <c r="K759" s="903"/>
      <c r="L759" s="902">
        <f t="shared" si="22"/>
        <v>113400</v>
      </c>
      <c r="M759" s="904">
        <v>108000</v>
      </c>
      <c r="N759" s="905">
        <v>0.05</v>
      </c>
    </row>
    <row r="760" spans="1:14" s="822" customFormat="1" ht="30" customHeight="1">
      <c r="A760" s="809" t="s">
        <v>4787</v>
      </c>
      <c r="B760" s="810" t="s">
        <v>4579</v>
      </c>
      <c r="C760" s="811" t="s">
        <v>4783</v>
      </c>
      <c r="D760" s="821"/>
      <c r="E760" s="915">
        <v>113400</v>
      </c>
      <c r="F760" s="774">
        <v>121800</v>
      </c>
      <c r="G760" s="908">
        <v>144840</v>
      </c>
      <c r="H760" s="909" t="s">
        <v>4599</v>
      </c>
      <c r="I760" s="1096">
        <f t="shared" si="23"/>
        <v>1</v>
      </c>
      <c r="J760" s="1111"/>
      <c r="K760" s="903"/>
      <c r="L760" s="902">
        <f t="shared" si="22"/>
        <v>113400</v>
      </c>
      <c r="M760" s="904">
        <v>108000</v>
      </c>
      <c r="N760" s="905">
        <v>0.05</v>
      </c>
    </row>
    <row r="761" spans="1:14" s="822" customFormat="1" ht="30" customHeight="1">
      <c r="A761" s="809" t="s">
        <v>4788</v>
      </c>
      <c r="B761" s="810" t="s">
        <v>4580</v>
      </c>
      <c r="C761" s="811" t="s">
        <v>4789</v>
      </c>
      <c r="D761" s="821"/>
      <c r="E761" s="915">
        <v>276640</v>
      </c>
      <c r="F761" s="774">
        <v>297130</v>
      </c>
      <c r="G761" s="908">
        <v>353310</v>
      </c>
      <c r="H761" s="909" t="s">
        <v>4599</v>
      </c>
      <c r="I761" s="1096">
        <f t="shared" si="23"/>
        <v>1</v>
      </c>
      <c r="J761" s="1111"/>
      <c r="K761" s="903"/>
      <c r="L761" s="902">
        <f t="shared" si="22"/>
        <v>276640</v>
      </c>
      <c r="M761" s="904">
        <v>263470</v>
      </c>
      <c r="N761" s="905">
        <v>4.9986715755114437E-2</v>
      </c>
    </row>
    <row r="762" spans="1:14" s="822" customFormat="1" ht="30" customHeight="1">
      <c r="A762" s="809" t="s">
        <v>4790</v>
      </c>
      <c r="B762" s="810" t="s">
        <v>4580</v>
      </c>
      <c r="C762" s="811" t="s">
        <v>4791</v>
      </c>
      <c r="D762" s="821"/>
      <c r="E762" s="915">
        <v>450190</v>
      </c>
      <c r="F762" s="774">
        <v>483540</v>
      </c>
      <c r="G762" s="908">
        <v>574960</v>
      </c>
      <c r="H762" s="909" t="s">
        <v>4599</v>
      </c>
      <c r="I762" s="1096">
        <f t="shared" si="23"/>
        <v>1</v>
      </c>
      <c r="J762" s="1111"/>
      <c r="K762" s="903"/>
      <c r="L762" s="902">
        <f t="shared" si="22"/>
        <v>450190</v>
      </c>
      <c r="M762" s="904">
        <v>428760</v>
      </c>
      <c r="N762" s="905">
        <v>4.9981341543054392E-2</v>
      </c>
    </row>
    <row r="763" spans="1:14" s="822" customFormat="1" ht="30" customHeight="1">
      <c r="A763" s="809" t="s">
        <v>4792</v>
      </c>
      <c r="B763" s="810" t="s">
        <v>4580</v>
      </c>
      <c r="C763" s="811" t="s">
        <v>4793</v>
      </c>
      <c r="D763" s="821"/>
      <c r="E763" s="915">
        <v>450190</v>
      </c>
      <c r="F763" s="774">
        <v>483540</v>
      </c>
      <c r="G763" s="908">
        <v>574960</v>
      </c>
      <c r="H763" s="909" t="s">
        <v>4599</v>
      </c>
      <c r="I763" s="1096">
        <f t="shared" si="23"/>
        <v>1</v>
      </c>
      <c r="J763" s="1111"/>
      <c r="K763" s="903"/>
      <c r="L763" s="902">
        <f t="shared" si="22"/>
        <v>450190</v>
      </c>
      <c r="M763" s="904">
        <v>428760</v>
      </c>
      <c r="N763" s="905">
        <v>4.9981341543054392E-2</v>
      </c>
    </row>
    <row r="764" spans="1:14" s="822" customFormat="1" ht="30" customHeight="1">
      <c r="A764" s="809" t="s">
        <v>4794</v>
      </c>
      <c r="B764" s="810" t="s">
        <v>4580</v>
      </c>
      <c r="C764" s="811" t="s">
        <v>4795</v>
      </c>
      <c r="D764" s="821"/>
      <c r="E764" s="915">
        <v>450190</v>
      </c>
      <c r="F764" s="774">
        <v>483540</v>
      </c>
      <c r="G764" s="908">
        <v>574960</v>
      </c>
      <c r="H764" s="909" t="s">
        <v>4599</v>
      </c>
      <c r="I764" s="1096">
        <f t="shared" si="23"/>
        <v>1</v>
      </c>
      <c r="J764" s="1111"/>
      <c r="K764" s="903"/>
      <c r="L764" s="902">
        <f t="shared" si="22"/>
        <v>450190</v>
      </c>
      <c r="M764" s="904">
        <v>428760</v>
      </c>
      <c r="N764" s="905">
        <v>4.9981341543054392E-2</v>
      </c>
    </row>
    <row r="765" spans="1:14" s="822" customFormat="1" ht="30" customHeight="1">
      <c r="A765" s="809" t="s">
        <v>4796</v>
      </c>
      <c r="B765" s="810" t="s">
        <v>4581</v>
      </c>
      <c r="C765" s="811" t="s">
        <v>4797</v>
      </c>
      <c r="D765" s="821"/>
      <c r="E765" s="915">
        <v>57560</v>
      </c>
      <c r="F765" s="774">
        <v>61820</v>
      </c>
      <c r="G765" s="908">
        <v>73520</v>
      </c>
      <c r="H765" s="909" t="s">
        <v>4599</v>
      </c>
      <c r="I765" s="1096">
        <f t="shared" si="23"/>
        <v>1</v>
      </c>
      <c r="J765" s="1111"/>
      <c r="K765" s="903"/>
      <c r="L765" s="902">
        <f t="shared" si="22"/>
        <v>57560</v>
      </c>
      <c r="M765" s="904">
        <v>54820</v>
      </c>
      <c r="N765" s="905">
        <v>4.9981758482305731E-2</v>
      </c>
    </row>
    <row r="766" spans="1:14" s="822" customFormat="1" ht="30" customHeight="1">
      <c r="A766" s="809" t="s">
        <v>4798</v>
      </c>
      <c r="B766" s="810" t="s">
        <v>4581</v>
      </c>
      <c r="C766" s="811" t="s">
        <v>4799</v>
      </c>
      <c r="D766" s="821"/>
      <c r="E766" s="915">
        <v>103520</v>
      </c>
      <c r="F766" s="774">
        <v>111190</v>
      </c>
      <c r="G766" s="908">
        <v>132220</v>
      </c>
      <c r="H766" s="909" t="s">
        <v>4599</v>
      </c>
      <c r="I766" s="1096">
        <f t="shared" si="23"/>
        <v>1</v>
      </c>
      <c r="J766" s="1111"/>
      <c r="K766" s="903"/>
      <c r="L766" s="902">
        <f t="shared" si="22"/>
        <v>103520</v>
      </c>
      <c r="M766" s="904">
        <v>98600</v>
      </c>
      <c r="N766" s="905">
        <v>4.9898580121703853E-2</v>
      </c>
    </row>
    <row r="767" spans="1:14" s="822" customFormat="1" ht="30" customHeight="1">
      <c r="A767" s="809" t="s">
        <v>4800</v>
      </c>
      <c r="B767" s="810" t="s">
        <v>4581</v>
      </c>
      <c r="C767" s="811" t="s">
        <v>4801</v>
      </c>
      <c r="D767" s="821"/>
      <c r="E767" s="915">
        <v>64000</v>
      </c>
      <c r="F767" s="774">
        <v>68740</v>
      </c>
      <c r="G767" s="908">
        <v>81750</v>
      </c>
      <c r="H767" s="909" t="s">
        <v>4599</v>
      </c>
      <c r="I767" s="1096">
        <f t="shared" si="23"/>
        <v>1</v>
      </c>
      <c r="J767" s="1111"/>
      <c r="K767" s="903"/>
      <c r="L767" s="902">
        <f t="shared" si="22"/>
        <v>64000</v>
      </c>
      <c r="M767" s="904">
        <v>60960</v>
      </c>
      <c r="N767" s="905">
        <v>4.9868766404199474E-2</v>
      </c>
    </row>
    <row r="768" spans="1:14" s="822" customFormat="1" ht="30" customHeight="1">
      <c r="A768" s="809" t="s">
        <v>4802</v>
      </c>
      <c r="B768" s="810" t="s">
        <v>4581</v>
      </c>
      <c r="C768" s="811" t="s">
        <v>4803</v>
      </c>
      <c r="D768" s="821"/>
      <c r="E768" s="915">
        <v>64000</v>
      </c>
      <c r="F768" s="774">
        <v>68740</v>
      </c>
      <c r="G768" s="908">
        <v>81750</v>
      </c>
      <c r="H768" s="909" t="s">
        <v>4599</v>
      </c>
      <c r="I768" s="1096">
        <f t="shared" si="23"/>
        <v>1</v>
      </c>
      <c r="J768" s="1111"/>
      <c r="K768" s="903"/>
      <c r="L768" s="902">
        <f t="shared" si="22"/>
        <v>64000</v>
      </c>
      <c r="M768" s="904">
        <v>60960</v>
      </c>
      <c r="N768" s="905">
        <v>4.9868766404199474E-2</v>
      </c>
    </row>
    <row r="769" spans="1:14" s="822" customFormat="1" ht="30" customHeight="1">
      <c r="A769" s="809" t="s">
        <v>4804</v>
      </c>
      <c r="B769" s="810" t="s">
        <v>4581</v>
      </c>
      <c r="C769" s="811" t="s">
        <v>4805</v>
      </c>
      <c r="D769" s="821"/>
      <c r="E769" s="915">
        <v>64000</v>
      </c>
      <c r="F769" s="774">
        <v>68740</v>
      </c>
      <c r="G769" s="908">
        <v>81750</v>
      </c>
      <c r="H769" s="909" t="s">
        <v>4599</v>
      </c>
      <c r="I769" s="1096">
        <f t="shared" si="23"/>
        <v>1</v>
      </c>
      <c r="J769" s="1111"/>
      <c r="K769" s="903"/>
      <c r="L769" s="902">
        <f t="shared" si="22"/>
        <v>64000</v>
      </c>
      <c r="M769" s="904">
        <v>60960</v>
      </c>
      <c r="N769" s="905">
        <v>4.9868766404199474E-2</v>
      </c>
    </row>
    <row r="770" spans="1:14" s="822" customFormat="1" ht="30" customHeight="1">
      <c r="A770" s="809" t="s">
        <v>4806</v>
      </c>
      <c r="B770" s="810" t="s">
        <v>4581</v>
      </c>
      <c r="C770" s="811" t="s">
        <v>4807</v>
      </c>
      <c r="D770" s="821"/>
      <c r="E770" s="915">
        <v>172680</v>
      </c>
      <c r="F770" s="774">
        <v>185480</v>
      </c>
      <c r="G770" s="908">
        <v>220550</v>
      </c>
      <c r="H770" s="909" t="s">
        <v>4599</v>
      </c>
      <c r="I770" s="1096">
        <f t="shared" si="23"/>
        <v>1</v>
      </c>
      <c r="J770" s="1111"/>
      <c r="K770" s="903"/>
      <c r="L770" s="902">
        <f t="shared" si="22"/>
        <v>172680</v>
      </c>
      <c r="M770" s="904">
        <v>164460</v>
      </c>
      <c r="N770" s="905">
        <v>4.9981758482305731E-2</v>
      </c>
    </row>
    <row r="771" spans="1:14" s="822" customFormat="1" ht="30" customHeight="1">
      <c r="A771" s="809" t="s">
        <v>4808</v>
      </c>
      <c r="B771" s="810" t="s">
        <v>4581</v>
      </c>
      <c r="C771" s="811" t="s">
        <v>4809</v>
      </c>
      <c r="D771" s="821"/>
      <c r="E771" s="915">
        <v>91060</v>
      </c>
      <c r="F771" s="774">
        <v>97810</v>
      </c>
      <c r="G771" s="908">
        <v>116310</v>
      </c>
      <c r="H771" s="909" t="s">
        <v>4599</v>
      </c>
      <c r="I771" s="1096">
        <f t="shared" si="23"/>
        <v>1</v>
      </c>
      <c r="J771" s="1111"/>
      <c r="K771" s="903"/>
      <c r="L771" s="902">
        <f t="shared" ref="L771:L834" si="24">SUM(E771-E771*K771)</f>
        <v>91060</v>
      </c>
      <c r="M771" s="904">
        <v>86730</v>
      </c>
      <c r="N771" s="905">
        <v>4.9925054767669778E-2</v>
      </c>
    </row>
    <row r="772" spans="1:14" s="822" customFormat="1" ht="30" customHeight="1">
      <c r="A772" s="809" t="s">
        <v>4810</v>
      </c>
      <c r="B772" s="810" t="s">
        <v>4582</v>
      </c>
      <c r="C772" s="811" t="s">
        <v>4811</v>
      </c>
      <c r="D772" s="821"/>
      <c r="E772" s="915">
        <v>79470</v>
      </c>
      <c r="F772" s="774">
        <v>85350</v>
      </c>
      <c r="G772" s="908">
        <v>101500</v>
      </c>
      <c r="H772" s="909" t="s">
        <v>4599</v>
      </c>
      <c r="I772" s="1096">
        <f t="shared" ref="I772:I835" si="25">1-(J772/E772)</f>
        <v>1</v>
      </c>
      <c r="J772" s="1111"/>
      <c r="K772" s="903"/>
      <c r="L772" s="902">
        <f t="shared" si="24"/>
        <v>79470</v>
      </c>
      <c r="M772" s="904">
        <v>75680</v>
      </c>
      <c r="N772" s="905">
        <v>5.0079281183932345E-2</v>
      </c>
    </row>
    <row r="773" spans="1:14" s="822" customFormat="1" ht="30" customHeight="1">
      <c r="A773" s="809" t="s">
        <v>4812</v>
      </c>
      <c r="B773" s="810" t="s">
        <v>4582</v>
      </c>
      <c r="C773" s="811" t="s">
        <v>4813</v>
      </c>
      <c r="D773" s="821"/>
      <c r="E773" s="915">
        <v>143040</v>
      </c>
      <c r="F773" s="774">
        <v>153640</v>
      </c>
      <c r="G773" s="908">
        <v>182690</v>
      </c>
      <c r="H773" s="909" t="s">
        <v>4599</v>
      </c>
      <c r="I773" s="1096">
        <f t="shared" si="25"/>
        <v>1</v>
      </c>
      <c r="J773" s="1111"/>
      <c r="K773" s="903"/>
      <c r="L773" s="902">
        <f t="shared" si="24"/>
        <v>143040</v>
      </c>
      <c r="M773" s="904">
        <v>136230</v>
      </c>
      <c r="N773" s="905">
        <v>4.9988989209425239E-2</v>
      </c>
    </row>
    <row r="774" spans="1:14" s="822" customFormat="1" ht="30" customHeight="1">
      <c r="A774" s="809" t="s">
        <v>4814</v>
      </c>
      <c r="B774" s="810" t="s">
        <v>4582</v>
      </c>
      <c r="C774" s="811" t="s">
        <v>4815</v>
      </c>
      <c r="D774" s="821"/>
      <c r="E774" s="915">
        <v>75600</v>
      </c>
      <c r="F774" s="774">
        <v>81200</v>
      </c>
      <c r="G774" s="908">
        <v>96560</v>
      </c>
      <c r="H774" s="909" t="s">
        <v>4599</v>
      </c>
      <c r="I774" s="1096">
        <f t="shared" si="25"/>
        <v>1</v>
      </c>
      <c r="J774" s="1111"/>
      <c r="K774" s="903">
        <v>0.22</v>
      </c>
      <c r="L774" s="902">
        <f t="shared" si="24"/>
        <v>58968</v>
      </c>
      <c r="M774" s="904">
        <v>72000</v>
      </c>
      <c r="N774" s="905">
        <v>0.05</v>
      </c>
    </row>
    <row r="775" spans="1:14" s="822" customFormat="1" ht="30" customHeight="1">
      <c r="A775" s="809" t="s">
        <v>4816</v>
      </c>
      <c r="B775" s="810" t="s">
        <v>4582</v>
      </c>
      <c r="C775" s="811" t="s">
        <v>4817</v>
      </c>
      <c r="D775" s="821"/>
      <c r="E775" s="915">
        <v>75600</v>
      </c>
      <c r="F775" s="774">
        <v>81200</v>
      </c>
      <c r="G775" s="908">
        <v>96560</v>
      </c>
      <c r="H775" s="909" t="s">
        <v>4599</v>
      </c>
      <c r="I775" s="1096">
        <f t="shared" si="25"/>
        <v>1</v>
      </c>
      <c r="J775" s="1111"/>
      <c r="K775" s="903"/>
      <c r="L775" s="902">
        <f t="shared" si="24"/>
        <v>75600</v>
      </c>
      <c r="M775" s="904">
        <v>72000</v>
      </c>
      <c r="N775" s="905">
        <v>0.05</v>
      </c>
    </row>
    <row r="776" spans="1:14" s="822" customFormat="1" ht="30" customHeight="1">
      <c r="A776" s="809" t="s">
        <v>4818</v>
      </c>
      <c r="B776" s="810" t="s">
        <v>4582</v>
      </c>
      <c r="C776" s="811" t="s">
        <v>4819</v>
      </c>
      <c r="D776" s="821"/>
      <c r="E776" s="915">
        <v>75600</v>
      </c>
      <c r="F776" s="774">
        <v>81200</v>
      </c>
      <c r="G776" s="908">
        <v>96560</v>
      </c>
      <c r="H776" s="909" t="s">
        <v>4599</v>
      </c>
      <c r="I776" s="1096">
        <f t="shared" si="25"/>
        <v>1</v>
      </c>
      <c r="J776" s="1111"/>
      <c r="K776" s="903"/>
      <c r="L776" s="902">
        <f t="shared" si="24"/>
        <v>75600</v>
      </c>
      <c r="M776" s="904">
        <v>72000</v>
      </c>
      <c r="N776" s="905">
        <v>0.05</v>
      </c>
    </row>
    <row r="777" spans="1:14" s="822" customFormat="1" ht="30" customHeight="1">
      <c r="A777" s="809" t="s">
        <v>4820</v>
      </c>
      <c r="B777" s="810" t="s">
        <v>4583</v>
      </c>
      <c r="C777" s="811" t="s">
        <v>4821</v>
      </c>
      <c r="D777" s="821"/>
      <c r="E777" s="915">
        <v>192440</v>
      </c>
      <c r="F777" s="774">
        <v>206700</v>
      </c>
      <c r="G777" s="908">
        <v>245780</v>
      </c>
      <c r="H777" s="909" t="s">
        <v>4599</v>
      </c>
      <c r="I777" s="1096">
        <f t="shared" si="25"/>
        <v>1</v>
      </c>
      <c r="J777" s="1111"/>
      <c r="K777" s="903"/>
      <c r="L777" s="902">
        <f t="shared" si="24"/>
        <v>192440</v>
      </c>
      <c r="M777" s="904">
        <v>183280</v>
      </c>
      <c r="N777" s="905">
        <v>4.9978175469227414E-2</v>
      </c>
    </row>
    <row r="778" spans="1:14" s="822" customFormat="1" ht="30" customHeight="1">
      <c r="A778" s="809" t="s">
        <v>4822</v>
      </c>
      <c r="B778" s="810" t="s">
        <v>4583</v>
      </c>
      <c r="C778" s="811" t="s">
        <v>4823</v>
      </c>
      <c r="D778" s="821"/>
      <c r="E778" s="915">
        <v>484550</v>
      </c>
      <c r="F778" s="774">
        <v>520450</v>
      </c>
      <c r="G778" s="908">
        <v>618850</v>
      </c>
      <c r="H778" s="909" t="s">
        <v>4599</v>
      </c>
      <c r="I778" s="1096">
        <f t="shared" si="25"/>
        <v>1</v>
      </c>
      <c r="J778" s="1111"/>
      <c r="K778" s="903"/>
      <c r="L778" s="902">
        <f t="shared" si="24"/>
        <v>484550</v>
      </c>
      <c r="M778" s="904">
        <v>461490</v>
      </c>
      <c r="N778" s="905">
        <v>4.9968580034236931E-2</v>
      </c>
    </row>
    <row r="779" spans="1:14" s="822" customFormat="1" ht="30" customHeight="1">
      <c r="A779" s="809" t="s">
        <v>4824</v>
      </c>
      <c r="B779" s="810" t="s">
        <v>4583</v>
      </c>
      <c r="C779" s="811" t="s">
        <v>4825</v>
      </c>
      <c r="D779" s="821"/>
      <c r="E779" s="915">
        <v>484550</v>
      </c>
      <c r="F779" s="774">
        <v>520450</v>
      </c>
      <c r="G779" s="908">
        <v>618850</v>
      </c>
      <c r="H779" s="909" t="s">
        <v>4599</v>
      </c>
      <c r="I779" s="1096">
        <f t="shared" si="25"/>
        <v>1</v>
      </c>
      <c r="J779" s="1111"/>
      <c r="K779" s="903"/>
      <c r="L779" s="902">
        <f t="shared" si="24"/>
        <v>484550</v>
      </c>
      <c r="M779" s="904">
        <v>461490</v>
      </c>
      <c r="N779" s="905">
        <v>4.9968580034236931E-2</v>
      </c>
    </row>
    <row r="780" spans="1:14" s="822" customFormat="1" ht="30" customHeight="1">
      <c r="A780" s="809" t="s">
        <v>4826</v>
      </c>
      <c r="B780" s="810" t="s">
        <v>4583</v>
      </c>
      <c r="C780" s="811" t="s">
        <v>4827</v>
      </c>
      <c r="D780" s="821"/>
      <c r="E780" s="915">
        <v>484550</v>
      </c>
      <c r="F780" s="774">
        <v>520450</v>
      </c>
      <c r="G780" s="908">
        <v>618850</v>
      </c>
      <c r="H780" s="909" t="s">
        <v>4599</v>
      </c>
      <c r="I780" s="1096">
        <f t="shared" si="25"/>
        <v>1</v>
      </c>
      <c r="J780" s="1111"/>
      <c r="K780" s="903"/>
      <c r="L780" s="902">
        <f t="shared" si="24"/>
        <v>484550</v>
      </c>
      <c r="M780" s="904">
        <v>461490</v>
      </c>
      <c r="N780" s="905">
        <v>4.9968580034236931E-2</v>
      </c>
    </row>
    <row r="781" spans="1:14" s="822" customFormat="1" ht="30" customHeight="1">
      <c r="A781" s="809" t="s">
        <v>4828</v>
      </c>
      <c r="B781" s="810" t="s">
        <v>4584</v>
      </c>
      <c r="C781" s="811" t="s">
        <v>2810</v>
      </c>
      <c r="D781" s="821"/>
      <c r="E781" s="915">
        <v>95790</v>
      </c>
      <c r="F781" s="774">
        <v>102890</v>
      </c>
      <c r="G781" s="908">
        <v>122340</v>
      </c>
      <c r="H781" s="909" t="s">
        <v>4599</v>
      </c>
      <c r="I781" s="1096">
        <f t="shared" si="25"/>
        <v>1</v>
      </c>
      <c r="J781" s="1111"/>
      <c r="K781" s="903"/>
      <c r="L781" s="902">
        <f t="shared" si="24"/>
        <v>95790</v>
      </c>
      <c r="M781" s="904">
        <v>91230</v>
      </c>
      <c r="N781" s="905">
        <v>4.9983558040118385E-2</v>
      </c>
    </row>
    <row r="782" spans="1:14" s="822" customFormat="1" ht="30" customHeight="1">
      <c r="A782" s="809" t="s">
        <v>4829</v>
      </c>
      <c r="B782" s="810" t="s">
        <v>4584</v>
      </c>
      <c r="C782" s="811" t="s">
        <v>2810</v>
      </c>
      <c r="D782" s="821"/>
      <c r="E782" s="915">
        <v>123710</v>
      </c>
      <c r="F782" s="774">
        <v>132880</v>
      </c>
      <c r="G782" s="908">
        <v>158000</v>
      </c>
      <c r="H782" s="909" t="s">
        <v>4599</v>
      </c>
      <c r="I782" s="1096">
        <f t="shared" si="25"/>
        <v>1</v>
      </c>
      <c r="J782" s="1111"/>
      <c r="K782" s="903">
        <v>0.09</v>
      </c>
      <c r="L782" s="902">
        <f t="shared" si="24"/>
        <v>112576.1</v>
      </c>
      <c r="M782" s="904">
        <v>117820</v>
      </c>
      <c r="N782" s="905">
        <v>4.9991512476659311E-2</v>
      </c>
    </row>
    <row r="783" spans="1:14" s="822" customFormat="1" ht="30" customHeight="1">
      <c r="A783" s="809" t="s">
        <v>4830</v>
      </c>
      <c r="B783" s="810" t="s">
        <v>4584</v>
      </c>
      <c r="C783" s="811" t="s">
        <v>2810</v>
      </c>
      <c r="D783" s="821"/>
      <c r="E783" s="915">
        <v>123710</v>
      </c>
      <c r="F783" s="774">
        <v>132880</v>
      </c>
      <c r="G783" s="908">
        <v>158000</v>
      </c>
      <c r="H783" s="909" t="s">
        <v>4599</v>
      </c>
      <c r="I783" s="1096">
        <f t="shared" si="25"/>
        <v>1</v>
      </c>
      <c r="J783" s="1111"/>
      <c r="K783" s="903">
        <v>0.09</v>
      </c>
      <c r="L783" s="902">
        <f t="shared" si="24"/>
        <v>112576.1</v>
      </c>
      <c r="M783" s="904">
        <v>117820</v>
      </c>
      <c r="N783" s="905">
        <v>4.9991512476659311E-2</v>
      </c>
    </row>
    <row r="784" spans="1:14" s="822" customFormat="1" ht="30" customHeight="1">
      <c r="A784" s="809" t="s">
        <v>4831</v>
      </c>
      <c r="B784" s="810" t="s">
        <v>4584</v>
      </c>
      <c r="C784" s="811" t="s">
        <v>2810</v>
      </c>
      <c r="D784" s="821"/>
      <c r="E784" s="915">
        <v>123710</v>
      </c>
      <c r="F784" s="774">
        <v>132880</v>
      </c>
      <c r="G784" s="908">
        <v>158000</v>
      </c>
      <c r="H784" s="909" t="s">
        <v>4599</v>
      </c>
      <c r="I784" s="1096">
        <f t="shared" si="25"/>
        <v>1</v>
      </c>
      <c r="J784" s="1111"/>
      <c r="K784" s="903"/>
      <c r="L784" s="902">
        <f t="shared" si="24"/>
        <v>123710</v>
      </c>
      <c r="M784" s="904">
        <v>117820</v>
      </c>
      <c r="N784" s="905">
        <v>4.9991512476659311E-2</v>
      </c>
    </row>
    <row r="785" spans="1:14" s="822" customFormat="1" ht="30" customHeight="1">
      <c r="A785" s="809" t="s">
        <v>4832</v>
      </c>
      <c r="B785" s="810" t="s">
        <v>4585</v>
      </c>
      <c r="C785" s="811" t="s">
        <v>2810</v>
      </c>
      <c r="D785" s="821"/>
      <c r="E785" s="915">
        <v>159800</v>
      </c>
      <c r="F785" s="774">
        <v>171630</v>
      </c>
      <c r="G785" s="908">
        <v>204090</v>
      </c>
      <c r="H785" s="909" t="s">
        <v>4599</v>
      </c>
      <c r="I785" s="1096">
        <f t="shared" si="25"/>
        <v>1</v>
      </c>
      <c r="J785" s="1111"/>
      <c r="K785" s="903"/>
      <c r="L785" s="902">
        <f t="shared" si="24"/>
        <v>159800</v>
      </c>
      <c r="M785" s="904">
        <v>152190</v>
      </c>
      <c r="N785" s="905">
        <v>5.0003285366975493E-2</v>
      </c>
    </row>
    <row r="786" spans="1:14" s="822" customFormat="1" ht="30" customHeight="1">
      <c r="A786" s="809" t="s">
        <v>4833</v>
      </c>
      <c r="B786" s="810" t="s">
        <v>4585</v>
      </c>
      <c r="C786" s="811" t="s">
        <v>2810</v>
      </c>
      <c r="D786" s="821"/>
      <c r="E786" s="915">
        <v>213920</v>
      </c>
      <c r="F786" s="774">
        <v>229770</v>
      </c>
      <c r="G786" s="908">
        <v>273220</v>
      </c>
      <c r="H786" s="909" t="s">
        <v>4599</v>
      </c>
      <c r="I786" s="1096">
        <f t="shared" si="25"/>
        <v>1</v>
      </c>
      <c r="J786" s="1111"/>
      <c r="K786" s="903"/>
      <c r="L786" s="902">
        <f t="shared" si="24"/>
        <v>213920</v>
      </c>
      <c r="M786" s="904">
        <v>203740</v>
      </c>
      <c r="N786" s="905">
        <v>4.996564248552076E-2</v>
      </c>
    </row>
    <row r="787" spans="1:14" s="822" customFormat="1" ht="30" customHeight="1">
      <c r="A787" s="809" t="s">
        <v>4834</v>
      </c>
      <c r="B787" s="810" t="s">
        <v>4585</v>
      </c>
      <c r="C787" s="811" t="s">
        <v>2810</v>
      </c>
      <c r="D787" s="821"/>
      <c r="E787" s="915">
        <v>213920</v>
      </c>
      <c r="F787" s="774">
        <v>229770</v>
      </c>
      <c r="G787" s="908">
        <v>273220</v>
      </c>
      <c r="H787" s="909" t="s">
        <v>4599</v>
      </c>
      <c r="I787" s="1096">
        <f t="shared" si="25"/>
        <v>1</v>
      </c>
      <c r="J787" s="1111"/>
      <c r="K787" s="903"/>
      <c r="L787" s="902">
        <f t="shared" si="24"/>
        <v>213920</v>
      </c>
      <c r="M787" s="904">
        <v>203740</v>
      </c>
      <c r="N787" s="905">
        <v>4.996564248552076E-2</v>
      </c>
    </row>
    <row r="788" spans="1:14" s="822" customFormat="1" ht="30" customHeight="1">
      <c r="A788" s="809" t="s">
        <v>4835</v>
      </c>
      <c r="B788" s="810" t="s">
        <v>4585</v>
      </c>
      <c r="C788" s="811" t="s">
        <v>2810</v>
      </c>
      <c r="D788" s="821"/>
      <c r="E788" s="915">
        <v>213920</v>
      </c>
      <c r="F788" s="774">
        <v>229770</v>
      </c>
      <c r="G788" s="908">
        <v>273220</v>
      </c>
      <c r="H788" s="909" t="s">
        <v>4599</v>
      </c>
      <c r="I788" s="1096">
        <f t="shared" si="25"/>
        <v>1</v>
      </c>
      <c r="J788" s="1111"/>
      <c r="K788" s="903"/>
      <c r="L788" s="902">
        <f t="shared" si="24"/>
        <v>213920</v>
      </c>
      <c r="M788" s="904">
        <v>203740</v>
      </c>
      <c r="N788" s="905">
        <v>4.996564248552076E-2</v>
      </c>
    </row>
    <row r="789" spans="1:14" s="822" customFormat="1" ht="30" customHeight="1">
      <c r="A789" s="809" t="s">
        <v>4836</v>
      </c>
      <c r="B789" s="810" t="s">
        <v>4586</v>
      </c>
      <c r="C789" s="811" t="s">
        <v>4837</v>
      </c>
      <c r="D789" s="821"/>
      <c r="E789" s="915">
        <v>166670</v>
      </c>
      <c r="F789" s="774">
        <v>179020</v>
      </c>
      <c r="G789" s="908">
        <v>212870</v>
      </c>
      <c r="H789" s="909" t="s">
        <v>4599</v>
      </c>
      <c r="I789" s="1096">
        <f t="shared" si="25"/>
        <v>1</v>
      </c>
      <c r="J789" s="1111"/>
      <c r="K789" s="903"/>
      <c r="L789" s="902">
        <f t="shared" si="24"/>
        <v>166670</v>
      </c>
      <c r="M789" s="904">
        <v>158740</v>
      </c>
      <c r="N789" s="905">
        <v>4.9955902734030493E-2</v>
      </c>
    </row>
    <row r="790" spans="1:14" s="822" customFormat="1" ht="30" customHeight="1">
      <c r="A790" s="809" t="s">
        <v>4838</v>
      </c>
      <c r="B790" s="810" t="s">
        <v>4586</v>
      </c>
      <c r="C790" s="811" t="s">
        <v>4839</v>
      </c>
      <c r="D790" s="821"/>
      <c r="E790" s="915">
        <v>224230</v>
      </c>
      <c r="F790" s="774">
        <v>240840</v>
      </c>
      <c r="G790" s="908">
        <v>286380</v>
      </c>
      <c r="H790" s="909" t="s">
        <v>4599</v>
      </c>
      <c r="I790" s="1096">
        <f t="shared" si="25"/>
        <v>1</v>
      </c>
      <c r="J790" s="1111"/>
      <c r="K790" s="903"/>
      <c r="L790" s="902">
        <f t="shared" si="24"/>
        <v>224230</v>
      </c>
      <c r="M790" s="904">
        <v>213560</v>
      </c>
      <c r="N790" s="905">
        <v>4.9962539801460946E-2</v>
      </c>
    </row>
    <row r="791" spans="1:14" s="822" customFormat="1" ht="30" customHeight="1">
      <c r="A791" s="809" t="s">
        <v>4840</v>
      </c>
      <c r="B791" s="810" t="s">
        <v>4586</v>
      </c>
      <c r="C791" s="811" t="s">
        <v>4540</v>
      </c>
      <c r="D791" s="821"/>
      <c r="E791" s="915">
        <v>248290</v>
      </c>
      <c r="F791" s="774">
        <v>266680</v>
      </c>
      <c r="G791" s="908">
        <v>317110</v>
      </c>
      <c r="H791" s="909" t="s">
        <v>4599</v>
      </c>
      <c r="I791" s="1096">
        <f t="shared" si="25"/>
        <v>1</v>
      </c>
      <c r="J791" s="1111"/>
      <c r="K791" s="903"/>
      <c r="L791" s="902">
        <f t="shared" si="24"/>
        <v>248290</v>
      </c>
      <c r="M791" s="904">
        <v>236470</v>
      </c>
      <c r="N791" s="905">
        <v>4.998519896815664E-2</v>
      </c>
    </row>
    <row r="792" spans="1:14" s="822" customFormat="1" ht="30" customHeight="1">
      <c r="A792" s="809" t="s">
        <v>4841</v>
      </c>
      <c r="B792" s="810" t="s">
        <v>4586</v>
      </c>
      <c r="C792" s="811" t="s">
        <v>4842</v>
      </c>
      <c r="D792" s="821"/>
      <c r="E792" s="915">
        <v>248290</v>
      </c>
      <c r="F792" s="774">
        <v>266680</v>
      </c>
      <c r="G792" s="908">
        <v>317110</v>
      </c>
      <c r="H792" s="909" t="s">
        <v>4599</v>
      </c>
      <c r="I792" s="1096">
        <f t="shared" si="25"/>
        <v>1</v>
      </c>
      <c r="J792" s="1111"/>
      <c r="K792" s="903"/>
      <c r="L792" s="902">
        <f t="shared" si="24"/>
        <v>248290</v>
      </c>
      <c r="M792" s="904">
        <v>236470</v>
      </c>
      <c r="N792" s="905">
        <v>4.998519896815664E-2</v>
      </c>
    </row>
    <row r="793" spans="1:14" s="822" customFormat="1" ht="30" customHeight="1">
      <c r="A793" s="809" t="s">
        <v>4843</v>
      </c>
      <c r="B793" s="810" t="s">
        <v>4586</v>
      </c>
      <c r="C793" s="811" t="s">
        <v>4844</v>
      </c>
      <c r="D793" s="821"/>
      <c r="E793" s="915">
        <v>248290</v>
      </c>
      <c r="F793" s="774">
        <v>266680</v>
      </c>
      <c r="G793" s="908">
        <v>317110</v>
      </c>
      <c r="H793" s="909" t="s">
        <v>4599</v>
      </c>
      <c r="I793" s="1096">
        <f t="shared" si="25"/>
        <v>1</v>
      </c>
      <c r="J793" s="1111"/>
      <c r="K793" s="903"/>
      <c r="L793" s="902">
        <f t="shared" si="24"/>
        <v>248290</v>
      </c>
      <c r="M793" s="904">
        <v>236470</v>
      </c>
      <c r="N793" s="905">
        <v>4.998519896815664E-2</v>
      </c>
    </row>
    <row r="794" spans="1:14" s="822" customFormat="1" ht="30" customHeight="1">
      <c r="A794" s="809" t="s">
        <v>4845</v>
      </c>
      <c r="B794" s="810" t="s">
        <v>4587</v>
      </c>
      <c r="C794" s="811" t="s">
        <v>4846</v>
      </c>
      <c r="D794" s="821"/>
      <c r="E794" s="915">
        <v>94070</v>
      </c>
      <c r="F794" s="774">
        <v>101040</v>
      </c>
      <c r="G794" s="908">
        <v>120150</v>
      </c>
      <c r="H794" s="909" t="s">
        <v>4599</v>
      </c>
      <c r="I794" s="1096">
        <f t="shared" si="25"/>
        <v>1</v>
      </c>
      <c r="J794" s="1111"/>
      <c r="K794" s="903"/>
      <c r="L794" s="902">
        <f t="shared" si="24"/>
        <v>94070</v>
      </c>
      <c r="M794" s="904">
        <v>89590</v>
      </c>
      <c r="N794" s="905">
        <v>5.0005580980020094E-2</v>
      </c>
    </row>
    <row r="795" spans="1:14" s="822" customFormat="1" ht="30" customHeight="1">
      <c r="A795" s="809" t="s">
        <v>4847</v>
      </c>
      <c r="B795" s="810" t="s">
        <v>4588</v>
      </c>
      <c r="C795" s="811" t="s">
        <v>4848</v>
      </c>
      <c r="D795" s="821"/>
      <c r="E795" s="915">
        <v>115550</v>
      </c>
      <c r="F795" s="774">
        <v>124110</v>
      </c>
      <c r="G795" s="908">
        <v>147580</v>
      </c>
      <c r="H795" s="909" t="s">
        <v>4599</v>
      </c>
      <c r="I795" s="1096">
        <f t="shared" si="25"/>
        <v>1</v>
      </c>
      <c r="J795" s="1111"/>
      <c r="K795" s="903"/>
      <c r="L795" s="902">
        <f t="shared" si="24"/>
        <v>115550</v>
      </c>
      <c r="M795" s="904">
        <v>110050</v>
      </c>
      <c r="N795" s="905">
        <v>4.9977283053157656E-2</v>
      </c>
    </row>
    <row r="796" spans="1:14" s="822" customFormat="1" ht="30" customHeight="1">
      <c r="A796" s="809" t="s">
        <v>4849</v>
      </c>
      <c r="B796" s="810" t="s">
        <v>4587</v>
      </c>
      <c r="C796" s="811" t="s">
        <v>4850</v>
      </c>
      <c r="D796" s="821"/>
      <c r="E796" s="915">
        <v>134020</v>
      </c>
      <c r="F796" s="774">
        <v>143950</v>
      </c>
      <c r="G796" s="908">
        <v>171170</v>
      </c>
      <c r="H796" s="909" t="s">
        <v>4599</v>
      </c>
      <c r="I796" s="1096">
        <f t="shared" si="25"/>
        <v>1</v>
      </c>
      <c r="J796" s="1111"/>
      <c r="K796" s="903">
        <v>0.22</v>
      </c>
      <c r="L796" s="902">
        <f t="shared" si="24"/>
        <v>104535.6</v>
      </c>
      <c r="M796" s="904">
        <v>127640</v>
      </c>
      <c r="N796" s="905">
        <v>4.9984330930742712E-2</v>
      </c>
    </row>
    <row r="797" spans="1:14" s="822" customFormat="1" ht="30" customHeight="1">
      <c r="A797" s="809" t="s">
        <v>4851</v>
      </c>
      <c r="B797" s="810" t="s">
        <v>4587</v>
      </c>
      <c r="C797" s="811" t="s">
        <v>4852</v>
      </c>
      <c r="D797" s="821"/>
      <c r="E797" s="915">
        <v>134020</v>
      </c>
      <c r="F797" s="774">
        <v>143950</v>
      </c>
      <c r="G797" s="908">
        <v>171170</v>
      </c>
      <c r="H797" s="909" t="s">
        <v>4599</v>
      </c>
      <c r="I797" s="1096">
        <f t="shared" si="25"/>
        <v>1</v>
      </c>
      <c r="J797" s="1111"/>
      <c r="K797" s="903">
        <v>0.09</v>
      </c>
      <c r="L797" s="902">
        <f t="shared" si="24"/>
        <v>121958.2</v>
      </c>
      <c r="M797" s="904">
        <v>127640</v>
      </c>
      <c r="N797" s="905">
        <v>4.9984330930742712E-2</v>
      </c>
    </row>
    <row r="798" spans="1:14" s="822" customFormat="1" ht="30" customHeight="1">
      <c r="A798" s="809" t="s">
        <v>4853</v>
      </c>
      <c r="B798" s="810" t="s">
        <v>4587</v>
      </c>
      <c r="C798" s="811" t="s">
        <v>4854</v>
      </c>
      <c r="D798" s="821"/>
      <c r="E798" s="915">
        <v>134020</v>
      </c>
      <c r="F798" s="774">
        <v>143950</v>
      </c>
      <c r="G798" s="908">
        <v>171170</v>
      </c>
      <c r="H798" s="909" t="s">
        <v>4599</v>
      </c>
      <c r="I798" s="1096">
        <f t="shared" si="25"/>
        <v>1</v>
      </c>
      <c r="J798" s="1111"/>
      <c r="K798" s="903">
        <v>0.04</v>
      </c>
      <c r="L798" s="902">
        <f t="shared" si="24"/>
        <v>128659.2</v>
      </c>
      <c r="M798" s="904">
        <v>127640</v>
      </c>
      <c r="N798" s="905">
        <v>4.9984330930742712E-2</v>
      </c>
    </row>
    <row r="799" spans="1:14" s="822" customFormat="1" ht="30" customHeight="1">
      <c r="A799" s="809" t="s">
        <v>4855</v>
      </c>
      <c r="B799" s="810" t="s">
        <v>4589</v>
      </c>
      <c r="C799" s="811" t="s">
        <v>4856</v>
      </c>
      <c r="D799" s="821"/>
      <c r="E799" s="915">
        <v>169250</v>
      </c>
      <c r="F799" s="774">
        <v>181780</v>
      </c>
      <c r="G799" s="908">
        <v>216160</v>
      </c>
      <c r="H799" s="909" t="s">
        <v>4599</v>
      </c>
      <c r="I799" s="1096">
        <f t="shared" si="25"/>
        <v>1</v>
      </c>
      <c r="J799" s="1111"/>
      <c r="K799" s="903">
        <v>0.22</v>
      </c>
      <c r="L799" s="902">
        <f t="shared" si="24"/>
        <v>132015</v>
      </c>
      <c r="M799" s="904">
        <v>161190</v>
      </c>
      <c r="N799" s="905">
        <v>5.0003101929400086E-2</v>
      </c>
    </row>
    <row r="800" spans="1:14" s="822" customFormat="1" ht="30" customHeight="1">
      <c r="A800" s="809" t="s">
        <v>4857</v>
      </c>
      <c r="B800" s="810" t="s">
        <v>4589</v>
      </c>
      <c r="C800" s="811" t="s">
        <v>4858</v>
      </c>
      <c r="D800" s="821"/>
      <c r="E800" s="915">
        <v>298120</v>
      </c>
      <c r="F800" s="774">
        <v>320200</v>
      </c>
      <c r="G800" s="908">
        <v>380750</v>
      </c>
      <c r="H800" s="909" t="s">
        <v>4599</v>
      </c>
      <c r="I800" s="1096">
        <f t="shared" si="25"/>
        <v>0.49684690728565684</v>
      </c>
      <c r="J800" s="1113">
        <v>150000</v>
      </c>
      <c r="K800" s="903"/>
      <c r="L800" s="902">
        <f t="shared" si="24"/>
        <v>298120</v>
      </c>
      <c r="M800" s="904">
        <v>283930</v>
      </c>
      <c r="N800" s="905">
        <v>4.9977107033423729E-2</v>
      </c>
    </row>
    <row r="801" spans="1:14" s="822" customFormat="1" ht="30" customHeight="1">
      <c r="A801" s="809" t="s">
        <v>4859</v>
      </c>
      <c r="B801" s="810" t="s">
        <v>4589</v>
      </c>
      <c r="C801" s="811" t="s">
        <v>4860</v>
      </c>
      <c r="D801" s="821"/>
      <c r="E801" s="915">
        <v>298120</v>
      </c>
      <c r="F801" s="774">
        <v>320200</v>
      </c>
      <c r="G801" s="908">
        <v>380750</v>
      </c>
      <c r="H801" s="909" t="s">
        <v>4599</v>
      </c>
      <c r="I801" s="1096">
        <f t="shared" si="25"/>
        <v>1</v>
      </c>
      <c r="J801" s="1111"/>
      <c r="K801" s="903"/>
      <c r="L801" s="902">
        <f t="shared" si="24"/>
        <v>298120</v>
      </c>
      <c r="M801" s="904">
        <v>283930</v>
      </c>
      <c r="N801" s="905">
        <v>4.9977107033423729E-2</v>
      </c>
    </row>
    <row r="802" spans="1:14" s="822" customFormat="1" ht="30" customHeight="1">
      <c r="A802" s="809" t="s">
        <v>4861</v>
      </c>
      <c r="B802" s="810" t="s">
        <v>4589</v>
      </c>
      <c r="C802" s="811" t="s">
        <v>4862</v>
      </c>
      <c r="D802" s="821"/>
      <c r="E802" s="915">
        <v>298120</v>
      </c>
      <c r="F802" s="774">
        <v>320200</v>
      </c>
      <c r="G802" s="908">
        <v>380750</v>
      </c>
      <c r="H802" s="909" t="s">
        <v>4599</v>
      </c>
      <c r="I802" s="1096">
        <f t="shared" si="25"/>
        <v>1</v>
      </c>
      <c r="J802" s="1111"/>
      <c r="K802" s="903"/>
      <c r="L802" s="902">
        <f t="shared" si="24"/>
        <v>298120</v>
      </c>
      <c r="M802" s="904">
        <v>283930</v>
      </c>
      <c r="N802" s="905">
        <v>4.9977107033423729E-2</v>
      </c>
    </row>
    <row r="803" spans="1:14" s="822" customFormat="1" ht="30" customHeight="1">
      <c r="A803" s="809" t="s">
        <v>4863</v>
      </c>
      <c r="B803" s="810" t="s">
        <v>4590</v>
      </c>
      <c r="C803" s="811" t="s">
        <v>4864</v>
      </c>
      <c r="D803" s="821"/>
      <c r="E803" s="915">
        <v>181790</v>
      </c>
      <c r="F803" s="774">
        <v>195260</v>
      </c>
      <c r="G803" s="908">
        <v>232180</v>
      </c>
      <c r="H803" s="909" t="s">
        <v>4599</v>
      </c>
      <c r="I803" s="1096">
        <f t="shared" si="25"/>
        <v>1</v>
      </c>
      <c r="J803" s="1111"/>
      <c r="K803" s="903"/>
      <c r="L803" s="902">
        <f t="shared" si="24"/>
        <v>181790</v>
      </c>
      <c r="M803" s="904">
        <v>173140</v>
      </c>
      <c r="N803" s="905">
        <v>4.9959570289938776E-2</v>
      </c>
    </row>
    <row r="804" spans="1:14" s="822" customFormat="1" ht="30" customHeight="1">
      <c r="A804" s="809" t="s">
        <v>4865</v>
      </c>
      <c r="B804" s="810" t="s">
        <v>4590</v>
      </c>
      <c r="C804" s="811" t="s">
        <v>4866</v>
      </c>
      <c r="D804" s="821"/>
      <c r="E804" s="915">
        <v>181180</v>
      </c>
      <c r="F804" s="774">
        <v>194600</v>
      </c>
      <c r="G804" s="908">
        <v>231400</v>
      </c>
      <c r="H804" s="909" t="s">
        <v>4599</v>
      </c>
      <c r="I804" s="1096">
        <f t="shared" si="25"/>
        <v>1</v>
      </c>
      <c r="J804" s="1111"/>
      <c r="K804" s="903"/>
      <c r="L804" s="902">
        <f t="shared" si="24"/>
        <v>181180</v>
      </c>
      <c r="M804" s="904">
        <v>172560</v>
      </c>
      <c r="N804" s="905">
        <v>4.9953639313861847E-2</v>
      </c>
    </row>
    <row r="805" spans="1:14" s="822" customFormat="1" ht="30" customHeight="1">
      <c r="A805" s="809" t="s">
        <v>4867</v>
      </c>
      <c r="B805" s="810" t="s">
        <v>4590</v>
      </c>
      <c r="C805" s="811" t="s">
        <v>4868</v>
      </c>
      <c r="D805" s="821"/>
      <c r="E805" s="915">
        <v>181180</v>
      </c>
      <c r="F805" s="774">
        <v>194600</v>
      </c>
      <c r="G805" s="908">
        <v>231400</v>
      </c>
      <c r="H805" s="909" t="s">
        <v>4599</v>
      </c>
      <c r="I805" s="1096">
        <f t="shared" si="25"/>
        <v>1</v>
      </c>
      <c r="J805" s="1111"/>
      <c r="K805" s="903"/>
      <c r="L805" s="902">
        <f t="shared" si="24"/>
        <v>181180</v>
      </c>
      <c r="M805" s="904">
        <v>172560</v>
      </c>
      <c r="N805" s="905">
        <v>4.9953639313861847E-2</v>
      </c>
    </row>
    <row r="806" spans="1:14" s="822" customFormat="1" ht="30" customHeight="1">
      <c r="A806" s="809" t="s">
        <v>4869</v>
      </c>
      <c r="B806" s="810" t="s">
        <v>4590</v>
      </c>
      <c r="C806" s="811" t="s">
        <v>4870</v>
      </c>
      <c r="D806" s="821"/>
      <c r="E806" s="915">
        <v>181180</v>
      </c>
      <c r="F806" s="774">
        <v>194600</v>
      </c>
      <c r="G806" s="908">
        <v>231400</v>
      </c>
      <c r="H806" s="909" t="s">
        <v>4599</v>
      </c>
      <c r="I806" s="1096">
        <f t="shared" si="25"/>
        <v>1</v>
      </c>
      <c r="J806" s="1111"/>
      <c r="K806" s="903"/>
      <c r="L806" s="902">
        <f t="shared" si="24"/>
        <v>181180</v>
      </c>
      <c r="M806" s="904">
        <v>172560</v>
      </c>
      <c r="N806" s="905">
        <v>4.9953639313861847E-2</v>
      </c>
    </row>
    <row r="807" spans="1:14" s="822" customFormat="1" ht="30" customHeight="1">
      <c r="A807" s="856" t="s">
        <v>4871</v>
      </c>
      <c r="B807" s="857"/>
      <c r="C807" s="858" t="s">
        <v>4872</v>
      </c>
      <c r="D807" s="880"/>
      <c r="E807" s="915">
        <v>222680</v>
      </c>
      <c r="F807" s="864">
        <v>239180</v>
      </c>
      <c r="G807" s="865">
        <v>284400</v>
      </c>
      <c r="H807" s="881" t="s">
        <v>4873</v>
      </c>
      <c r="I807" s="1096">
        <f t="shared" si="25"/>
        <v>1</v>
      </c>
      <c r="J807" s="1111"/>
      <c r="K807" s="903"/>
      <c r="L807" s="902">
        <f t="shared" si="24"/>
        <v>222680</v>
      </c>
      <c r="M807" s="904">
        <v>222680</v>
      </c>
      <c r="N807" s="905">
        <v>0</v>
      </c>
    </row>
    <row r="808" spans="1:14" s="822" customFormat="1" ht="30" customHeight="1">
      <c r="A808" s="856" t="s">
        <v>4874</v>
      </c>
      <c r="B808" s="857"/>
      <c r="C808" s="858" t="s">
        <v>4875</v>
      </c>
      <c r="D808" s="880"/>
      <c r="E808" s="915">
        <v>222680</v>
      </c>
      <c r="F808" s="864">
        <v>239180</v>
      </c>
      <c r="G808" s="865">
        <v>284400</v>
      </c>
      <c r="H808" s="881" t="s">
        <v>4873</v>
      </c>
      <c r="I808" s="1096">
        <f t="shared" si="25"/>
        <v>1</v>
      </c>
      <c r="J808" s="1111"/>
      <c r="K808" s="903"/>
      <c r="L808" s="902">
        <f t="shared" si="24"/>
        <v>222680</v>
      </c>
      <c r="M808" s="904">
        <v>222680</v>
      </c>
      <c r="N808" s="905">
        <v>0</v>
      </c>
    </row>
    <row r="809" spans="1:14" s="822" customFormat="1" ht="30" customHeight="1">
      <c r="A809" s="856" t="s">
        <v>4876</v>
      </c>
      <c r="B809" s="857"/>
      <c r="C809" s="858" t="s">
        <v>4877</v>
      </c>
      <c r="D809" s="880"/>
      <c r="E809" s="915">
        <v>222680</v>
      </c>
      <c r="F809" s="864">
        <v>239180</v>
      </c>
      <c r="G809" s="865">
        <v>284400</v>
      </c>
      <c r="H809" s="881" t="s">
        <v>4873</v>
      </c>
      <c r="I809" s="1096">
        <f t="shared" si="25"/>
        <v>1</v>
      </c>
      <c r="J809" s="1111"/>
      <c r="K809" s="903"/>
      <c r="L809" s="902">
        <f t="shared" si="24"/>
        <v>222680</v>
      </c>
      <c r="M809" s="904">
        <v>222680</v>
      </c>
      <c r="N809" s="905">
        <v>0</v>
      </c>
    </row>
    <row r="810" spans="1:14" s="822" customFormat="1" ht="30" customHeight="1">
      <c r="A810" s="809" t="s">
        <v>4878</v>
      </c>
      <c r="B810" s="810" t="s">
        <v>4591</v>
      </c>
      <c r="C810" s="811" t="s">
        <v>4879</v>
      </c>
      <c r="D810" s="821"/>
      <c r="E810" s="915">
        <v>113420</v>
      </c>
      <c r="F810" s="774">
        <v>121820</v>
      </c>
      <c r="G810" s="908">
        <v>144860</v>
      </c>
      <c r="H810" s="909" t="s">
        <v>4599</v>
      </c>
      <c r="I810" s="1096">
        <f t="shared" si="25"/>
        <v>1</v>
      </c>
      <c r="J810" s="1111"/>
      <c r="K810" s="903"/>
      <c r="L810" s="902">
        <f t="shared" si="24"/>
        <v>113420</v>
      </c>
      <c r="M810" s="904">
        <v>108020</v>
      </c>
      <c r="N810" s="905">
        <v>4.9990742455100906E-2</v>
      </c>
    </row>
    <row r="811" spans="1:14" s="822" customFormat="1" ht="30" customHeight="1">
      <c r="A811" s="809" t="s">
        <v>4880</v>
      </c>
      <c r="B811" s="810" t="s">
        <v>4591</v>
      </c>
      <c r="C811" s="811" t="s">
        <v>4608</v>
      </c>
      <c r="D811" s="821"/>
      <c r="E811" s="915">
        <v>136820</v>
      </c>
      <c r="F811" s="774">
        <v>146960</v>
      </c>
      <c r="G811" s="908">
        <v>174750</v>
      </c>
      <c r="H811" s="909" t="s">
        <v>4599</v>
      </c>
      <c r="I811" s="1096">
        <f t="shared" si="25"/>
        <v>1</v>
      </c>
      <c r="J811" s="1111"/>
      <c r="K811" s="903"/>
      <c r="L811" s="902">
        <f t="shared" si="24"/>
        <v>136820</v>
      </c>
      <c r="M811" s="904">
        <v>130310</v>
      </c>
      <c r="N811" s="905">
        <v>4.9957792955260531E-2</v>
      </c>
    </row>
    <row r="812" spans="1:14" s="822" customFormat="1" ht="30" customHeight="1">
      <c r="A812" s="809" t="s">
        <v>4881</v>
      </c>
      <c r="B812" s="810" t="s">
        <v>4591</v>
      </c>
      <c r="C812" s="811" t="s">
        <v>4610</v>
      </c>
      <c r="D812" s="821"/>
      <c r="E812" s="915">
        <v>136820</v>
      </c>
      <c r="F812" s="774">
        <v>146960</v>
      </c>
      <c r="G812" s="908">
        <v>174750</v>
      </c>
      <c r="H812" s="909" t="s">
        <v>4599</v>
      </c>
      <c r="I812" s="1096">
        <f t="shared" si="25"/>
        <v>1</v>
      </c>
      <c r="J812" s="1111"/>
      <c r="K812" s="903"/>
      <c r="L812" s="902">
        <f t="shared" si="24"/>
        <v>136820</v>
      </c>
      <c r="M812" s="904">
        <v>130310</v>
      </c>
      <c r="N812" s="905">
        <v>4.9957792955260531E-2</v>
      </c>
    </row>
    <row r="813" spans="1:14" s="822" customFormat="1" ht="30" customHeight="1">
      <c r="A813" s="809" t="s">
        <v>4882</v>
      </c>
      <c r="B813" s="810" t="s">
        <v>4591</v>
      </c>
      <c r="C813" s="811" t="s">
        <v>4612</v>
      </c>
      <c r="D813" s="821"/>
      <c r="E813" s="915">
        <v>136820</v>
      </c>
      <c r="F813" s="774">
        <v>146960</v>
      </c>
      <c r="G813" s="908">
        <v>174750</v>
      </c>
      <c r="H813" s="909" t="s">
        <v>4599</v>
      </c>
      <c r="I813" s="1096">
        <f t="shared" si="25"/>
        <v>1</v>
      </c>
      <c r="J813" s="1111"/>
      <c r="K813" s="903"/>
      <c r="L813" s="902">
        <f t="shared" si="24"/>
        <v>136820</v>
      </c>
      <c r="M813" s="904">
        <v>130310</v>
      </c>
      <c r="N813" s="905">
        <v>4.9957792955260531E-2</v>
      </c>
    </row>
    <row r="814" spans="1:14" s="822" customFormat="1" ht="30" customHeight="1">
      <c r="A814" s="856" t="s">
        <v>4883</v>
      </c>
      <c r="B814" s="857"/>
      <c r="C814" s="858" t="s">
        <v>4884</v>
      </c>
      <c r="D814" s="880"/>
      <c r="E814" s="915">
        <v>82990</v>
      </c>
      <c r="F814" s="864">
        <v>89140</v>
      </c>
      <c r="G814" s="865">
        <v>105990</v>
      </c>
      <c r="H814" s="881" t="s">
        <v>4873</v>
      </c>
      <c r="I814" s="1096">
        <f t="shared" si="25"/>
        <v>1</v>
      </c>
      <c r="J814" s="1111"/>
      <c r="K814" s="903"/>
      <c r="L814" s="902">
        <f t="shared" si="24"/>
        <v>82990</v>
      </c>
      <c r="M814" s="904">
        <v>82990</v>
      </c>
      <c r="N814" s="905">
        <v>0</v>
      </c>
    </row>
    <row r="815" spans="1:14" s="822" customFormat="1" ht="30" customHeight="1">
      <c r="A815" s="856" t="s">
        <v>4885</v>
      </c>
      <c r="B815" s="857"/>
      <c r="C815" s="858" t="s">
        <v>4886</v>
      </c>
      <c r="D815" s="880"/>
      <c r="E815" s="915">
        <v>82990</v>
      </c>
      <c r="F815" s="864">
        <v>89140</v>
      </c>
      <c r="G815" s="865">
        <v>105990</v>
      </c>
      <c r="H815" s="881" t="s">
        <v>4873</v>
      </c>
      <c r="I815" s="1096">
        <f t="shared" si="25"/>
        <v>1</v>
      </c>
      <c r="J815" s="1111"/>
      <c r="K815" s="903"/>
      <c r="L815" s="902">
        <f t="shared" si="24"/>
        <v>82990</v>
      </c>
      <c r="M815" s="904">
        <v>82990</v>
      </c>
      <c r="N815" s="905">
        <v>0</v>
      </c>
    </row>
    <row r="816" spans="1:14" s="822" customFormat="1" ht="30" customHeight="1">
      <c r="A816" s="856" t="s">
        <v>4887</v>
      </c>
      <c r="B816" s="857"/>
      <c r="C816" s="858" t="s">
        <v>4888</v>
      </c>
      <c r="D816" s="880"/>
      <c r="E816" s="915">
        <v>82990</v>
      </c>
      <c r="F816" s="864">
        <v>89140</v>
      </c>
      <c r="G816" s="865">
        <v>105990</v>
      </c>
      <c r="H816" s="881" t="s">
        <v>4873</v>
      </c>
      <c r="I816" s="1096">
        <f t="shared" si="25"/>
        <v>1</v>
      </c>
      <c r="J816" s="1111"/>
      <c r="K816" s="903"/>
      <c r="L816" s="902">
        <f t="shared" si="24"/>
        <v>82990</v>
      </c>
      <c r="M816" s="904">
        <v>82990</v>
      </c>
      <c r="N816" s="905">
        <v>0</v>
      </c>
    </row>
    <row r="817" spans="1:14" s="822" customFormat="1" ht="30" customHeight="1">
      <c r="A817" s="809" t="s">
        <v>4889</v>
      </c>
      <c r="B817" s="810" t="s">
        <v>4592</v>
      </c>
      <c r="C817" s="811" t="s">
        <v>4890</v>
      </c>
      <c r="D817" s="821"/>
      <c r="E817" s="915">
        <v>244220</v>
      </c>
      <c r="F817" s="774">
        <v>262320</v>
      </c>
      <c r="G817" s="908">
        <v>311920</v>
      </c>
      <c r="H817" s="909" t="s">
        <v>4599</v>
      </c>
      <c r="I817" s="1096">
        <f t="shared" si="25"/>
        <v>1</v>
      </c>
      <c r="J817" s="1111"/>
      <c r="K817" s="903"/>
      <c r="L817" s="902">
        <f t="shared" si="24"/>
        <v>244220</v>
      </c>
      <c r="M817" s="904">
        <v>232600</v>
      </c>
      <c r="N817" s="905">
        <v>4.9957007738607048E-2</v>
      </c>
    </row>
    <row r="818" spans="1:14" s="822" customFormat="1" ht="30" customHeight="1">
      <c r="A818" s="809" t="s">
        <v>4891</v>
      </c>
      <c r="B818" s="810" t="s">
        <v>4592</v>
      </c>
      <c r="C818" s="811" t="s">
        <v>4892</v>
      </c>
      <c r="D818" s="821"/>
      <c r="E818" s="915">
        <v>347280</v>
      </c>
      <c r="F818" s="774">
        <v>373000</v>
      </c>
      <c r="G818" s="908">
        <v>443530</v>
      </c>
      <c r="H818" s="909" t="s">
        <v>4599</v>
      </c>
      <c r="I818" s="1096">
        <f t="shared" si="25"/>
        <v>1</v>
      </c>
      <c r="J818" s="1111"/>
      <c r="K818" s="903">
        <v>0.3</v>
      </c>
      <c r="L818" s="902">
        <f t="shared" si="24"/>
        <v>243096</v>
      </c>
      <c r="M818" s="904">
        <v>330750</v>
      </c>
      <c r="N818" s="905">
        <v>4.9977324263038546E-2</v>
      </c>
    </row>
    <row r="819" spans="1:14" s="822" customFormat="1" ht="30" customHeight="1">
      <c r="A819" s="809" t="s">
        <v>4893</v>
      </c>
      <c r="B819" s="810" t="s">
        <v>4592</v>
      </c>
      <c r="C819" s="811" t="s">
        <v>4894</v>
      </c>
      <c r="D819" s="821"/>
      <c r="E819" s="915">
        <v>347280</v>
      </c>
      <c r="F819" s="774">
        <v>373000</v>
      </c>
      <c r="G819" s="908">
        <v>443530</v>
      </c>
      <c r="H819" s="909" t="s">
        <v>4599</v>
      </c>
      <c r="I819" s="1096">
        <f t="shared" si="25"/>
        <v>1</v>
      </c>
      <c r="J819" s="1111"/>
      <c r="K819" s="903"/>
      <c r="L819" s="902">
        <f t="shared" si="24"/>
        <v>347280</v>
      </c>
      <c r="M819" s="904">
        <v>330750</v>
      </c>
      <c r="N819" s="905">
        <v>4.9977324263038546E-2</v>
      </c>
    </row>
    <row r="820" spans="1:14" s="822" customFormat="1" ht="30" customHeight="1">
      <c r="A820" s="809" t="s">
        <v>4895</v>
      </c>
      <c r="B820" s="810" t="s">
        <v>4592</v>
      </c>
      <c r="C820" s="811" t="s">
        <v>4896</v>
      </c>
      <c r="D820" s="821"/>
      <c r="E820" s="915">
        <v>347280</v>
      </c>
      <c r="F820" s="774">
        <v>373000</v>
      </c>
      <c r="G820" s="908">
        <v>443530</v>
      </c>
      <c r="H820" s="909" t="s">
        <v>4599</v>
      </c>
      <c r="I820" s="1096">
        <f t="shared" si="25"/>
        <v>1</v>
      </c>
      <c r="J820" s="1111"/>
      <c r="K820" s="903"/>
      <c r="L820" s="902">
        <f t="shared" si="24"/>
        <v>347280</v>
      </c>
      <c r="M820" s="904">
        <v>330750</v>
      </c>
      <c r="N820" s="905">
        <v>4.9977324263038546E-2</v>
      </c>
    </row>
    <row r="821" spans="1:14" s="822" customFormat="1" ht="30" customHeight="1">
      <c r="A821" s="809" t="s">
        <v>4897</v>
      </c>
      <c r="B821" s="810" t="s">
        <v>4593</v>
      </c>
      <c r="C821" s="811" t="s">
        <v>4898</v>
      </c>
      <c r="D821" s="821"/>
      <c r="E821" s="915">
        <v>103910</v>
      </c>
      <c r="F821" s="774">
        <v>111610</v>
      </c>
      <c r="G821" s="908">
        <v>132710</v>
      </c>
      <c r="H821" s="909" t="s">
        <v>4599</v>
      </c>
      <c r="I821" s="1096">
        <f t="shared" si="25"/>
        <v>1</v>
      </c>
      <c r="J821" s="1111"/>
      <c r="K821" s="903"/>
      <c r="L821" s="902">
        <f t="shared" si="24"/>
        <v>103910</v>
      </c>
      <c r="M821" s="904">
        <v>98960</v>
      </c>
      <c r="N821" s="905">
        <v>5.0020210185933708E-2</v>
      </c>
    </row>
    <row r="822" spans="1:14" s="822" customFormat="1" ht="30" customHeight="1">
      <c r="A822" s="809" t="s">
        <v>4899</v>
      </c>
      <c r="B822" s="810" t="s">
        <v>4593</v>
      </c>
      <c r="C822" s="811" t="s">
        <v>4884</v>
      </c>
      <c r="D822" s="821"/>
      <c r="E822" s="915">
        <v>113420</v>
      </c>
      <c r="F822" s="774">
        <v>121820</v>
      </c>
      <c r="G822" s="908">
        <v>144860</v>
      </c>
      <c r="H822" s="909" t="s">
        <v>4599</v>
      </c>
      <c r="I822" s="1096">
        <f t="shared" si="25"/>
        <v>1</v>
      </c>
      <c r="J822" s="1111"/>
      <c r="K822" s="903"/>
      <c r="L822" s="902">
        <f t="shared" si="24"/>
        <v>113420</v>
      </c>
      <c r="M822" s="904">
        <v>108020</v>
      </c>
      <c r="N822" s="905">
        <v>4.9990742455100906E-2</v>
      </c>
    </row>
    <row r="823" spans="1:14" s="822" customFormat="1" ht="30" customHeight="1">
      <c r="A823" s="809" t="s">
        <v>4900</v>
      </c>
      <c r="B823" s="810" t="s">
        <v>4593</v>
      </c>
      <c r="C823" s="811" t="s">
        <v>4886</v>
      </c>
      <c r="D823" s="821"/>
      <c r="E823" s="915">
        <v>113420</v>
      </c>
      <c r="F823" s="774">
        <v>121820</v>
      </c>
      <c r="G823" s="908">
        <v>144860</v>
      </c>
      <c r="H823" s="909" t="s">
        <v>4599</v>
      </c>
      <c r="I823" s="1096">
        <f t="shared" si="25"/>
        <v>1</v>
      </c>
      <c r="J823" s="1111"/>
      <c r="K823" s="903"/>
      <c r="L823" s="902">
        <f t="shared" si="24"/>
        <v>113420</v>
      </c>
      <c r="M823" s="904">
        <v>108020</v>
      </c>
      <c r="N823" s="905">
        <v>4.9990742455100906E-2</v>
      </c>
    </row>
    <row r="824" spans="1:14" s="822" customFormat="1" ht="30" customHeight="1">
      <c r="A824" s="809" t="s">
        <v>4901</v>
      </c>
      <c r="B824" s="810" t="s">
        <v>4593</v>
      </c>
      <c r="C824" s="811" t="s">
        <v>4888</v>
      </c>
      <c r="D824" s="821"/>
      <c r="E824" s="915">
        <v>113420</v>
      </c>
      <c r="F824" s="774">
        <v>121820</v>
      </c>
      <c r="G824" s="908">
        <v>144860</v>
      </c>
      <c r="H824" s="909" t="s">
        <v>4599</v>
      </c>
      <c r="I824" s="1096">
        <f t="shared" si="25"/>
        <v>1</v>
      </c>
      <c r="J824" s="1111"/>
      <c r="K824" s="903"/>
      <c r="L824" s="902">
        <f t="shared" si="24"/>
        <v>113420</v>
      </c>
      <c r="M824" s="904">
        <v>108020</v>
      </c>
      <c r="N824" s="905">
        <v>4.9990742455100906E-2</v>
      </c>
    </row>
    <row r="825" spans="1:14" s="822" customFormat="1" ht="30" customHeight="1">
      <c r="A825" s="809" t="s">
        <v>4902</v>
      </c>
      <c r="B825" s="810" t="s">
        <v>4594</v>
      </c>
      <c r="C825" s="811" t="s">
        <v>4903</v>
      </c>
      <c r="D825" s="821"/>
      <c r="E825" s="915">
        <v>192740</v>
      </c>
      <c r="F825" s="774">
        <v>207020</v>
      </c>
      <c r="G825" s="908">
        <v>246170</v>
      </c>
      <c r="H825" s="909" t="s">
        <v>4599</v>
      </c>
      <c r="I825" s="1096">
        <f t="shared" si="25"/>
        <v>1</v>
      </c>
      <c r="J825" s="1111"/>
      <c r="K825" s="903"/>
      <c r="L825" s="902">
        <f t="shared" si="24"/>
        <v>192740</v>
      </c>
      <c r="M825" s="904">
        <v>183570</v>
      </c>
      <c r="N825" s="905">
        <v>4.9953696137713131E-2</v>
      </c>
    </row>
    <row r="826" spans="1:14" s="822" customFormat="1" ht="30" customHeight="1">
      <c r="A826" s="809" t="s">
        <v>4904</v>
      </c>
      <c r="B826" s="810" t="s">
        <v>4594</v>
      </c>
      <c r="C826" s="811" t="s">
        <v>4624</v>
      </c>
      <c r="D826" s="821"/>
      <c r="E826" s="915">
        <v>415380</v>
      </c>
      <c r="F826" s="774">
        <v>446140</v>
      </c>
      <c r="G826" s="908">
        <v>530500</v>
      </c>
      <c r="H826" s="909" t="s">
        <v>4599</v>
      </c>
      <c r="I826" s="1096">
        <f t="shared" si="25"/>
        <v>1</v>
      </c>
      <c r="J826" s="1111"/>
      <c r="K826" s="903"/>
      <c r="L826" s="902">
        <f t="shared" si="24"/>
        <v>415380</v>
      </c>
      <c r="M826" s="904">
        <v>395610</v>
      </c>
      <c r="N826" s="905">
        <v>4.997345870933495E-2</v>
      </c>
    </row>
    <row r="827" spans="1:14" s="822" customFormat="1" ht="30" customHeight="1">
      <c r="A827" s="809" t="s">
        <v>4905</v>
      </c>
      <c r="B827" s="810" t="s">
        <v>4594</v>
      </c>
      <c r="C827" s="811" t="s">
        <v>4626</v>
      </c>
      <c r="D827" s="821"/>
      <c r="E827" s="915">
        <v>415380</v>
      </c>
      <c r="F827" s="774">
        <v>446140</v>
      </c>
      <c r="G827" s="908">
        <v>530500</v>
      </c>
      <c r="H827" s="909" t="s">
        <v>4599</v>
      </c>
      <c r="I827" s="1096">
        <f t="shared" si="25"/>
        <v>1</v>
      </c>
      <c r="J827" s="1111"/>
      <c r="K827" s="903"/>
      <c r="L827" s="902">
        <f t="shared" si="24"/>
        <v>415380</v>
      </c>
      <c r="M827" s="904">
        <v>395610</v>
      </c>
      <c r="N827" s="905">
        <v>4.997345870933495E-2</v>
      </c>
    </row>
    <row r="828" spans="1:14" s="822" customFormat="1" ht="30" customHeight="1">
      <c r="A828" s="809" t="s">
        <v>4906</v>
      </c>
      <c r="B828" s="810" t="s">
        <v>4594</v>
      </c>
      <c r="C828" s="811" t="s">
        <v>4628</v>
      </c>
      <c r="D828" s="821"/>
      <c r="E828" s="915">
        <v>415380</v>
      </c>
      <c r="F828" s="774">
        <v>446140</v>
      </c>
      <c r="G828" s="908">
        <v>530500</v>
      </c>
      <c r="H828" s="909" t="s">
        <v>4599</v>
      </c>
      <c r="I828" s="1096">
        <f t="shared" si="25"/>
        <v>1</v>
      </c>
      <c r="J828" s="1111"/>
      <c r="K828" s="903"/>
      <c r="L828" s="902">
        <f t="shared" si="24"/>
        <v>415380</v>
      </c>
      <c r="M828" s="904">
        <v>395610</v>
      </c>
      <c r="N828" s="905">
        <v>4.997345870933495E-2</v>
      </c>
    </row>
    <row r="829" spans="1:14" s="822" customFormat="1" ht="30" customHeight="1">
      <c r="A829" s="809" t="s">
        <v>4907</v>
      </c>
      <c r="B829" s="810" t="s">
        <v>4595</v>
      </c>
      <c r="C829" s="811" t="s">
        <v>4908</v>
      </c>
      <c r="D829" s="821"/>
      <c r="E829" s="915">
        <v>181790</v>
      </c>
      <c r="F829" s="774">
        <v>195260</v>
      </c>
      <c r="G829" s="908">
        <v>232180</v>
      </c>
      <c r="H829" s="909" t="s">
        <v>4599</v>
      </c>
      <c r="I829" s="1096">
        <f t="shared" si="25"/>
        <v>1</v>
      </c>
      <c r="J829" s="1111"/>
      <c r="K829" s="903">
        <v>0.08</v>
      </c>
      <c r="L829" s="902">
        <f t="shared" si="24"/>
        <v>167246.79999999999</v>
      </c>
      <c r="M829" s="904">
        <v>173140</v>
      </c>
      <c r="N829" s="905">
        <v>4.9959570289938776E-2</v>
      </c>
    </row>
    <row r="830" spans="1:14" s="822" customFormat="1" ht="30" customHeight="1">
      <c r="A830" s="809" t="s">
        <v>4301</v>
      </c>
      <c r="B830" s="810" t="s">
        <v>4595</v>
      </c>
      <c r="C830" s="811" t="s">
        <v>4909</v>
      </c>
      <c r="D830" s="821"/>
      <c r="E830" s="915">
        <v>181180</v>
      </c>
      <c r="F830" s="774">
        <v>194600</v>
      </c>
      <c r="G830" s="908">
        <v>231400</v>
      </c>
      <c r="H830" s="909" t="s">
        <v>4599</v>
      </c>
      <c r="I830" s="1096">
        <f t="shared" si="25"/>
        <v>1</v>
      </c>
      <c r="J830" s="1111"/>
      <c r="K830" s="903"/>
      <c r="L830" s="902">
        <f t="shared" si="24"/>
        <v>181180</v>
      </c>
      <c r="M830" s="904">
        <v>172560</v>
      </c>
      <c r="N830" s="905">
        <v>4.9953639313861847E-2</v>
      </c>
    </row>
    <row r="831" spans="1:14" s="822" customFormat="1" ht="30" customHeight="1">
      <c r="A831" s="809" t="s">
        <v>4910</v>
      </c>
      <c r="B831" s="810" t="s">
        <v>4595</v>
      </c>
      <c r="C831" s="811" t="s">
        <v>4911</v>
      </c>
      <c r="D831" s="821"/>
      <c r="E831" s="915">
        <v>181180</v>
      </c>
      <c r="F831" s="774">
        <v>194600</v>
      </c>
      <c r="G831" s="908">
        <v>231400</v>
      </c>
      <c r="H831" s="909" t="s">
        <v>4599</v>
      </c>
      <c r="I831" s="1096">
        <f t="shared" si="25"/>
        <v>1</v>
      </c>
      <c r="J831" s="1111"/>
      <c r="K831" s="903"/>
      <c r="L831" s="902">
        <f t="shared" si="24"/>
        <v>181180</v>
      </c>
      <c r="M831" s="904">
        <v>172560</v>
      </c>
      <c r="N831" s="905">
        <v>4.9953639313861847E-2</v>
      </c>
    </row>
    <row r="832" spans="1:14" s="822" customFormat="1" ht="30" customHeight="1">
      <c r="A832" s="809" t="s">
        <v>4912</v>
      </c>
      <c r="B832" s="810" t="s">
        <v>4595</v>
      </c>
      <c r="C832" s="811" t="s">
        <v>4913</v>
      </c>
      <c r="D832" s="821"/>
      <c r="E832" s="915">
        <v>181180</v>
      </c>
      <c r="F832" s="774">
        <v>194600</v>
      </c>
      <c r="G832" s="908">
        <v>231400</v>
      </c>
      <c r="H832" s="909" t="s">
        <v>4599</v>
      </c>
      <c r="I832" s="1096">
        <f t="shared" si="25"/>
        <v>1</v>
      </c>
      <c r="J832" s="1111"/>
      <c r="K832" s="903"/>
      <c r="L832" s="902">
        <f t="shared" si="24"/>
        <v>181180</v>
      </c>
      <c r="M832" s="904">
        <v>172560</v>
      </c>
      <c r="N832" s="905">
        <v>4.9953639313861847E-2</v>
      </c>
    </row>
    <row r="833" spans="1:14" s="822" customFormat="1" ht="30" customHeight="1">
      <c r="A833" s="809" t="s">
        <v>4914</v>
      </c>
      <c r="B833" s="810" t="s">
        <v>4596</v>
      </c>
      <c r="C833" s="811" t="s">
        <v>4915</v>
      </c>
      <c r="D833" s="821"/>
      <c r="E833" s="915">
        <v>233810</v>
      </c>
      <c r="F833" s="774">
        <v>251130</v>
      </c>
      <c r="G833" s="908">
        <v>298620</v>
      </c>
      <c r="H833" s="909" t="s">
        <v>4599</v>
      </c>
      <c r="I833" s="1096">
        <f t="shared" si="25"/>
        <v>1</v>
      </c>
      <c r="J833" s="1111"/>
      <c r="K833" s="903"/>
      <c r="L833" s="902">
        <f t="shared" si="24"/>
        <v>233810</v>
      </c>
      <c r="M833" s="904">
        <v>222680</v>
      </c>
      <c r="N833" s="905">
        <v>4.9982037003772233E-2</v>
      </c>
    </row>
    <row r="834" spans="1:14" s="822" customFormat="1" ht="30" customHeight="1">
      <c r="A834" s="809" t="s">
        <v>4916</v>
      </c>
      <c r="B834" s="810" t="s">
        <v>4596</v>
      </c>
      <c r="C834" s="811" t="s">
        <v>4917</v>
      </c>
      <c r="D834" s="821"/>
      <c r="E834" s="915">
        <v>233810</v>
      </c>
      <c r="F834" s="774">
        <v>251130</v>
      </c>
      <c r="G834" s="908">
        <v>298620</v>
      </c>
      <c r="H834" s="909" t="s">
        <v>4599</v>
      </c>
      <c r="I834" s="1096">
        <f t="shared" si="25"/>
        <v>1</v>
      </c>
      <c r="J834" s="1111"/>
      <c r="K834" s="903"/>
      <c r="L834" s="902">
        <f t="shared" si="24"/>
        <v>233810</v>
      </c>
      <c r="M834" s="904">
        <v>222680</v>
      </c>
      <c r="N834" s="905">
        <v>4.9982037003772233E-2</v>
      </c>
    </row>
    <row r="835" spans="1:14" s="822" customFormat="1" ht="30" customHeight="1">
      <c r="A835" s="809" t="s">
        <v>4918</v>
      </c>
      <c r="B835" s="810" t="s">
        <v>4596</v>
      </c>
      <c r="C835" s="811" t="s">
        <v>4919</v>
      </c>
      <c r="D835" s="821"/>
      <c r="E835" s="915">
        <v>233810</v>
      </c>
      <c r="F835" s="774">
        <v>251130</v>
      </c>
      <c r="G835" s="908">
        <v>298620</v>
      </c>
      <c r="H835" s="909" t="s">
        <v>4599</v>
      </c>
      <c r="I835" s="1096">
        <f t="shared" si="25"/>
        <v>1</v>
      </c>
      <c r="J835" s="1111"/>
      <c r="K835" s="903"/>
      <c r="L835" s="902">
        <f t="shared" ref="L835:L855" si="26">SUM(E835-E835*K835)</f>
        <v>233810</v>
      </c>
      <c r="M835" s="904">
        <v>222680</v>
      </c>
      <c r="N835" s="905">
        <v>4.9982037003772233E-2</v>
      </c>
    </row>
    <row r="836" spans="1:14" s="822" customFormat="1" ht="30" customHeight="1">
      <c r="A836" s="856" t="s">
        <v>4920</v>
      </c>
      <c r="B836" s="857"/>
      <c r="C836" s="858" t="s">
        <v>4921</v>
      </c>
      <c r="D836" s="880"/>
      <c r="E836" s="915">
        <v>151840</v>
      </c>
      <c r="F836" s="864">
        <v>163090</v>
      </c>
      <c r="G836" s="865">
        <v>193930</v>
      </c>
      <c r="H836" s="881"/>
      <c r="I836" s="1096">
        <f t="shared" ref="I836:I855" si="27">1-(J836/E836)</f>
        <v>1</v>
      </c>
      <c r="J836" s="1111"/>
      <c r="K836" s="903"/>
      <c r="L836" s="902">
        <f t="shared" si="26"/>
        <v>151840</v>
      </c>
      <c r="M836" s="904">
        <v>151840</v>
      </c>
      <c r="N836" s="905">
        <v>0</v>
      </c>
    </row>
    <row r="837" spans="1:14" s="822" customFormat="1" ht="30" customHeight="1">
      <c r="A837" s="856" t="s">
        <v>4922</v>
      </c>
      <c r="B837" s="857"/>
      <c r="C837" s="858" t="s">
        <v>4923</v>
      </c>
      <c r="D837" s="880"/>
      <c r="E837" s="915">
        <v>145630</v>
      </c>
      <c r="F837" s="864">
        <v>156410</v>
      </c>
      <c r="G837" s="865">
        <v>185980</v>
      </c>
      <c r="H837" s="881"/>
      <c r="I837" s="1096">
        <f t="shared" si="27"/>
        <v>1</v>
      </c>
      <c r="J837" s="1111"/>
      <c r="K837" s="903"/>
      <c r="L837" s="902">
        <f t="shared" si="26"/>
        <v>145630</v>
      </c>
      <c r="M837" s="904">
        <v>145630</v>
      </c>
      <c r="N837" s="905">
        <v>0</v>
      </c>
    </row>
    <row r="838" spans="1:14" s="822" customFormat="1" ht="30" customHeight="1">
      <c r="A838" s="856" t="s">
        <v>4924</v>
      </c>
      <c r="B838" s="857"/>
      <c r="C838" s="858" t="s">
        <v>4925</v>
      </c>
      <c r="D838" s="880"/>
      <c r="E838" s="915">
        <v>145630</v>
      </c>
      <c r="F838" s="864">
        <v>156410</v>
      </c>
      <c r="G838" s="865">
        <v>185980</v>
      </c>
      <c r="H838" s="881"/>
      <c r="I838" s="1096">
        <f t="shared" si="27"/>
        <v>1</v>
      </c>
      <c r="J838" s="1111"/>
      <c r="K838" s="903"/>
      <c r="L838" s="902">
        <f t="shared" si="26"/>
        <v>145630</v>
      </c>
      <c r="M838" s="904">
        <v>145630</v>
      </c>
      <c r="N838" s="905">
        <v>0</v>
      </c>
    </row>
    <row r="839" spans="1:14" s="822" customFormat="1" ht="30" customHeight="1">
      <c r="A839" s="856" t="s">
        <v>4926</v>
      </c>
      <c r="B839" s="857"/>
      <c r="C839" s="858" t="s">
        <v>4927</v>
      </c>
      <c r="D839" s="880"/>
      <c r="E839" s="915">
        <v>145630</v>
      </c>
      <c r="F839" s="864">
        <v>156410</v>
      </c>
      <c r="G839" s="865">
        <v>185980</v>
      </c>
      <c r="H839" s="881"/>
      <c r="I839" s="1096">
        <f t="shared" si="27"/>
        <v>1</v>
      </c>
      <c r="J839" s="1111"/>
      <c r="K839" s="903"/>
      <c r="L839" s="902">
        <f t="shared" si="26"/>
        <v>145630</v>
      </c>
      <c r="M839" s="904">
        <v>145630</v>
      </c>
      <c r="N839" s="905">
        <v>0</v>
      </c>
    </row>
    <row r="840" spans="1:14" s="822" customFormat="1" ht="30" customHeight="1">
      <c r="A840" s="856" t="s">
        <v>4928</v>
      </c>
      <c r="B840" s="857" t="s">
        <v>4529</v>
      </c>
      <c r="C840" s="858" t="s">
        <v>4929</v>
      </c>
      <c r="D840" s="880"/>
      <c r="E840" s="915"/>
      <c r="F840" s="864">
        <v>0</v>
      </c>
      <c r="G840" s="865">
        <v>0</v>
      </c>
      <c r="H840" s="881" t="s">
        <v>3610</v>
      </c>
      <c r="I840" s="1096" t="e">
        <f t="shared" si="27"/>
        <v>#DIV/0!</v>
      </c>
      <c r="J840" s="1111"/>
      <c r="K840" s="903"/>
      <c r="L840" s="902">
        <f t="shared" si="26"/>
        <v>0</v>
      </c>
      <c r="M840" s="904">
        <v>0</v>
      </c>
      <c r="N840" s="905" t="s">
        <v>4952</v>
      </c>
    </row>
    <row r="841" spans="1:14" s="822" customFormat="1" ht="30" customHeight="1">
      <c r="A841" s="856" t="s">
        <v>4930</v>
      </c>
      <c r="B841" s="857" t="s">
        <v>4530</v>
      </c>
      <c r="C841" s="858" t="s">
        <v>4931</v>
      </c>
      <c r="D841" s="880"/>
      <c r="E841" s="915"/>
      <c r="F841" s="864">
        <v>0</v>
      </c>
      <c r="G841" s="865">
        <v>0</v>
      </c>
      <c r="H841" s="881" t="s">
        <v>3610</v>
      </c>
      <c r="I841" s="1096" t="e">
        <f t="shared" si="27"/>
        <v>#DIV/0!</v>
      </c>
      <c r="J841" s="1111"/>
      <c r="K841" s="903"/>
      <c r="L841" s="902">
        <f t="shared" si="26"/>
        <v>0</v>
      </c>
      <c r="M841" s="904">
        <v>0</v>
      </c>
      <c r="N841" s="905" t="s">
        <v>4952</v>
      </c>
    </row>
    <row r="842" spans="1:14" s="822" customFormat="1" ht="30" customHeight="1">
      <c r="A842" s="856" t="s">
        <v>4932</v>
      </c>
      <c r="B842" s="857" t="s">
        <v>4597</v>
      </c>
      <c r="C842" s="858" t="s">
        <v>4933</v>
      </c>
      <c r="D842" s="880"/>
      <c r="E842" s="915"/>
      <c r="F842" s="864">
        <v>0</v>
      </c>
      <c r="G842" s="865">
        <v>0</v>
      </c>
      <c r="H842" s="881" t="s">
        <v>3610</v>
      </c>
      <c r="I842" s="1096" t="e">
        <f t="shared" si="27"/>
        <v>#DIV/0!</v>
      </c>
      <c r="J842" s="1111"/>
      <c r="K842" s="903"/>
      <c r="L842" s="902">
        <f t="shared" si="26"/>
        <v>0</v>
      </c>
      <c r="M842" s="904">
        <v>0</v>
      </c>
      <c r="N842" s="905" t="s">
        <v>4952</v>
      </c>
    </row>
    <row r="843" spans="1:14" s="822" customFormat="1" ht="30" customHeight="1">
      <c r="A843" s="856" t="s">
        <v>4934</v>
      </c>
      <c r="B843" s="857"/>
      <c r="C843" s="858" t="s">
        <v>4935</v>
      </c>
      <c r="D843" s="880"/>
      <c r="E843" s="915"/>
      <c r="F843" s="864">
        <v>0</v>
      </c>
      <c r="G843" s="865">
        <v>0</v>
      </c>
      <c r="H843" s="881" t="s">
        <v>3610</v>
      </c>
      <c r="I843" s="1096" t="e">
        <f t="shared" si="27"/>
        <v>#DIV/0!</v>
      </c>
      <c r="J843" s="1111"/>
      <c r="K843" s="903"/>
      <c r="L843" s="902">
        <f t="shared" si="26"/>
        <v>0</v>
      </c>
      <c r="M843" s="904">
        <v>0</v>
      </c>
      <c r="N843" s="905" t="s">
        <v>4952</v>
      </c>
    </row>
    <row r="844" spans="1:14" s="822" customFormat="1" ht="30" customHeight="1">
      <c r="A844" s="856" t="s">
        <v>4936</v>
      </c>
      <c r="B844" s="857"/>
      <c r="C844" s="858" t="s">
        <v>4937</v>
      </c>
      <c r="D844" s="880"/>
      <c r="E844" s="915"/>
      <c r="F844" s="864">
        <v>0</v>
      </c>
      <c r="G844" s="865">
        <v>0</v>
      </c>
      <c r="H844" s="881" t="s">
        <v>3610</v>
      </c>
      <c r="I844" s="1096" t="e">
        <f t="shared" si="27"/>
        <v>#DIV/0!</v>
      </c>
      <c r="J844" s="1111"/>
      <c r="K844" s="903"/>
      <c r="L844" s="902">
        <f t="shared" si="26"/>
        <v>0</v>
      </c>
      <c r="M844" s="904">
        <v>0</v>
      </c>
      <c r="N844" s="905" t="s">
        <v>4952</v>
      </c>
    </row>
    <row r="845" spans="1:14" s="822" customFormat="1" ht="30" customHeight="1">
      <c r="A845" s="856" t="s">
        <v>4938</v>
      </c>
      <c r="B845" s="857"/>
      <c r="C845" s="858" t="s">
        <v>4939</v>
      </c>
      <c r="D845" s="880"/>
      <c r="E845" s="915"/>
      <c r="F845" s="864">
        <v>0</v>
      </c>
      <c r="G845" s="865">
        <v>0</v>
      </c>
      <c r="H845" s="881" t="s">
        <v>3610</v>
      </c>
      <c r="I845" s="1096" t="e">
        <f t="shared" si="27"/>
        <v>#DIV/0!</v>
      </c>
      <c r="J845" s="1111"/>
      <c r="K845" s="903"/>
      <c r="L845" s="902">
        <f t="shared" si="26"/>
        <v>0</v>
      </c>
      <c r="M845" s="904">
        <v>0</v>
      </c>
      <c r="N845" s="905" t="s">
        <v>4952</v>
      </c>
    </row>
    <row r="846" spans="1:14" s="822" customFormat="1" ht="30" customHeight="1">
      <c r="A846" s="856" t="s">
        <v>4940</v>
      </c>
      <c r="B846" s="857"/>
      <c r="C846" s="858" t="s">
        <v>4941</v>
      </c>
      <c r="D846" s="880"/>
      <c r="E846" s="915"/>
      <c r="F846" s="864">
        <v>0</v>
      </c>
      <c r="G846" s="865">
        <v>0</v>
      </c>
      <c r="H846" s="881" t="s">
        <v>3610</v>
      </c>
      <c r="I846" s="1096" t="e">
        <f t="shared" si="27"/>
        <v>#DIV/0!</v>
      </c>
      <c r="J846" s="1111"/>
      <c r="K846" s="903"/>
      <c r="L846" s="902">
        <f t="shared" si="26"/>
        <v>0</v>
      </c>
      <c r="M846" s="904">
        <v>0</v>
      </c>
      <c r="N846" s="905" t="s">
        <v>4952</v>
      </c>
    </row>
    <row r="847" spans="1:14" s="822" customFormat="1" ht="30" customHeight="1">
      <c r="A847" s="856" t="s">
        <v>4942</v>
      </c>
      <c r="B847" s="857"/>
      <c r="C847" s="858" t="s">
        <v>4943</v>
      </c>
      <c r="D847" s="880"/>
      <c r="E847" s="915"/>
      <c r="F847" s="864">
        <v>0</v>
      </c>
      <c r="G847" s="865">
        <v>0</v>
      </c>
      <c r="H847" s="881" t="s">
        <v>3610</v>
      </c>
      <c r="I847" s="1096" t="e">
        <f t="shared" si="27"/>
        <v>#DIV/0!</v>
      </c>
      <c r="J847" s="1111"/>
      <c r="K847" s="903"/>
      <c r="L847" s="902">
        <f t="shared" si="26"/>
        <v>0</v>
      </c>
      <c r="M847" s="904">
        <v>0</v>
      </c>
      <c r="N847" s="905" t="s">
        <v>4952</v>
      </c>
    </row>
    <row r="848" spans="1:14" s="822" customFormat="1" ht="30" customHeight="1">
      <c r="A848" s="856" t="s">
        <v>4944</v>
      </c>
      <c r="B848" s="857"/>
      <c r="C848" s="858" t="s">
        <v>4945</v>
      </c>
      <c r="D848" s="880"/>
      <c r="E848" s="915"/>
      <c r="F848" s="864">
        <v>0</v>
      </c>
      <c r="G848" s="865">
        <v>0</v>
      </c>
      <c r="H848" s="881" t="s">
        <v>3610</v>
      </c>
      <c r="I848" s="1096" t="e">
        <f t="shared" si="27"/>
        <v>#DIV/0!</v>
      </c>
      <c r="J848" s="1111"/>
      <c r="K848" s="903"/>
      <c r="L848" s="902">
        <f t="shared" si="26"/>
        <v>0</v>
      </c>
      <c r="M848" s="904">
        <v>0</v>
      </c>
      <c r="N848" s="905" t="s">
        <v>4952</v>
      </c>
    </row>
    <row r="849" spans="1:14" s="822" customFormat="1" ht="30" customHeight="1">
      <c r="A849" s="856" t="s">
        <v>4946</v>
      </c>
      <c r="B849" s="857"/>
      <c r="C849" s="858" t="s">
        <v>4947</v>
      </c>
      <c r="D849" s="880"/>
      <c r="E849" s="915"/>
      <c r="F849" s="864">
        <v>0</v>
      </c>
      <c r="G849" s="865">
        <v>0</v>
      </c>
      <c r="H849" s="881" t="s">
        <v>3610</v>
      </c>
      <c r="I849" s="1096" t="e">
        <f t="shared" si="27"/>
        <v>#DIV/0!</v>
      </c>
      <c r="J849" s="1111"/>
      <c r="K849" s="903"/>
      <c r="L849" s="902">
        <f t="shared" si="26"/>
        <v>0</v>
      </c>
      <c r="M849" s="904">
        <v>0</v>
      </c>
      <c r="N849" s="905" t="s">
        <v>4952</v>
      </c>
    </row>
    <row r="850" spans="1:14" s="822" customFormat="1" ht="30" customHeight="1">
      <c r="A850" s="856" t="s">
        <v>4948</v>
      </c>
      <c r="B850" s="857"/>
      <c r="C850" s="858" t="s">
        <v>4949</v>
      </c>
      <c r="D850" s="880"/>
      <c r="E850" s="915"/>
      <c r="F850" s="864">
        <v>0</v>
      </c>
      <c r="G850" s="865">
        <v>0</v>
      </c>
      <c r="H850" s="881" t="s">
        <v>3610</v>
      </c>
      <c r="I850" s="1096" t="e">
        <f t="shared" si="27"/>
        <v>#DIV/0!</v>
      </c>
      <c r="J850" s="1111"/>
      <c r="K850" s="903"/>
      <c r="L850" s="902">
        <f t="shared" si="26"/>
        <v>0</v>
      </c>
      <c r="M850" s="904" t="s">
        <v>4952</v>
      </c>
      <c r="N850" s="905" t="s">
        <v>4310</v>
      </c>
    </row>
    <row r="851" spans="1:14" s="822" customFormat="1" ht="30" customHeight="1">
      <c r="A851" s="856" t="s">
        <v>4950</v>
      </c>
      <c r="B851" s="857"/>
      <c r="C851" s="858" t="s">
        <v>4951</v>
      </c>
      <c r="D851" s="880"/>
      <c r="E851" s="915"/>
      <c r="F851" s="864">
        <v>0</v>
      </c>
      <c r="G851" s="865">
        <v>0</v>
      </c>
      <c r="H851" s="881" t="s">
        <v>3610</v>
      </c>
      <c r="I851" s="1096" t="e">
        <f t="shared" si="27"/>
        <v>#DIV/0!</v>
      </c>
      <c r="J851" s="1111"/>
      <c r="K851" s="903"/>
      <c r="L851" s="902">
        <f t="shared" si="26"/>
        <v>0</v>
      </c>
      <c r="M851" s="904" t="s">
        <v>4952</v>
      </c>
      <c r="N851" s="905" t="s">
        <v>4310</v>
      </c>
    </row>
    <row r="852" spans="1:14" ht="20.100000000000001" customHeight="1">
      <c r="A852" s="1156" t="s">
        <v>5157</v>
      </c>
      <c r="B852" s="162" t="s">
        <v>5161</v>
      </c>
      <c r="C852" s="1151"/>
      <c r="D852" s="162"/>
      <c r="E852" s="1152">
        <v>39900</v>
      </c>
      <c r="F852" s="1153"/>
      <c r="G852" s="1153"/>
      <c r="H852" s="1154"/>
      <c r="I852" s="1096">
        <f t="shared" si="27"/>
        <v>1</v>
      </c>
      <c r="J852" s="1096"/>
      <c r="K852" s="903">
        <v>0.08</v>
      </c>
      <c r="L852" s="902">
        <f t="shared" si="26"/>
        <v>36708</v>
      </c>
      <c r="M852" s="1151"/>
      <c r="N852" s="1155"/>
    </row>
    <row r="853" spans="1:14" ht="20.100000000000001" customHeight="1">
      <c r="A853" s="1156" t="s">
        <v>5158</v>
      </c>
      <c r="B853" s="162" t="s">
        <v>5154</v>
      </c>
      <c r="C853" s="1151"/>
      <c r="D853" s="162"/>
      <c r="E853" s="1152">
        <v>29400</v>
      </c>
      <c r="F853" s="1153"/>
      <c r="G853" s="1153"/>
      <c r="H853" s="1154"/>
      <c r="I853" s="1096">
        <f t="shared" si="27"/>
        <v>1</v>
      </c>
      <c r="J853" s="1096"/>
      <c r="K853" s="903">
        <v>0.08</v>
      </c>
      <c r="L853" s="902">
        <f t="shared" si="26"/>
        <v>27048</v>
      </c>
      <c r="M853" s="1151"/>
      <c r="N853" s="1155"/>
    </row>
    <row r="854" spans="1:14" ht="20.100000000000001" customHeight="1">
      <c r="A854" s="1156" t="s">
        <v>5159</v>
      </c>
      <c r="B854" s="162" t="s">
        <v>5155</v>
      </c>
      <c r="C854" s="1151"/>
      <c r="D854" s="162"/>
      <c r="E854" s="1152">
        <v>29400</v>
      </c>
      <c r="F854" s="1153"/>
      <c r="G854" s="1153"/>
      <c r="H854" s="1154"/>
      <c r="I854" s="1096">
        <f t="shared" si="27"/>
        <v>1</v>
      </c>
      <c r="J854" s="1096"/>
      <c r="K854" s="903">
        <v>0.08</v>
      </c>
      <c r="L854" s="902">
        <f t="shared" si="26"/>
        <v>27048</v>
      </c>
      <c r="M854" s="1151"/>
      <c r="N854" s="1155"/>
    </row>
    <row r="855" spans="1:14" ht="20.100000000000001" customHeight="1">
      <c r="A855" s="1156" t="s">
        <v>5160</v>
      </c>
      <c r="B855" s="162" t="s">
        <v>5156</v>
      </c>
      <c r="C855" s="1151"/>
      <c r="D855" s="162"/>
      <c r="E855" s="1152">
        <v>29400</v>
      </c>
      <c r="F855" s="1153"/>
      <c r="G855" s="1153"/>
      <c r="H855" s="1154"/>
      <c r="I855" s="1096">
        <f t="shared" si="27"/>
        <v>1</v>
      </c>
      <c r="J855" s="1096"/>
      <c r="K855" s="903">
        <v>0.08</v>
      </c>
      <c r="L855" s="902">
        <f t="shared" si="26"/>
        <v>27048</v>
      </c>
      <c r="M855" s="1151"/>
      <c r="N855" s="1155"/>
    </row>
  </sheetData>
  <autoFilter ref="A2:N851"/>
  <mergeCells count="1">
    <mergeCell ref="A1:N1"/>
  </mergeCells>
  <phoneticPr fontId="21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W701"/>
  <sheetViews>
    <sheetView workbookViewId="0">
      <pane ySplit="1" topLeftCell="A4" activePane="bottomLeft" state="frozen"/>
      <selection pane="bottomLeft" activeCell="H18" sqref="H18"/>
    </sheetView>
  </sheetViews>
  <sheetFormatPr defaultRowHeight="16.5"/>
  <cols>
    <col min="1" max="1" width="10.77734375" style="1309" customWidth="1"/>
    <col min="2" max="2" width="60.44140625" style="1309" customWidth="1"/>
    <col min="3" max="3" width="4.88671875" style="1309" customWidth="1"/>
    <col min="4" max="5" width="8.33203125" style="1430" bestFit="1" customWidth="1"/>
    <col min="6" max="6" width="6.5546875" style="1500" bestFit="1" customWidth="1"/>
    <col min="7" max="8" width="8.33203125" style="1309" bestFit="1" customWidth="1"/>
    <col min="9" max="9" width="7.33203125" style="1501" bestFit="1" customWidth="1"/>
    <col min="10" max="21" width="8.33203125" style="1309" customWidth="1"/>
    <col min="22" max="22" width="24.44140625" style="1309" customWidth="1"/>
    <col min="23" max="23" width="9.6640625" style="1309" bestFit="1" customWidth="1"/>
    <col min="24" max="24" width="10.33203125" style="1309" bestFit="1" customWidth="1"/>
    <col min="25" max="16384" width="8.88671875" style="1309"/>
  </cols>
  <sheetData>
    <row r="1" spans="1:23" s="1302" customFormat="1" ht="26.25">
      <c r="A1" s="1830" t="s">
        <v>5599</v>
      </c>
      <c r="B1" s="1830"/>
      <c r="C1" s="1830"/>
      <c r="D1" s="1830"/>
      <c r="E1" s="1830"/>
      <c r="F1" s="1830"/>
      <c r="G1" s="1830"/>
      <c r="H1" s="1830"/>
      <c r="I1" s="1830"/>
      <c r="J1" s="1830"/>
      <c r="K1" s="1830"/>
      <c r="L1" s="1830"/>
      <c r="M1" s="1830"/>
      <c r="N1" s="1830"/>
      <c r="O1" s="1830"/>
      <c r="P1" s="1830"/>
      <c r="Q1" s="1830"/>
      <c r="R1" s="1830"/>
      <c r="S1" s="1830"/>
      <c r="T1" s="1830"/>
      <c r="U1" s="1830"/>
      <c r="V1" s="1830"/>
    </row>
    <row r="2" spans="1:23">
      <c r="A2" s="1303"/>
      <c r="B2" s="1304"/>
      <c r="C2" s="1304"/>
      <c r="D2" s="1305"/>
      <c r="E2" s="1305"/>
      <c r="F2" s="1305"/>
      <c r="G2" s="1306"/>
      <c r="H2" s="1306"/>
      <c r="I2" s="1307"/>
      <c r="J2" s="1306"/>
      <c r="K2" s="1306"/>
      <c r="L2" s="1306"/>
      <c r="M2" s="1306"/>
      <c r="N2" s="1306"/>
      <c r="O2" s="1306"/>
      <c r="P2" s="1306"/>
      <c r="Q2" s="1114"/>
      <c r="R2" s="1114"/>
      <c r="S2" s="1114"/>
      <c r="T2" s="1114"/>
      <c r="U2" s="1114"/>
      <c r="V2" s="1308">
        <v>42614</v>
      </c>
    </row>
    <row r="3" spans="1:23" ht="17.25" thickBot="1">
      <c r="A3" s="1303"/>
      <c r="B3" s="1304"/>
      <c r="C3" s="1304"/>
      <c r="D3" s="1310"/>
      <c r="E3" s="1310"/>
      <c r="F3" s="1310"/>
      <c r="G3" s="1306"/>
      <c r="H3" s="1306"/>
      <c r="I3" s="1311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12" t="s">
        <v>5600</v>
      </c>
    </row>
    <row r="4" spans="1:23" s="1302" customFormat="1" ht="17.25" customHeight="1" thickBot="1">
      <c r="A4" s="1831" t="s">
        <v>2116</v>
      </c>
      <c r="B4" s="1833" t="s">
        <v>2117</v>
      </c>
      <c r="C4" s="1835" t="s">
        <v>2118</v>
      </c>
      <c r="D4" s="1837" t="s">
        <v>5601</v>
      </c>
      <c r="E4" s="1839" t="s">
        <v>5602</v>
      </c>
      <c r="F4" s="1841" t="s">
        <v>5603</v>
      </c>
      <c r="G4" s="1843" t="s">
        <v>5604</v>
      </c>
      <c r="H4" s="1845" t="s">
        <v>5605</v>
      </c>
      <c r="I4" s="1847" t="s">
        <v>5603</v>
      </c>
      <c r="J4" s="1849" t="s">
        <v>5606</v>
      </c>
      <c r="K4" s="1850"/>
      <c r="L4" s="1849" t="s">
        <v>5607</v>
      </c>
      <c r="M4" s="1850"/>
      <c r="N4" s="1823" t="s">
        <v>5608</v>
      </c>
      <c r="O4" s="1824"/>
      <c r="P4" s="1824"/>
      <c r="Q4" s="1825"/>
      <c r="R4" s="1823" t="s">
        <v>5609</v>
      </c>
      <c r="S4" s="1824"/>
      <c r="T4" s="1824"/>
      <c r="U4" s="1825"/>
      <c r="V4" s="1826" t="s">
        <v>2119</v>
      </c>
      <c r="W4" s="1313"/>
    </row>
    <row r="5" spans="1:23" s="1302" customFormat="1" ht="17.25" customHeight="1" thickBot="1">
      <c r="A5" s="1832"/>
      <c r="B5" s="1834"/>
      <c r="C5" s="1836"/>
      <c r="D5" s="1838"/>
      <c r="E5" s="1840"/>
      <c r="F5" s="1842"/>
      <c r="G5" s="1844"/>
      <c r="H5" s="1846"/>
      <c r="I5" s="1848"/>
      <c r="J5" s="1851"/>
      <c r="K5" s="1852"/>
      <c r="L5" s="1851"/>
      <c r="M5" s="1852"/>
      <c r="N5" s="1823" t="s">
        <v>5610</v>
      </c>
      <c r="O5" s="1828"/>
      <c r="P5" s="1829" t="s">
        <v>5611</v>
      </c>
      <c r="Q5" s="1825"/>
      <c r="R5" s="1823" t="s">
        <v>5610</v>
      </c>
      <c r="S5" s="1828"/>
      <c r="T5" s="1829" t="s">
        <v>5611</v>
      </c>
      <c r="U5" s="1825"/>
      <c r="V5" s="1827"/>
      <c r="W5" s="1313"/>
    </row>
    <row r="6" spans="1:23" s="1302" customFormat="1" ht="17.25" customHeight="1" thickBot="1">
      <c r="A6" s="1832"/>
      <c r="B6" s="1834"/>
      <c r="C6" s="1836"/>
      <c r="D6" s="1838"/>
      <c r="E6" s="1840"/>
      <c r="F6" s="1842"/>
      <c r="G6" s="1844"/>
      <c r="H6" s="1846"/>
      <c r="I6" s="1848"/>
      <c r="J6" s="1314" t="s">
        <v>5612</v>
      </c>
      <c r="K6" s="1315" t="s">
        <v>5613</v>
      </c>
      <c r="L6" s="1314" t="s">
        <v>5612</v>
      </c>
      <c r="M6" s="1315" t="s">
        <v>5613</v>
      </c>
      <c r="N6" s="1316" t="s">
        <v>5614</v>
      </c>
      <c r="O6" s="1317" t="s">
        <v>5615</v>
      </c>
      <c r="P6" s="1317" t="s">
        <v>5614</v>
      </c>
      <c r="Q6" s="1318" t="s">
        <v>5615</v>
      </c>
      <c r="R6" s="1316" t="s">
        <v>5614</v>
      </c>
      <c r="S6" s="1317" t="s">
        <v>5615</v>
      </c>
      <c r="T6" s="1317" t="s">
        <v>5614</v>
      </c>
      <c r="U6" s="1318" t="s">
        <v>5615</v>
      </c>
      <c r="V6" s="1827"/>
      <c r="W6" s="1313"/>
    </row>
    <row r="7" spans="1:23" ht="17.25" thickBot="1">
      <c r="A7" s="1319" t="s">
        <v>5579</v>
      </c>
      <c r="B7" s="1320"/>
      <c r="C7" s="1321"/>
      <c r="D7" s="1322"/>
      <c r="E7" s="1322"/>
      <c r="F7" s="1323"/>
      <c r="G7" s="1322"/>
      <c r="H7" s="1322"/>
      <c r="I7" s="1323"/>
      <c r="J7" s="1322"/>
      <c r="K7" s="1322"/>
      <c r="L7" s="1322"/>
      <c r="M7" s="1322"/>
      <c r="N7" s="1322"/>
      <c r="O7" s="1322"/>
      <c r="P7" s="1322"/>
      <c r="Q7" s="1322"/>
      <c r="R7" s="1322"/>
      <c r="S7" s="1322"/>
      <c r="T7" s="1322"/>
      <c r="U7" s="1322"/>
      <c r="V7" s="1324"/>
    </row>
    <row r="8" spans="1:23">
      <c r="A8" s="1325" t="s">
        <v>2120</v>
      </c>
      <c r="B8" s="1326" t="s">
        <v>2121</v>
      </c>
      <c r="C8" s="1327" t="s">
        <v>360</v>
      </c>
      <c r="D8" s="1328">
        <v>21780</v>
      </c>
      <c r="E8" s="1329">
        <v>22460</v>
      </c>
      <c r="F8" s="1330">
        <v>3.1221303948576695E-2</v>
      </c>
      <c r="G8" s="1331">
        <v>22460</v>
      </c>
      <c r="H8" s="1332">
        <v>23510</v>
      </c>
      <c r="I8" s="1333">
        <v>4.674977738201247E-2</v>
      </c>
      <c r="J8" s="1334">
        <v>22460</v>
      </c>
      <c r="K8" s="1335">
        <v>23030</v>
      </c>
      <c r="L8" s="1334">
        <v>23510</v>
      </c>
      <c r="M8" s="1335">
        <v>23990</v>
      </c>
      <c r="N8" s="1336">
        <v>23030</v>
      </c>
      <c r="O8" s="1337">
        <v>24500</v>
      </c>
      <c r="P8" s="1337">
        <v>24910</v>
      </c>
      <c r="Q8" s="1338">
        <v>26500</v>
      </c>
      <c r="R8" s="1336">
        <v>23990</v>
      </c>
      <c r="S8" s="1337">
        <v>25530</v>
      </c>
      <c r="T8" s="1337">
        <v>26700</v>
      </c>
      <c r="U8" s="1338">
        <v>27530</v>
      </c>
      <c r="V8" s="1339" t="s">
        <v>5616</v>
      </c>
      <c r="W8" s="1340"/>
    </row>
    <row r="9" spans="1:23">
      <c r="A9" s="1341" t="s">
        <v>2122</v>
      </c>
      <c r="B9" s="1342" t="s">
        <v>2123</v>
      </c>
      <c r="C9" s="1343" t="s">
        <v>361</v>
      </c>
      <c r="D9" s="1344">
        <v>21780</v>
      </c>
      <c r="E9" s="1345">
        <v>22460</v>
      </c>
      <c r="F9" s="1346">
        <v>3.1221303948576695E-2</v>
      </c>
      <c r="G9" s="1347">
        <v>22460</v>
      </c>
      <c r="H9" s="1348">
        <v>23510</v>
      </c>
      <c r="I9" s="1349">
        <v>4.674977738201247E-2</v>
      </c>
      <c r="J9" s="1350">
        <v>22460</v>
      </c>
      <c r="K9" s="1351">
        <v>23030</v>
      </c>
      <c r="L9" s="1350">
        <v>23510</v>
      </c>
      <c r="M9" s="1351">
        <v>23990</v>
      </c>
      <c r="N9" s="1352">
        <v>23030</v>
      </c>
      <c r="O9" s="1353">
        <v>24500</v>
      </c>
      <c r="P9" s="1353">
        <v>24910</v>
      </c>
      <c r="Q9" s="1354">
        <v>26500</v>
      </c>
      <c r="R9" s="1336">
        <v>23990</v>
      </c>
      <c r="S9" s="1337">
        <v>25530</v>
      </c>
      <c r="T9" s="1337">
        <v>26700</v>
      </c>
      <c r="U9" s="1338">
        <v>27530</v>
      </c>
      <c r="V9" s="1339" t="s">
        <v>5616</v>
      </c>
      <c r="W9" s="1340"/>
    </row>
    <row r="10" spans="1:23">
      <c r="A10" s="1341" t="s">
        <v>2124</v>
      </c>
      <c r="B10" s="1342" t="s">
        <v>2123</v>
      </c>
      <c r="C10" s="1343" t="s">
        <v>362</v>
      </c>
      <c r="D10" s="1344">
        <v>21780</v>
      </c>
      <c r="E10" s="1345">
        <v>22460</v>
      </c>
      <c r="F10" s="1346">
        <v>3.1221303948576695E-2</v>
      </c>
      <c r="G10" s="1347">
        <v>22460</v>
      </c>
      <c r="H10" s="1348">
        <v>23510</v>
      </c>
      <c r="I10" s="1349">
        <v>4.674977738201247E-2</v>
      </c>
      <c r="J10" s="1350">
        <v>22460</v>
      </c>
      <c r="K10" s="1351">
        <v>23030</v>
      </c>
      <c r="L10" s="1350">
        <v>23510</v>
      </c>
      <c r="M10" s="1351">
        <v>23990</v>
      </c>
      <c r="N10" s="1352">
        <v>23030</v>
      </c>
      <c r="O10" s="1353">
        <v>24500</v>
      </c>
      <c r="P10" s="1353">
        <v>24910</v>
      </c>
      <c r="Q10" s="1354">
        <v>26500</v>
      </c>
      <c r="R10" s="1336">
        <v>23990</v>
      </c>
      <c r="S10" s="1337">
        <v>25530</v>
      </c>
      <c r="T10" s="1337">
        <v>26700</v>
      </c>
      <c r="U10" s="1338">
        <v>27530</v>
      </c>
      <c r="V10" s="1339" t="s">
        <v>5616</v>
      </c>
      <c r="W10" s="1340"/>
    </row>
    <row r="11" spans="1:23">
      <c r="A11" s="1341" t="s">
        <v>2125</v>
      </c>
      <c r="B11" s="1342" t="s">
        <v>2121</v>
      </c>
      <c r="C11" s="1343" t="s">
        <v>363</v>
      </c>
      <c r="D11" s="1344">
        <v>21780</v>
      </c>
      <c r="E11" s="1345">
        <v>22460</v>
      </c>
      <c r="F11" s="1346">
        <v>3.1221303948576695E-2</v>
      </c>
      <c r="G11" s="1347">
        <v>22460</v>
      </c>
      <c r="H11" s="1348">
        <v>23510</v>
      </c>
      <c r="I11" s="1349">
        <v>4.674977738201247E-2</v>
      </c>
      <c r="J11" s="1350">
        <v>22460</v>
      </c>
      <c r="K11" s="1351">
        <v>23030</v>
      </c>
      <c r="L11" s="1350">
        <v>23510</v>
      </c>
      <c r="M11" s="1351">
        <v>23990</v>
      </c>
      <c r="N11" s="1352">
        <v>23030</v>
      </c>
      <c r="O11" s="1353">
        <v>24500</v>
      </c>
      <c r="P11" s="1353">
        <v>24910</v>
      </c>
      <c r="Q11" s="1354">
        <v>26500</v>
      </c>
      <c r="R11" s="1336">
        <v>23990</v>
      </c>
      <c r="S11" s="1337">
        <v>25530</v>
      </c>
      <c r="T11" s="1337">
        <v>26700</v>
      </c>
      <c r="U11" s="1338">
        <v>27530</v>
      </c>
      <c r="V11" s="1339" t="s">
        <v>5616</v>
      </c>
      <c r="W11" s="1340"/>
    </row>
    <row r="12" spans="1:23">
      <c r="A12" s="1341" t="s">
        <v>2126</v>
      </c>
      <c r="B12" s="1342" t="s">
        <v>2123</v>
      </c>
      <c r="C12" s="1355" t="s">
        <v>365</v>
      </c>
      <c r="D12" s="1344">
        <v>21780</v>
      </c>
      <c r="E12" s="1345">
        <v>22460</v>
      </c>
      <c r="F12" s="1346">
        <v>3.1221303948576695E-2</v>
      </c>
      <c r="G12" s="1347">
        <v>22460</v>
      </c>
      <c r="H12" s="1348">
        <v>23510</v>
      </c>
      <c r="I12" s="1349">
        <v>4.674977738201247E-2</v>
      </c>
      <c r="J12" s="1350">
        <v>22460</v>
      </c>
      <c r="K12" s="1351">
        <v>23030</v>
      </c>
      <c r="L12" s="1350">
        <v>23510</v>
      </c>
      <c r="M12" s="1351">
        <v>23990</v>
      </c>
      <c r="N12" s="1352">
        <v>23030</v>
      </c>
      <c r="O12" s="1353">
        <v>24500</v>
      </c>
      <c r="P12" s="1353">
        <v>24910</v>
      </c>
      <c r="Q12" s="1354">
        <v>26500</v>
      </c>
      <c r="R12" s="1336">
        <v>23990</v>
      </c>
      <c r="S12" s="1337">
        <v>25530</v>
      </c>
      <c r="T12" s="1337">
        <v>26700</v>
      </c>
      <c r="U12" s="1338">
        <v>27530</v>
      </c>
      <c r="V12" s="1339" t="s">
        <v>5616</v>
      </c>
      <c r="W12" s="1340"/>
    </row>
    <row r="13" spans="1:23">
      <c r="A13" s="1341" t="s">
        <v>2127</v>
      </c>
      <c r="B13" s="1342" t="s">
        <v>2121</v>
      </c>
      <c r="C13" s="1343" t="s">
        <v>368</v>
      </c>
      <c r="D13" s="1344">
        <v>21780</v>
      </c>
      <c r="E13" s="1345">
        <v>22460</v>
      </c>
      <c r="F13" s="1346">
        <v>3.1221303948576695E-2</v>
      </c>
      <c r="G13" s="1347">
        <v>22460</v>
      </c>
      <c r="H13" s="1348">
        <v>23510</v>
      </c>
      <c r="I13" s="1349">
        <v>4.674977738201247E-2</v>
      </c>
      <c r="J13" s="1350">
        <v>22460</v>
      </c>
      <c r="K13" s="1351">
        <v>23030</v>
      </c>
      <c r="L13" s="1350">
        <v>23510</v>
      </c>
      <c r="M13" s="1351">
        <v>23990</v>
      </c>
      <c r="N13" s="1352">
        <v>23030</v>
      </c>
      <c r="O13" s="1353">
        <v>24500</v>
      </c>
      <c r="P13" s="1353">
        <v>24910</v>
      </c>
      <c r="Q13" s="1354">
        <v>26500</v>
      </c>
      <c r="R13" s="1336">
        <v>23990</v>
      </c>
      <c r="S13" s="1337">
        <v>25530</v>
      </c>
      <c r="T13" s="1337">
        <v>26700</v>
      </c>
      <c r="U13" s="1338">
        <v>27530</v>
      </c>
      <c r="V13" s="1339" t="s">
        <v>5616</v>
      </c>
      <c r="W13" s="1340"/>
    </row>
    <row r="14" spans="1:23">
      <c r="A14" s="1341" t="s">
        <v>2128</v>
      </c>
      <c r="B14" s="1342" t="s">
        <v>2129</v>
      </c>
      <c r="C14" s="1343" t="s">
        <v>366</v>
      </c>
      <c r="D14" s="1344">
        <v>21780</v>
      </c>
      <c r="E14" s="1345">
        <v>22460</v>
      </c>
      <c r="F14" s="1346">
        <v>3.1221303948576695E-2</v>
      </c>
      <c r="G14" s="1347">
        <v>22460</v>
      </c>
      <c r="H14" s="1348">
        <v>23510</v>
      </c>
      <c r="I14" s="1349">
        <v>4.674977738201247E-2</v>
      </c>
      <c r="J14" s="1350">
        <v>22460</v>
      </c>
      <c r="K14" s="1351">
        <v>23030</v>
      </c>
      <c r="L14" s="1350">
        <v>23510</v>
      </c>
      <c r="M14" s="1351">
        <v>23990</v>
      </c>
      <c r="N14" s="1352">
        <v>23030</v>
      </c>
      <c r="O14" s="1353">
        <v>24500</v>
      </c>
      <c r="P14" s="1353">
        <v>24910</v>
      </c>
      <c r="Q14" s="1354">
        <v>26500</v>
      </c>
      <c r="R14" s="1336">
        <v>23990</v>
      </c>
      <c r="S14" s="1337">
        <v>25530</v>
      </c>
      <c r="T14" s="1337">
        <v>26700</v>
      </c>
      <c r="U14" s="1338">
        <v>27530</v>
      </c>
      <c r="V14" s="1339" t="s">
        <v>5616</v>
      </c>
      <c r="W14" s="1340"/>
    </row>
    <row r="15" spans="1:23">
      <c r="A15" s="1341" t="s">
        <v>2130</v>
      </c>
      <c r="B15" s="1342" t="s">
        <v>2129</v>
      </c>
      <c r="C15" s="1343" t="s">
        <v>364</v>
      </c>
      <c r="D15" s="1344">
        <v>21780</v>
      </c>
      <c r="E15" s="1345">
        <v>22460</v>
      </c>
      <c r="F15" s="1346">
        <v>3.1221303948576695E-2</v>
      </c>
      <c r="G15" s="1347">
        <v>22460</v>
      </c>
      <c r="H15" s="1348">
        <v>23510</v>
      </c>
      <c r="I15" s="1349">
        <v>4.674977738201247E-2</v>
      </c>
      <c r="J15" s="1350">
        <v>22460</v>
      </c>
      <c r="K15" s="1351">
        <v>23030</v>
      </c>
      <c r="L15" s="1350">
        <v>23510</v>
      </c>
      <c r="M15" s="1351">
        <v>23990</v>
      </c>
      <c r="N15" s="1352">
        <v>23030</v>
      </c>
      <c r="O15" s="1353">
        <v>24500</v>
      </c>
      <c r="P15" s="1353">
        <v>24910</v>
      </c>
      <c r="Q15" s="1354">
        <v>26500</v>
      </c>
      <c r="R15" s="1336">
        <v>23990</v>
      </c>
      <c r="S15" s="1337">
        <v>25530</v>
      </c>
      <c r="T15" s="1337">
        <v>26700</v>
      </c>
      <c r="U15" s="1338">
        <v>27530</v>
      </c>
      <c r="V15" s="1339" t="s">
        <v>5616</v>
      </c>
      <c r="W15" s="1340"/>
    </row>
    <row r="16" spans="1:23">
      <c r="A16" s="1341" t="s">
        <v>2131</v>
      </c>
      <c r="B16" s="1342" t="s">
        <v>2132</v>
      </c>
      <c r="C16" s="1356" t="s">
        <v>367</v>
      </c>
      <c r="D16" s="1344">
        <v>24370</v>
      </c>
      <c r="E16" s="1345">
        <v>24870</v>
      </c>
      <c r="F16" s="1346">
        <v>2.0517029134181408E-2</v>
      </c>
      <c r="G16" s="1347">
        <v>24870</v>
      </c>
      <c r="H16" s="1348">
        <v>26020</v>
      </c>
      <c r="I16" s="1349">
        <v>4.6240450341777262E-2</v>
      </c>
      <c r="J16" s="1350">
        <v>24870</v>
      </c>
      <c r="K16" s="1351">
        <v>25380</v>
      </c>
      <c r="L16" s="1350">
        <v>26020</v>
      </c>
      <c r="M16" s="1351">
        <v>26560</v>
      </c>
      <c r="N16" s="1352">
        <v>25380</v>
      </c>
      <c r="O16" s="1353">
        <v>27000</v>
      </c>
      <c r="P16" s="1353">
        <v>27260</v>
      </c>
      <c r="Q16" s="1354">
        <v>29000</v>
      </c>
      <c r="R16" s="1352">
        <v>26560</v>
      </c>
      <c r="S16" s="1353">
        <v>28260</v>
      </c>
      <c r="T16" s="1353">
        <v>29350</v>
      </c>
      <c r="U16" s="1354">
        <v>30260</v>
      </c>
      <c r="V16" s="1339" t="s">
        <v>5616</v>
      </c>
      <c r="W16" s="1340"/>
    </row>
    <row r="17" spans="1:23">
      <c r="A17" s="1341" t="s">
        <v>2133</v>
      </c>
      <c r="B17" s="1342" t="s">
        <v>2132</v>
      </c>
      <c r="C17" s="1343" t="s">
        <v>361</v>
      </c>
      <c r="D17" s="1344">
        <v>14450</v>
      </c>
      <c r="E17" s="1345">
        <v>14750</v>
      </c>
      <c r="F17" s="1346">
        <v>2.076124567474058E-2</v>
      </c>
      <c r="G17" s="1347">
        <v>14750</v>
      </c>
      <c r="H17" s="1348">
        <v>15430</v>
      </c>
      <c r="I17" s="1349">
        <v>4.6101694915254177E-2</v>
      </c>
      <c r="J17" s="1350">
        <v>14750</v>
      </c>
      <c r="K17" s="1351">
        <v>15040</v>
      </c>
      <c r="L17" s="1350">
        <v>15430</v>
      </c>
      <c r="M17" s="1351">
        <v>15750</v>
      </c>
      <c r="N17" s="1352">
        <v>15040</v>
      </c>
      <c r="O17" s="1353">
        <v>16000</v>
      </c>
      <c r="P17" s="1353">
        <v>16920</v>
      </c>
      <c r="Q17" s="1354">
        <v>18000</v>
      </c>
      <c r="R17" s="1352">
        <v>15750</v>
      </c>
      <c r="S17" s="1353">
        <v>16760</v>
      </c>
      <c r="T17" s="1353">
        <v>18190</v>
      </c>
      <c r="U17" s="1354">
        <v>18760</v>
      </c>
      <c r="V17" s="1339" t="s">
        <v>5616</v>
      </c>
      <c r="W17" s="1340"/>
    </row>
    <row r="18" spans="1:23">
      <c r="A18" s="1341" t="s">
        <v>2134</v>
      </c>
      <c r="B18" s="1342" t="s">
        <v>2132</v>
      </c>
      <c r="C18" s="1343" t="s">
        <v>362</v>
      </c>
      <c r="D18" s="1344">
        <v>14450</v>
      </c>
      <c r="E18" s="1345">
        <v>14750</v>
      </c>
      <c r="F18" s="1346">
        <v>2.076124567474058E-2</v>
      </c>
      <c r="G18" s="1347">
        <v>14750</v>
      </c>
      <c r="H18" s="1348">
        <v>15430</v>
      </c>
      <c r="I18" s="1349">
        <v>4.6101694915254177E-2</v>
      </c>
      <c r="J18" s="1350">
        <v>14750</v>
      </c>
      <c r="K18" s="1351">
        <v>15040</v>
      </c>
      <c r="L18" s="1350">
        <v>15430</v>
      </c>
      <c r="M18" s="1351">
        <v>15750</v>
      </c>
      <c r="N18" s="1352">
        <v>15040</v>
      </c>
      <c r="O18" s="1353">
        <v>16000</v>
      </c>
      <c r="P18" s="1353">
        <v>16920</v>
      </c>
      <c r="Q18" s="1354">
        <v>18000</v>
      </c>
      <c r="R18" s="1352">
        <v>15750</v>
      </c>
      <c r="S18" s="1353">
        <v>16760</v>
      </c>
      <c r="T18" s="1353">
        <v>18190</v>
      </c>
      <c r="U18" s="1354">
        <v>18760</v>
      </c>
      <c r="V18" s="1339" t="s">
        <v>5616</v>
      </c>
      <c r="W18" s="1340"/>
    </row>
    <row r="19" spans="1:23">
      <c r="A19" s="1341" t="s">
        <v>2135</v>
      </c>
      <c r="B19" s="1342" t="s">
        <v>2132</v>
      </c>
      <c r="C19" s="1343" t="s">
        <v>363</v>
      </c>
      <c r="D19" s="1344">
        <v>14450</v>
      </c>
      <c r="E19" s="1345">
        <v>14750</v>
      </c>
      <c r="F19" s="1346">
        <v>2.076124567474058E-2</v>
      </c>
      <c r="G19" s="1347">
        <v>14750</v>
      </c>
      <c r="H19" s="1348">
        <v>15430</v>
      </c>
      <c r="I19" s="1349">
        <v>4.6101694915254177E-2</v>
      </c>
      <c r="J19" s="1350">
        <v>14750</v>
      </c>
      <c r="K19" s="1351">
        <v>15040</v>
      </c>
      <c r="L19" s="1350">
        <v>15430</v>
      </c>
      <c r="M19" s="1351">
        <v>15750</v>
      </c>
      <c r="N19" s="1352">
        <v>15040</v>
      </c>
      <c r="O19" s="1353">
        <v>16000</v>
      </c>
      <c r="P19" s="1353">
        <v>16920</v>
      </c>
      <c r="Q19" s="1354">
        <v>18000</v>
      </c>
      <c r="R19" s="1352">
        <v>15750</v>
      </c>
      <c r="S19" s="1353">
        <v>16760</v>
      </c>
      <c r="T19" s="1353">
        <v>18190</v>
      </c>
      <c r="U19" s="1354">
        <v>18760</v>
      </c>
      <c r="V19" s="1339" t="s">
        <v>5616</v>
      </c>
      <c r="W19" s="1340"/>
    </row>
    <row r="20" spans="1:23">
      <c r="A20" s="1341" t="s">
        <v>2136</v>
      </c>
      <c r="B20" s="1342" t="s">
        <v>2137</v>
      </c>
      <c r="C20" s="1356" t="s">
        <v>367</v>
      </c>
      <c r="D20" s="1344">
        <v>21330</v>
      </c>
      <c r="E20" s="1345">
        <v>21770</v>
      </c>
      <c r="F20" s="1346">
        <v>2.0628223159868675E-2</v>
      </c>
      <c r="G20" s="1347">
        <v>21770</v>
      </c>
      <c r="H20" s="1348">
        <v>22780</v>
      </c>
      <c r="I20" s="1349">
        <v>4.6394120349104284E-2</v>
      </c>
      <c r="J20" s="1350">
        <v>21770</v>
      </c>
      <c r="K20" s="1351">
        <v>22270</v>
      </c>
      <c r="L20" s="1350">
        <v>22780</v>
      </c>
      <c r="M20" s="1351">
        <v>23250</v>
      </c>
      <c r="N20" s="1352">
        <v>22270</v>
      </c>
      <c r="O20" s="1353">
        <v>23700</v>
      </c>
      <c r="P20" s="1353">
        <v>24150</v>
      </c>
      <c r="Q20" s="1354">
        <v>25700</v>
      </c>
      <c r="R20" s="1352">
        <v>23250</v>
      </c>
      <c r="S20" s="1353">
        <v>24740</v>
      </c>
      <c r="T20" s="1353">
        <v>25930</v>
      </c>
      <c r="U20" s="1354">
        <v>26740</v>
      </c>
      <c r="V20" s="1339" t="s">
        <v>5616</v>
      </c>
      <c r="W20" s="1340"/>
    </row>
    <row r="21" spans="1:23">
      <c r="A21" s="1341" t="s">
        <v>2138</v>
      </c>
      <c r="B21" s="1342" t="s">
        <v>2137</v>
      </c>
      <c r="C21" s="1343" t="s">
        <v>361</v>
      </c>
      <c r="D21" s="1344">
        <v>21330</v>
      </c>
      <c r="E21" s="1345">
        <v>21770</v>
      </c>
      <c r="F21" s="1346">
        <v>2.0628223159868675E-2</v>
      </c>
      <c r="G21" s="1347">
        <v>21770</v>
      </c>
      <c r="H21" s="1348">
        <v>22780</v>
      </c>
      <c r="I21" s="1349">
        <v>4.6394120349104284E-2</v>
      </c>
      <c r="J21" s="1350">
        <v>21770</v>
      </c>
      <c r="K21" s="1351">
        <v>22270</v>
      </c>
      <c r="L21" s="1350">
        <v>22780</v>
      </c>
      <c r="M21" s="1351">
        <v>23250</v>
      </c>
      <c r="N21" s="1352">
        <v>22270</v>
      </c>
      <c r="O21" s="1353">
        <v>23700</v>
      </c>
      <c r="P21" s="1353">
        <v>24150</v>
      </c>
      <c r="Q21" s="1354">
        <v>25700</v>
      </c>
      <c r="R21" s="1352">
        <v>23250</v>
      </c>
      <c r="S21" s="1353">
        <v>24740</v>
      </c>
      <c r="T21" s="1353">
        <v>25930</v>
      </c>
      <c r="U21" s="1354">
        <v>26740</v>
      </c>
      <c r="V21" s="1339" t="s">
        <v>5616</v>
      </c>
      <c r="W21" s="1340"/>
    </row>
    <row r="22" spans="1:23">
      <c r="A22" s="1341" t="s">
        <v>2139</v>
      </c>
      <c r="B22" s="1342" t="s">
        <v>2137</v>
      </c>
      <c r="C22" s="1343" t="s">
        <v>362</v>
      </c>
      <c r="D22" s="1344">
        <v>21330</v>
      </c>
      <c r="E22" s="1345">
        <v>21770</v>
      </c>
      <c r="F22" s="1346">
        <v>2.0628223159868675E-2</v>
      </c>
      <c r="G22" s="1347">
        <v>21770</v>
      </c>
      <c r="H22" s="1348">
        <v>22780</v>
      </c>
      <c r="I22" s="1349">
        <v>4.6394120349104284E-2</v>
      </c>
      <c r="J22" s="1350">
        <v>21770</v>
      </c>
      <c r="K22" s="1351">
        <v>22270</v>
      </c>
      <c r="L22" s="1350">
        <v>22780</v>
      </c>
      <c r="M22" s="1351">
        <v>23250</v>
      </c>
      <c r="N22" s="1352">
        <v>22270</v>
      </c>
      <c r="O22" s="1353">
        <v>23700</v>
      </c>
      <c r="P22" s="1353">
        <v>24150</v>
      </c>
      <c r="Q22" s="1354">
        <v>25700</v>
      </c>
      <c r="R22" s="1352">
        <v>23250</v>
      </c>
      <c r="S22" s="1353">
        <v>24740</v>
      </c>
      <c r="T22" s="1353">
        <v>25930</v>
      </c>
      <c r="U22" s="1354">
        <v>26740</v>
      </c>
      <c r="V22" s="1339" t="s">
        <v>5616</v>
      </c>
      <c r="W22" s="1340"/>
    </row>
    <row r="23" spans="1:23">
      <c r="A23" s="1341" t="s">
        <v>2140</v>
      </c>
      <c r="B23" s="1342" t="s">
        <v>2137</v>
      </c>
      <c r="C23" s="1343" t="s">
        <v>363</v>
      </c>
      <c r="D23" s="1344">
        <v>21330</v>
      </c>
      <c r="E23" s="1345">
        <v>21770</v>
      </c>
      <c r="F23" s="1346">
        <v>2.0628223159868675E-2</v>
      </c>
      <c r="G23" s="1347">
        <v>21770</v>
      </c>
      <c r="H23" s="1348">
        <v>22780</v>
      </c>
      <c r="I23" s="1349">
        <v>4.6394120349104284E-2</v>
      </c>
      <c r="J23" s="1350">
        <v>21770</v>
      </c>
      <c r="K23" s="1351">
        <v>22270</v>
      </c>
      <c r="L23" s="1350">
        <v>22780</v>
      </c>
      <c r="M23" s="1351">
        <v>23250</v>
      </c>
      <c r="N23" s="1352">
        <v>22270</v>
      </c>
      <c r="O23" s="1353">
        <v>23700</v>
      </c>
      <c r="P23" s="1353">
        <v>24150</v>
      </c>
      <c r="Q23" s="1354">
        <v>25700</v>
      </c>
      <c r="R23" s="1352">
        <v>23250</v>
      </c>
      <c r="S23" s="1353">
        <v>24740</v>
      </c>
      <c r="T23" s="1353">
        <v>25930</v>
      </c>
      <c r="U23" s="1354">
        <v>26740</v>
      </c>
      <c r="V23" s="1339" t="s">
        <v>5616</v>
      </c>
      <c r="W23" s="1340"/>
    </row>
    <row r="24" spans="1:23">
      <c r="A24" s="1341" t="s">
        <v>2141</v>
      </c>
      <c r="B24" s="1342" t="s">
        <v>2137</v>
      </c>
      <c r="C24" s="1355" t="s">
        <v>365</v>
      </c>
      <c r="D24" s="1344">
        <v>21330</v>
      </c>
      <c r="E24" s="1345">
        <v>21770</v>
      </c>
      <c r="F24" s="1346">
        <v>2.0628223159868675E-2</v>
      </c>
      <c r="G24" s="1347">
        <v>21770</v>
      </c>
      <c r="H24" s="1348">
        <v>22780</v>
      </c>
      <c r="I24" s="1349">
        <v>4.6394120349104284E-2</v>
      </c>
      <c r="J24" s="1350">
        <v>21770</v>
      </c>
      <c r="K24" s="1351">
        <v>22270</v>
      </c>
      <c r="L24" s="1350">
        <v>22780</v>
      </c>
      <c r="M24" s="1351">
        <v>23250</v>
      </c>
      <c r="N24" s="1352">
        <v>22270</v>
      </c>
      <c r="O24" s="1353">
        <v>23700</v>
      </c>
      <c r="P24" s="1353">
        <v>24150</v>
      </c>
      <c r="Q24" s="1354">
        <v>25700</v>
      </c>
      <c r="R24" s="1352">
        <v>23250</v>
      </c>
      <c r="S24" s="1353">
        <v>24740</v>
      </c>
      <c r="T24" s="1353">
        <v>25930</v>
      </c>
      <c r="U24" s="1354">
        <v>26740</v>
      </c>
      <c r="V24" s="1339" t="s">
        <v>5616</v>
      </c>
      <c r="W24" s="1340"/>
    </row>
    <row r="25" spans="1:23">
      <c r="A25" s="1341" t="s">
        <v>2142</v>
      </c>
      <c r="B25" s="1342" t="s">
        <v>2137</v>
      </c>
      <c r="C25" s="1343" t="s">
        <v>368</v>
      </c>
      <c r="D25" s="1344">
        <v>21330</v>
      </c>
      <c r="E25" s="1345">
        <v>21770</v>
      </c>
      <c r="F25" s="1346">
        <v>2.0628223159868675E-2</v>
      </c>
      <c r="G25" s="1347">
        <v>21770</v>
      </c>
      <c r="H25" s="1348">
        <v>22780</v>
      </c>
      <c r="I25" s="1349">
        <v>4.6394120349104284E-2</v>
      </c>
      <c r="J25" s="1350">
        <v>21770</v>
      </c>
      <c r="K25" s="1351">
        <v>22270</v>
      </c>
      <c r="L25" s="1350">
        <v>22780</v>
      </c>
      <c r="M25" s="1351">
        <v>23250</v>
      </c>
      <c r="N25" s="1352">
        <v>22270</v>
      </c>
      <c r="O25" s="1353">
        <v>23700</v>
      </c>
      <c r="P25" s="1353">
        <v>24150</v>
      </c>
      <c r="Q25" s="1354">
        <v>25700</v>
      </c>
      <c r="R25" s="1352">
        <v>23250</v>
      </c>
      <c r="S25" s="1353">
        <v>24740</v>
      </c>
      <c r="T25" s="1353">
        <v>25930</v>
      </c>
      <c r="U25" s="1354">
        <v>26740</v>
      </c>
      <c r="V25" s="1339" t="s">
        <v>5616</v>
      </c>
      <c r="W25" s="1340"/>
    </row>
    <row r="26" spans="1:23">
      <c r="A26" s="1357" t="s">
        <v>2143</v>
      </c>
      <c r="B26" s="1342" t="s">
        <v>2144</v>
      </c>
      <c r="C26" s="1356" t="s">
        <v>367</v>
      </c>
      <c r="D26" s="1344">
        <v>15010</v>
      </c>
      <c r="E26" s="1345">
        <v>15320</v>
      </c>
      <c r="F26" s="1346">
        <v>2.0652898067954784E-2</v>
      </c>
      <c r="G26" s="1347">
        <v>15320</v>
      </c>
      <c r="H26" s="1348">
        <v>16030</v>
      </c>
      <c r="I26" s="1349">
        <v>4.6344647519582338E-2</v>
      </c>
      <c r="J26" s="1350">
        <v>15320</v>
      </c>
      <c r="K26" s="1351">
        <v>15690</v>
      </c>
      <c r="L26" s="1350">
        <v>16030</v>
      </c>
      <c r="M26" s="1351">
        <v>16360</v>
      </c>
      <c r="N26" s="1352">
        <v>15690</v>
      </c>
      <c r="O26" s="1353">
        <v>16700</v>
      </c>
      <c r="P26" s="1353">
        <v>17570</v>
      </c>
      <c r="Q26" s="1354">
        <v>18700</v>
      </c>
      <c r="R26" s="1352">
        <v>16360</v>
      </c>
      <c r="S26" s="1353">
        <v>17410</v>
      </c>
      <c r="T26" s="1353">
        <v>18820</v>
      </c>
      <c r="U26" s="1354">
        <v>19410</v>
      </c>
      <c r="V26" s="1339" t="s">
        <v>5616</v>
      </c>
      <c r="W26" s="1340"/>
    </row>
    <row r="27" spans="1:23">
      <c r="A27" s="1357" t="s">
        <v>2145</v>
      </c>
      <c r="B27" s="1342" t="s">
        <v>2144</v>
      </c>
      <c r="C27" s="1343" t="s">
        <v>361</v>
      </c>
      <c r="D27" s="1344">
        <v>15010</v>
      </c>
      <c r="E27" s="1345">
        <v>15320</v>
      </c>
      <c r="F27" s="1346">
        <v>2.0652898067954784E-2</v>
      </c>
      <c r="G27" s="1347">
        <v>15320</v>
      </c>
      <c r="H27" s="1348">
        <v>16030</v>
      </c>
      <c r="I27" s="1349">
        <v>4.6344647519582338E-2</v>
      </c>
      <c r="J27" s="1350">
        <v>15320</v>
      </c>
      <c r="K27" s="1351">
        <v>15690</v>
      </c>
      <c r="L27" s="1350">
        <v>16030</v>
      </c>
      <c r="M27" s="1351">
        <v>16360</v>
      </c>
      <c r="N27" s="1352">
        <v>15690</v>
      </c>
      <c r="O27" s="1353">
        <v>16700</v>
      </c>
      <c r="P27" s="1353">
        <v>17570</v>
      </c>
      <c r="Q27" s="1354">
        <v>18700</v>
      </c>
      <c r="R27" s="1352">
        <v>16360</v>
      </c>
      <c r="S27" s="1353">
        <v>17410</v>
      </c>
      <c r="T27" s="1353">
        <v>18820</v>
      </c>
      <c r="U27" s="1354">
        <v>19410</v>
      </c>
      <c r="V27" s="1339" t="s">
        <v>5616</v>
      </c>
      <c r="W27" s="1340"/>
    </row>
    <row r="28" spans="1:23">
      <c r="A28" s="1357" t="s">
        <v>2146</v>
      </c>
      <c r="B28" s="1342" t="s">
        <v>2144</v>
      </c>
      <c r="C28" s="1343" t="s">
        <v>362</v>
      </c>
      <c r="D28" s="1344">
        <v>15010</v>
      </c>
      <c r="E28" s="1345">
        <v>15320</v>
      </c>
      <c r="F28" s="1346">
        <v>2.0652898067954784E-2</v>
      </c>
      <c r="G28" s="1347">
        <v>15320</v>
      </c>
      <c r="H28" s="1348">
        <v>16030</v>
      </c>
      <c r="I28" s="1349">
        <v>4.6344647519582338E-2</v>
      </c>
      <c r="J28" s="1350">
        <v>15320</v>
      </c>
      <c r="K28" s="1351">
        <v>15690</v>
      </c>
      <c r="L28" s="1350">
        <v>16030</v>
      </c>
      <c r="M28" s="1351">
        <v>16360</v>
      </c>
      <c r="N28" s="1352">
        <v>15690</v>
      </c>
      <c r="O28" s="1353">
        <v>16700</v>
      </c>
      <c r="P28" s="1353">
        <v>17570</v>
      </c>
      <c r="Q28" s="1354">
        <v>18700</v>
      </c>
      <c r="R28" s="1352">
        <v>16360</v>
      </c>
      <c r="S28" s="1353">
        <v>17410</v>
      </c>
      <c r="T28" s="1353">
        <v>18820</v>
      </c>
      <c r="U28" s="1354">
        <v>19410</v>
      </c>
      <c r="V28" s="1339" t="s">
        <v>5616</v>
      </c>
      <c r="W28" s="1340"/>
    </row>
    <row r="29" spans="1:23">
      <c r="A29" s="1357" t="s">
        <v>2147</v>
      </c>
      <c r="B29" s="1342" t="s">
        <v>2144</v>
      </c>
      <c r="C29" s="1343" t="s">
        <v>363</v>
      </c>
      <c r="D29" s="1344">
        <v>15010</v>
      </c>
      <c r="E29" s="1345">
        <v>15320</v>
      </c>
      <c r="F29" s="1346">
        <v>2.0652898067954784E-2</v>
      </c>
      <c r="G29" s="1347">
        <v>15320</v>
      </c>
      <c r="H29" s="1348">
        <v>16030</v>
      </c>
      <c r="I29" s="1349">
        <v>4.6344647519582338E-2</v>
      </c>
      <c r="J29" s="1350">
        <v>15320</v>
      </c>
      <c r="K29" s="1351">
        <v>15690</v>
      </c>
      <c r="L29" s="1350">
        <v>16030</v>
      </c>
      <c r="M29" s="1351">
        <v>16360</v>
      </c>
      <c r="N29" s="1352">
        <v>15690</v>
      </c>
      <c r="O29" s="1353">
        <v>16700</v>
      </c>
      <c r="P29" s="1353">
        <v>17570</v>
      </c>
      <c r="Q29" s="1354">
        <v>18700</v>
      </c>
      <c r="R29" s="1352">
        <v>16360</v>
      </c>
      <c r="S29" s="1353">
        <v>17410</v>
      </c>
      <c r="T29" s="1353">
        <v>18820</v>
      </c>
      <c r="U29" s="1354">
        <v>19410</v>
      </c>
      <c r="V29" s="1339" t="s">
        <v>5616</v>
      </c>
      <c r="W29" s="1340"/>
    </row>
    <row r="30" spans="1:23">
      <c r="A30" s="1357" t="s">
        <v>2148</v>
      </c>
      <c r="B30" s="1342" t="s">
        <v>2149</v>
      </c>
      <c r="C30" s="1356" t="s">
        <v>367</v>
      </c>
      <c r="D30" s="1344">
        <v>19250</v>
      </c>
      <c r="E30" s="1345">
        <v>19850</v>
      </c>
      <c r="F30" s="1346">
        <v>3.1168831168831179E-2</v>
      </c>
      <c r="G30" s="1347">
        <v>19850</v>
      </c>
      <c r="H30" s="1348">
        <v>20770</v>
      </c>
      <c r="I30" s="1349">
        <v>4.6347607052896755E-2</v>
      </c>
      <c r="J30" s="1350">
        <v>19850</v>
      </c>
      <c r="K30" s="1351">
        <v>20390</v>
      </c>
      <c r="L30" s="1350">
        <v>20770</v>
      </c>
      <c r="M30" s="1351">
        <v>21200</v>
      </c>
      <c r="N30" s="1352">
        <v>20390</v>
      </c>
      <c r="O30" s="1353">
        <v>21700</v>
      </c>
      <c r="P30" s="1353">
        <v>22270</v>
      </c>
      <c r="Q30" s="1354">
        <v>23700</v>
      </c>
      <c r="R30" s="1352">
        <v>21200</v>
      </c>
      <c r="S30" s="1353">
        <v>22560</v>
      </c>
      <c r="T30" s="1353">
        <v>23820</v>
      </c>
      <c r="U30" s="1354">
        <v>24560</v>
      </c>
      <c r="V30" s="1339" t="s">
        <v>5616</v>
      </c>
      <c r="W30" s="1340"/>
    </row>
    <row r="31" spans="1:23">
      <c r="A31" s="1357" t="s">
        <v>2150</v>
      </c>
      <c r="B31" s="1342" t="s">
        <v>2149</v>
      </c>
      <c r="C31" s="1356" t="s">
        <v>367</v>
      </c>
      <c r="D31" s="1344">
        <v>13910</v>
      </c>
      <c r="E31" s="1345">
        <v>14200</v>
      </c>
      <c r="F31" s="1346">
        <v>2.0848310567936679E-2</v>
      </c>
      <c r="G31" s="1347">
        <v>14200</v>
      </c>
      <c r="H31" s="1348">
        <v>14850</v>
      </c>
      <c r="I31" s="1349">
        <v>4.5774647887323994E-2</v>
      </c>
      <c r="J31" s="1350">
        <v>14200</v>
      </c>
      <c r="K31" s="1351">
        <v>14470</v>
      </c>
      <c r="L31" s="1350">
        <v>14850</v>
      </c>
      <c r="M31" s="1351">
        <v>15160</v>
      </c>
      <c r="N31" s="1352">
        <v>14470</v>
      </c>
      <c r="O31" s="1353">
        <v>15400</v>
      </c>
      <c r="P31" s="1353">
        <v>16350</v>
      </c>
      <c r="Q31" s="1354">
        <v>17400</v>
      </c>
      <c r="R31" s="1352">
        <v>15160</v>
      </c>
      <c r="S31" s="1353">
        <v>16130</v>
      </c>
      <c r="T31" s="1353">
        <v>17580</v>
      </c>
      <c r="U31" s="1354">
        <v>18130</v>
      </c>
      <c r="V31" s="1339" t="s">
        <v>5616</v>
      </c>
      <c r="W31" s="1340"/>
    </row>
    <row r="32" spans="1:23">
      <c r="A32" s="1357" t="s">
        <v>2151</v>
      </c>
      <c r="B32" s="1342" t="s">
        <v>2149</v>
      </c>
      <c r="C32" s="1343" t="s">
        <v>361</v>
      </c>
      <c r="D32" s="1344">
        <v>13910</v>
      </c>
      <c r="E32" s="1345">
        <v>14200</v>
      </c>
      <c r="F32" s="1346">
        <v>2.0848310567936679E-2</v>
      </c>
      <c r="G32" s="1347">
        <v>14200</v>
      </c>
      <c r="H32" s="1348">
        <v>14850</v>
      </c>
      <c r="I32" s="1349">
        <v>4.5774647887323994E-2</v>
      </c>
      <c r="J32" s="1350">
        <v>14200</v>
      </c>
      <c r="K32" s="1351">
        <v>14470</v>
      </c>
      <c r="L32" s="1350">
        <v>14850</v>
      </c>
      <c r="M32" s="1351">
        <v>15160</v>
      </c>
      <c r="N32" s="1352">
        <v>14470</v>
      </c>
      <c r="O32" s="1353">
        <v>15400</v>
      </c>
      <c r="P32" s="1353">
        <v>16350</v>
      </c>
      <c r="Q32" s="1354">
        <v>17400</v>
      </c>
      <c r="R32" s="1352">
        <v>15160</v>
      </c>
      <c r="S32" s="1353">
        <v>16130</v>
      </c>
      <c r="T32" s="1353">
        <v>17580</v>
      </c>
      <c r="U32" s="1354">
        <v>18130</v>
      </c>
      <c r="V32" s="1339" t="s">
        <v>5616</v>
      </c>
      <c r="W32" s="1340"/>
    </row>
    <row r="33" spans="1:23">
      <c r="A33" s="1357" t="s">
        <v>2152</v>
      </c>
      <c r="B33" s="1342" t="s">
        <v>2149</v>
      </c>
      <c r="C33" s="1343" t="s">
        <v>362</v>
      </c>
      <c r="D33" s="1344">
        <v>13910</v>
      </c>
      <c r="E33" s="1345">
        <v>14200</v>
      </c>
      <c r="F33" s="1346">
        <v>2.0848310567936679E-2</v>
      </c>
      <c r="G33" s="1347">
        <v>14200</v>
      </c>
      <c r="H33" s="1348">
        <v>14850</v>
      </c>
      <c r="I33" s="1349">
        <v>4.5774647887323994E-2</v>
      </c>
      <c r="J33" s="1350">
        <v>14200</v>
      </c>
      <c r="K33" s="1351">
        <v>14470</v>
      </c>
      <c r="L33" s="1350">
        <v>14850</v>
      </c>
      <c r="M33" s="1351">
        <v>15160</v>
      </c>
      <c r="N33" s="1352">
        <v>14470</v>
      </c>
      <c r="O33" s="1353">
        <v>15400</v>
      </c>
      <c r="P33" s="1353">
        <v>16350</v>
      </c>
      <c r="Q33" s="1354">
        <v>17400</v>
      </c>
      <c r="R33" s="1352">
        <v>15160</v>
      </c>
      <c r="S33" s="1353">
        <v>16130</v>
      </c>
      <c r="T33" s="1353">
        <v>17580</v>
      </c>
      <c r="U33" s="1354">
        <v>18130</v>
      </c>
      <c r="V33" s="1339" t="s">
        <v>5616</v>
      </c>
      <c r="W33" s="1340"/>
    </row>
    <row r="34" spans="1:23">
      <c r="A34" s="1357" t="s">
        <v>2153</v>
      </c>
      <c r="B34" s="1342" t="s">
        <v>2149</v>
      </c>
      <c r="C34" s="1343" t="s">
        <v>363</v>
      </c>
      <c r="D34" s="1344">
        <v>13910</v>
      </c>
      <c r="E34" s="1345">
        <v>14200</v>
      </c>
      <c r="F34" s="1346">
        <v>2.0848310567936679E-2</v>
      </c>
      <c r="G34" s="1347">
        <v>14200</v>
      </c>
      <c r="H34" s="1348">
        <v>14850</v>
      </c>
      <c r="I34" s="1349">
        <v>4.5774647887323994E-2</v>
      </c>
      <c r="J34" s="1350">
        <v>14200</v>
      </c>
      <c r="K34" s="1351">
        <v>14470</v>
      </c>
      <c r="L34" s="1350">
        <v>14850</v>
      </c>
      <c r="M34" s="1351">
        <v>15160</v>
      </c>
      <c r="N34" s="1352">
        <v>14470</v>
      </c>
      <c r="O34" s="1353">
        <v>15400</v>
      </c>
      <c r="P34" s="1353">
        <v>16350</v>
      </c>
      <c r="Q34" s="1354">
        <v>17400</v>
      </c>
      <c r="R34" s="1352">
        <v>15160</v>
      </c>
      <c r="S34" s="1353">
        <v>16130</v>
      </c>
      <c r="T34" s="1353">
        <v>17580</v>
      </c>
      <c r="U34" s="1354">
        <v>18130</v>
      </c>
      <c r="V34" s="1339" t="s">
        <v>5616</v>
      </c>
      <c r="W34" s="1340"/>
    </row>
    <row r="35" spans="1:23">
      <c r="A35" s="1358" t="s">
        <v>2154</v>
      </c>
      <c r="B35" s="1359" t="s">
        <v>2155</v>
      </c>
      <c r="C35" s="1360" t="s">
        <v>367</v>
      </c>
      <c r="D35" s="1344">
        <v>8780</v>
      </c>
      <c r="E35" s="1345">
        <v>9150</v>
      </c>
      <c r="F35" s="1346">
        <v>4.2141230068337032E-2</v>
      </c>
      <c r="G35" s="1347">
        <v>8960</v>
      </c>
      <c r="H35" s="1348">
        <v>9460</v>
      </c>
      <c r="I35" s="1349">
        <v>5.5803571428571397E-2</v>
      </c>
      <c r="J35" s="1350">
        <v>8960</v>
      </c>
      <c r="K35" s="1351">
        <v>9110</v>
      </c>
      <c r="L35" s="1350">
        <v>9460</v>
      </c>
      <c r="M35" s="1351">
        <v>9660</v>
      </c>
      <c r="N35" s="1352">
        <v>9110</v>
      </c>
      <c r="O35" s="1353">
        <v>9700</v>
      </c>
      <c r="P35" s="1353">
        <v>10990</v>
      </c>
      <c r="Q35" s="1354">
        <v>11700</v>
      </c>
      <c r="R35" s="1352">
        <v>9660</v>
      </c>
      <c r="S35" s="1353">
        <v>10280</v>
      </c>
      <c r="T35" s="1353">
        <v>11910</v>
      </c>
      <c r="U35" s="1354">
        <v>12280</v>
      </c>
      <c r="V35" s="1361"/>
      <c r="W35" s="1340"/>
    </row>
    <row r="36" spans="1:23">
      <c r="A36" s="1358" t="s">
        <v>2156</v>
      </c>
      <c r="B36" s="1359" t="s">
        <v>2155</v>
      </c>
      <c r="C36" s="1362" t="s">
        <v>361</v>
      </c>
      <c r="D36" s="1344">
        <v>8780</v>
      </c>
      <c r="E36" s="1345">
        <v>9150</v>
      </c>
      <c r="F36" s="1346">
        <v>4.2141230068337032E-2</v>
      </c>
      <c r="G36" s="1347">
        <v>8960</v>
      </c>
      <c r="H36" s="1348">
        <v>9460</v>
      </c>
      <c r="I36" s="1349">
        <v>5.5803571428571397E-2</v>
      </c>
      <c r="J36" s="1350">
        <v>8960</v>
      </c>
      <c r="K36" s="1351">
        <v>9110</v>
      </c>
      <c r="L36" s="1350">
        <v>9460</v>
      </c>
      <c r="M36" s="1351">
        <v>9660</v>
      </c>
      <c r="N36" s="1352">
        <v>9110</v>
      </c>
      <c r="O36" s="1353">
        <v>9700</v>
      </c>
      <c r="P36" s="1353">
        <v>10990</v>
      </c>
      <c r="Q36" s="1354">
        <v>11700</v>
      </c>
      <c r="R36" s="1352">
        <v>9660</v>
      </c>
      <c r="S36" s="1353">
        <v>10280</v>
      </c>
      <c r="T36" s="1353">
        <v>11910</v>
      </c>
      <c r="U36" s="1354">
        <v>12280</v>
      </c>
      <c r="V36" s="1361"/>
      <c r="W36" s="1340"/>
    </row>
    <row r="37" spans="1:23">
      <c r="A37" s="1358" t="s">
        <v>2157</v>
      </c>
      <c r="B37" s="1359" t="s">
        <v>2155</v>
      </c>
      <c r="C37" s="1362" t="s">
        <v>362</v>
      </c>
      <c r="D37" s="1344">
        <v>8780</v>
      </c>
      <c r="E37" s="1345">
        <v>9150</v>
      </c>
      <c r="F37" s="1346">
        <v>4.2141230068337032E-2</v>
      </c>
      <c r="G37" s="1347">
        <v>8960</v>
      </c>
      <c r="H37" s="1348">
        <v>9460</v>
      </c>
      <c r="I37" s="1349">
        <v>5.5803571428571397E-2</v>
      </c>
      <c r="J37" s="1350">
        <v>8960</v>
      </c>
      <c r="K37" s="1351">
        <v>9110</v>
      </c>
      <c r="L37" s="1350">
        <v>9460</v>
      </c>
      <c r="M37" s="1351">
        <v>9660</v>
      </c>
      <c r="N37" s="1352">
        <v>9110</v>
      </c>
      <c r="O37" s="1353">
        <v>9700</v>
      </c>
      <c r="P37" s="1353">
        <v>10990</v>
      </c>
      <c r="Q37" s="1354">
        <v>11700</v>
      </c>
      <c r="R37" s="1352">
        <v>9660</v>
      </c>
      <c r="S37" s="1353">
        <v>10280</v>
      </c>
      <c r="T37" s="1353">
        <v>11910</v>
      </c>
      <c r="U37" s="1354">
        <v>12280</v>
      </c>
      <c r="V37" s="1361"/>
      <c r="W37" s="1340"/>
    </row>
    <row r="38" spans="1:23">
      <c r="A38" s="1358" t="s">
        <v>2158</v>
      </c>
      <c r="B38" s="1359" t="s">
        <v>2155</v>
      </c>
      <c r="C38" s="1362" t="s">
        <v>363</v>
      </c>
      <c r="D38" s="1344">
        <v>8780</v>
      </c>
      <c r="E38" s="1345">
        <v>9150</v>
      </c>
      <c r="F38" s="1346">
        <v>4.2141230068337032E-2</v>
      </c>
      <c r="G38" s="1347">
        <v>8960</v>
      </c>
      <c r="H38" s="1348">
        <v>9460</v>
      </c>
      <c r="I38" s="1349">
        <v>5.5803571428571397E-2</v>
      </c>
      <c r="J38" s="1350">
        <v>8960</v>
      </c>
      <c r="K38" s="1351">
        <v>9110</v>
      </c>
      <c r="L38" s="1350">
        <v>9460</v>
      </c>
      <c r="M38" s="1351">
        <v>9660</v>
      </c>
      <c r="N38" s="1352">
        <v>9110</v>
      </c>
      <c r="O38" s="1353">
        <v>9700</v>
      </c>
      <c r="P38" s="1353">
        <v>10990</v>
      </c>
      <c r="Q38" s="1354">
        <v>11700</v>
      </c>
      <c r="R38" s="1352">
        <v>9660</v>
      </c>
      <c r="S38" s="1353">
        <v>10280</v>
      </c>
      <c r="T38" s="1353">
        <v>11910</v>
      </c>
      <c r="U38" s="1354">
        <v>12280</v>
      </c>
      <c r="V38" s="1361"/>
      <c r="W38" s="1340"/>
    </row>
    <row r="39" spans="1:23">
      <c r="A39" s="1358" t="s">
        <v>2159</v>
      </c>
      <c r="B39" s="1359" t="s">
        <v>2160</v>
      </c>
      <c r="C39" s="1363" t="s">
        <v>367</v>
      </c>
      <c r="D39" s="1344">
        <v>26500</v>
      </c>
      <c r="E39" s="1345">
        <v>27330</v>
      </c>
      <c r="F39" s="1346">
        <v>3.1320754716981147E-2</v>
      </c>
      <c r="G39" s="1347">
        <v>27050</v>
      </c>
      <c r="H39" s="1348">
        <v>28280</v>
      </c>
      <c r="I39" s="1349">
        <v>4.5471349353049861E-2</v>
      </c>
      <c r="J39" s="1350">
        <v>27050</v>
      </c>
      <c r="K39" s="1351">
        <v>27590</v>
      </c>
      <c r="L39" s="1350">
        <v>28280</v>
      </c>
      <c r="M39" s="1351">
        <v>28860</v>
      </c>
      <c r="N39" s="1352">
        <v>27590</v>
      </c>
      <c r="O39" s="1353">
        <v>29400</v>
      </c>
      <c r="P39" s="1353">
        <v>29510</v>
      </c>
      <c r="Q39" s="1354">
        <v>31400</v>
      </c>
      <c r="R39" s="1352">
        <v>28860</v>
      </c>
      <c r="S39" s="1353">
        <v>30710</v>
      </c>
      <c r="T39" s="1353">
        <v>31720</v>
      </c>
      <c r="U39" s="1354">
        <v>32710</v>
      </c>
      <c r="V39" s="1361"/>
      <c r="W39" s="1340"/>
    </row>
    <row r="40" spans="1:23">
      <c r="A40" s="1358" t="s">
        <v>2161</v>
      </c>
      <c r="B40" s="1364" t="s">
        <v>2162</v>
      </c>
      <c r="C40" s="1365" t="s">
        <v>361</v>
      </c>
      <c r="D40" s="1344">
        <v>19010</v>
      </c>
      <c r="E40" s="1345">
        <v>19600</v>
      </c>
      <c r="F40" s="1346">
        <v>3.1036296685954756E-2</v>
      </c>
      <c r="G40" s="1347">
        <v>19400</v>
      </c>
      <c r="H40" s="1348">
        <v>20280</v>
      </c>
      <c r="I40" s="1349">
        <v>4.5360824742268102E-2</v>
      </c>
      <c r="J40" s="1350">
        <v>19400</v>
      </c>
      <c r="K40" s="1351">
        <v>19790</v>
      </c>
      <c r="L40" s="1350">
        <v>20280</v>
      </c>
      <c r="M40" s="1351">
        <v>20700</v>
      </c>
      <c r="N40" s="1352">
        <v>19790</v>
      </c>
      <c r="O40" s="1353">
        <v>21100</v>
      </c>
      <c r="P40" s="1353">
        <v>21710</v>
      </c>
      <c r="Q40" s="1354">
        <v>23100</v>
      </c>
      <c r="R40" s="1352">
        <v>20700</v>
      </c>
      <c r="S40" s="1353">
        <v>22030</v>
      </c>
      <c r="T40" s="1353">
        <v>23300</v>
      </c>
      <c r="U40" s="1354">
        <v>24030</v>
      </c>
      <c r="V40" s="1361"/>
      <c r="W40" s="1340"/>
    </row>
    <row r="41" spans="1:23">
      <c r="A41" s="1358" t="s">
        <v>2163</v>
      </c>
      <c r="B41" s="1364" t="s">
        <v>2162</v>
      </c>
      <c r="C41" s="1365" t="s">
        <v>362</v>
      </c>
      <c r="D41" s="1344">
        <v>19010</v>
      </c>
      <c r="E41" s="1345">
        <v>19600</v>
      </c>
      <c r="F41" s="1346">
        <v>3.1036296685954756E-2</v>
      </c>
      <c r="G41" s="1347">
        <v>19400</v>
      </c>
      <c r="H41" s="1348">
        <v>20280</v>
      </c>
      <c r="I41" s="1349">
        <v>4.5360824742268102E-2</v>
      </c>
      <c r="J41" s="1350">
        <v>19400</v>
      </c>
      <c r="K41" s="1351">
        <v>19790</v>
      </c>
      <c r="L41" s="1350">
        <v>20280</v>
      </c>
      <c r="M41" s="1351">
        <v>20700</v>
      </c>
      <c r="N41" s="1352">
        <v>19790</v>
      </c>
      <c r="O41" s="1353">
        <v>21100</v>
      </c>
      <c r="P41" s="1353">
        <v>21710</v>
      </c>
      <c r="Q41" s="1354">
        <v>23100</v>
      </c>
      <c r="R41" s="1352">
        <v>20700</v>
      </c>
      <c r="S41" s="1353">
        <v>22030</v>
      </c>
      <c r="T41" s="1353">
        <v>23300</v>
      </c>
      <c r="U41" s="1354">
        <v>24030</v>
      </c>
      <c r="V41" s="1361"/>
      <c r="W41" s="1340"/>
    </row>
    <row r="42" spans="1:23">
      <c r="A42" s="1358" t="s">
        <v>2164</v>
      </c>
      <c r="B42" s="1364" t="s">
        <v>2162</v>
      </c>
      <c r="C42" s="1365" t="s">
        <v>363</v>
      </c>
      <c r="D42" s="1344">
        <v>19010</v>
      </c>
      <c r="E42" s="1345">
        <v>19600</v>
      </c>
      <c r="F42" s="1346">
        <v>3.1036296685954756E-2</v>
      </c>
      <c r="G42" s="1347">
        <v>19400</v>
      </c>
      <c r="H42" s="1348">
        <v>20280</v>
      </c>
      <c r="I42" s="1349">
        <v>4.5360824742268102E-2</v>
      </c>
      <c r="J42" s="1350">
        <v>19400</v>
      </c>
      <c r="K42" s="1351">
        <v>19790</v>
      </c>
      <c r="L42" s="1350">
        <v>20280</v>
      </c>
      <c r="M42" s="1351">
        <v>20700</v>
      </c>
      <c r="N42" s="1352">
        <v>19790</v>
      </c>
      <c r="O42" s="1353">
        <v>21100</v>
      </c>
      <c r="P42" s="1353">
        <v>21710</v>
      </c>
      <c r="Q42" s="1354">
        <v>23100</v>
      </c>
      <c r="R42" s="1352">
        <v>20700</v>
      </c>
      <c r="S42" s="1353">
        <v>22030</v>
      </c>
      <c r="T42" s="1353">
        <v>23300</v>
      </c>
      <c r="U42" s="1354">
        <v>24030</v>
      </c>
      <c r="V42" s="1361"/>
      <c r="W42" s="1340"/>
    </row>
    <row r="43" spans="1:23">
      <c r="A43" s="1358" t="s">
        <v>2165</v>
      </c>
      <c r="B43" s="1366" t="s">
        <v>2166</v>
      </c>
      <c r="C43" s="1360" t="s">
        <v>367</v>
      </c>
      <c r="D43" s="1344">
        <v>18810</v>
      </c>
      <c r="E43" s="1345">
        <v>19600</v>
      </c>
      <c r="F43" s="1346">
        <v>4.1998936735778925E-2</v>
      </c>
      <c r="G43" s="1347">
        <v>19200</v>
      </c>
      <c r="H43" s="1348">
        <v>20280</v>
      </c>
      <c r="I43" s="1349">
        <v>5.6249999999999911E-2</v>
      </c>
      <c r="J43" s="1350">
        <v>19200</v>
      </c>
      <c r="K43" s="1351">
        <v>19640</v>
      </c>
      <c r="L43" s="1350">
        <v>20280</v>
      </c>
      <c r="M43" s="1351">
        <v>20700</v>
      </c>
      <c r="N43" s="1352">
        <v>19640</v>
      </c>
      <c r="O43" s="1353">
        <v>20900</v>
      </c>
      <c r="P43" s="1353">
        <v>21520</v>
      </c>
      <c r="Q43" s="1354">
        <v>22900</v>
      </c>
      <c r="R43" s="1352">
        <v>20700</v>
      </c>
      <c r="S43" s="1353">
        <v>22030</v>
      </c>
      <c r="T43" s="1353">
        <v>23300</v>
      </c>
      <c r="U43" s="1354">
        <v>24030</v>
      </c>
      <c r="V43" s="1361"/>
      <c r="W43" s="1340"/>
    </row>
    <row r="44" spans="1:23">
      <c r="A44" s="1357" t="s">
        <v>2167</v>
      </c>
      <c r="B44" s="1367" t="s">
        <v>2168</v>
      </c>
      <c r="C44" s="1356" t="s">
        <v>367</v>
      </c>
      <c r="D44" s="1344">
        <v>30330</v>
      </c>
      <c r="E44" s="1345">
        <v>31590</v>
      </c>
      <c r="F44" s="1346">
        <v>4.1543026706231556E-2</v>
      </c>
      <c r="G44" s="1347">
        <v>30950</v>
      </c>
      <c r="H44" s="1348">
        <v>32690</v>
      </c>
      <c r="I44" s="1349">
        <v>5.6219709208400692E-2</v>
      </c>
      <c r="J44" s="1350">
        <v>30950</v>
      </c>
      <c r="K44" s="1351">
        <v>31580</v>
      </c>
      <c r="L44" s="1350">
        <v>32690</v>
      </c>
      <c r="M44" s="1351">
        <v>33360</v>
      </c>
      <c r="N44" s="1352">
        <v>31580</v>
      </c>
      <c r="O44" s="1353">
        <v>33600</v>
      </c>
      <c r="P44" s="1353">
        <v>33460</v>
      </c>
      <c r="Q44" s="1354">
        <v>35600</v>
      </c>
      <c r="R44" s="1352">
        <v>33360</v>
      </c>
      <c r="S44" s="1353">
        <v>35490</v>
      </c>
      <c r="T44" s="1353">
        <v>36360</v>
      </c>
      <c r="U44" s="1354">
        <v>37490</v>
      </c>
      <c r="V44" s="1368" t="s">
        <v>5617</v>
      </c>
      <c r="W44" s="1340"/>
    </row>
    <row r="45" spans="1:23">
      <c r="A45" s="1358" t="s">
        <v>1571</v>
      </c>
      <c r="B45" s="1359" t="s">
        <v>1572</v>
      </c>
      <c r="C45" s="1360" t="s">
        <v>367</v>
      </c>
      <c r="D45" s="1344">
        <v>14980</v>
      </c>
      <c r="E45" s="1345">
        <v>15450</v>
      </c>
      <c r="F45" s="1346">
        <v>3.1375166889185513E-2</v>
      </c>
      <c r="G45" s="1347">
        <v>15290</v>
      </c>
      <c r="H45" s="1348">
        <v>15980</v>
      </c>
      <c r="I45" s="1349">
        <v>4.5127534336167452E-2</v>
      </c>
      <c r="J45" s="1350">
        <v>15290</v>
      </c>
      <c r="K45" s="1351">
        <v>15600</v>
      </c>
      <c r="L45" s="1350">
        <v>15980</v>
      </c>
      <c r="M45" s="1351">
        <v>16310</v>
      </c>
      <c r="N45" s="1352">
        <v>15600</v>
      </c>
      <c r="O45" s="1353">
        <v>16600</v>
      </c>
      <c r="P45" s="1353">
        <v>17480</v>
      </c>
      <c r="Q45" s="1354">
        <v>18600</v>
      </c>
      <c r="R45" s="1352">
        <v>16310</v>
      </c>
      <c r="S45" s="1353">
        <v>17360</v>
      </c>
      <c r="T45" s="1353">
        <v>18770</v>
      </c>
      <c r="U45" s="1354">
        <v>19360</v>
      </c>
      <c r="V45" s="1361"/>
      <c r="W45" s="1340"/>
    </row>
    <row r="46" spans="1:23">
      <c r="A46" s="1358" t="s">
        <v>1573</v>
      </c>
      <c r="B46" s="1359" t="s">
        <v>1572</v>
      </c>
      <c r="C46" s="1362" t="s">
        <v>361</v>
      </c>
      <c r="D46" s="1344">
        <v>14980</v>
      </c>
      <c r="E46" s="1345">
        <v>15450</v>
      </c>
      <c r="F46" s="1346">
        <v>3.1375166889185513E-2</v>
      </c>
      <c r="G46" s="1347">
        <v>15290</v>
      </c>
      <c r="H46" s="1348">
        <v>15980</v>
      </c>
      <c r="I46" s="1349">
        <v>4.5127534336167452E-2</v>
      </c>
      <c r="J46" s="1350">
        <v>15290</v>
      </c>
      <c r="K46" s="1351">
        <v>15600</v>
      </c>
      <c r="L46" s="1350">
        <v>15980</v>
      </c>
      <c r="M46" s="1351">
        <v>16310</v>
      </c>
      <c r="N46" s="1352">
        <v>15600</v>
      </c>
      <c r="O46" s="1353">
        <v>16600</v>
      </c>
      <c r="P46" s="1353">
        <v>17480</v>
      </c>
      <c r="Q46" s="1354">
        <v>18600</v>
      </c>
      <c r="R46" s="1352">
        <v>16310</v>
      </c>
      <c r="S46" s="1353">
        <v>17360</v>
      </c>
      <c r="T46" s="1353">
        <v>18770</v>
      </c>
      <c r="U46" s="1354">
        <v>19360</v>
      </c>
      <c r="V46" s="1361"/>
      <c r="W46" s="1340"/>
    </row>
    <row r="47" spans="1:23">
      <c r="A47" s="1358" t="s">
        <v>1574</v>
      </c>
      <c r="B47" s="1359" t="s">
        <v>1572</v>
      </c>
      <c r="C47" s="1362" t="s">
        <v>362</v>
      </c>
      <c r="D47" s="1344">
        <v>14980</v>
      </c>
      <c r="E47" s="1345">
        <v>15450</v>
      </c>
      <c r="F47" s="1346">
        <v>3.1375166889185513E-2</v>
      </c>
      <c r="G47" s="1347">
        <v>15290</v>
      </c>
      <c r="H47" s="1348">
        <v>15980</v>
      </c>
      <c r="I47" s="1349">
        <v>4.5127534336167452E-2</v>
      </c>
      <c r="J47" s="1350">
        <v>15290</v>
      </c>
      <c r="K47" s="1351">
        <v>15600</v>
      </c>
      <c r="L47" s="1350">
        <v>15980</v>
      </c>
      <c r="M47" s="1351">
        <v>16310</v>
      </c>
      <c r="N47" s="1352">
        <v>15600</v>
      </c>
      <c r="O47" s="1353">
        <v>16600</v>
      </c>
      <c r="P47" s="1353">
        <v>17480</v>
      </c>
      <c r="Q47" s="1354">
        <v>18600</v>
      </c>
      <c r="R47" s="1352">
        <v>16310</v>
      </c>
      <c r="S47" s="1353">
        <v>17360</v>
      </c>
      <c r="T47" s="1353">
        <v>18770</v>
      </c>
      <c r="U47" s="1354">
        <v>19360</v>
      </c>
      <c r="V47" s="1361"/>
      <c r="W47" s="1340"/>
    </row>
    <row r="48" spans="1:23">
      <c r="A48" s="1358" t="s">
        <v>1575</v>
      </c>
      <c r="B48" s="1359" t="s">
        <v>1572</v>
      </c>
      <c r="C48" s="1362" t="s">
        <v>363</v>
      </c>
      <c r="D48" s="1344">
        <v>14980</v>
      </c>
      <c r="E48" s="1345">
        <v>15450</v>
      </c>
      <c r="F48" s="1346">
        <v>3.1375166889185513E-2</v>
      </c>
      <c r="G48" s="1347">
        <v>15290</v>
      </c>
      <c r="H48" s="1348">
        <v>15980</v>
      </c>
      <c r="I48" s="1349">
        <v>4.5127534336167452E-2</v>
      </c>
      <c r="J48" s="1350">
        <v>15290</v>
      </c>
      <c r="K48" s="1351">
        <v>15600</v>
      </c>
      <c r="L48" s="1350">
        <v>15980</v>
      </c>
      <c r="M48" s="1351">
        <v>16310</v>
      </c>
      <c r="N48" s="1352">
        <v>15600</v>
      </c>
      <c r="O48" s="1353">
        <v>16600</v>
      </c>
      <c r="P48" s="1353">
        <v>17480</v>
      </c>
      <c r="Q48" s="1354">
        <v>18600</v>
      </c>
      <c r="R48" s="1352">
        <v>16310</v>
      </c>
      <c r="S48" s="1353">
        <v>17360</v>
      </c>
      <c r="T48" s="1353">
        <v>18770</v>
      </c>
      <c r="U48" s="1354">
        <v>19360</v>
      </c>
      <c r="V48" s="1361"/>
      <c r="W48" s="1340"/>
    </row>
    <row r="49" spans="1:23">
      <c r="A49" s="1369" t="s">
        <v>2169</v>
      </c>
      <c r="B49" s="1370" t="s">
        <v>2170</v>
      </c>
      <c r="C49" s="1356" t="s">
        <v>367</v>
      </c>
      <c r="D49" s="1344">
        <v>19930</v>
      </c>
      <c r="E49" s="1345">
        <v>20340</v>
      </c>
      <c r="F49" s="1346">
        <v>2.0572002007024581E-2</v>
      </c>
      <c r="G49" s="1347">
        <v>20340</v>
      </c>
      <c r="H49" s="1348">
        <v>21280</v>
      </c>
      <c r="I49" s="1349">
        <v>4.6214355948869246E-2</v>
      </c>
      <c r="J49" s="1350">
        <v>20340</v>
      </c>
      <c r="K49" s="1351">
        <v>20770</v>
      </c>
      <c r="L49" s="1350">
        <v>21280</v>
      </c>
      <c r="M49" s="1351">
        <v>21720</v>
      </c>
      <c r="N49" s="1352">
        <v>20770</v>
      </c>
      <c r="O49" s="1353">
        <v>22100</v>
      </c>
      <c r="P49" s="1353">
        <v>22650</v>
      </c>
      <c r="Q49" s="1354">
        <v>24100</v>
      </c>
      <c r="R49" s="1352">
        <v>21720</v>
      </c>
      <c r="S49" s="1353">
        <v>23110</v>
      </c>
      <c r="T49" s="1353">
        <v>24350</v>
      </c>
      <c r="U49" s="1354">
        <v>25110</v>
      </c>
      <c r="V49" s="1339" t="s">
        <v>5616</v>
      </c>
      <c r="W49" s="1340"/>
    </row>
    <row r="50" spans="1:23">
      <c r="A50" s="1369" t="s">
        <v>2171</v>
      </c>
      <c r="B50" s="1370" t="s">
        <v>2170</v>
      </c>
      <c r="C50" s="1343" t="s">
        <v>361</v>
      </c>
      <c r="D50" s="1344">
        <v>19930</v>
      </c>
      <c r="E50" s="1345">
        <v>20340</v>
      </c>
      <c r="F50" s="1346">
        <v>2.0572002007024581E-2</v>
      </c>
      <c r="G50" s="1347">
        <v>20340</v>
      </c>
      <c r="H50" s="1348">
        <v>21280</v>
      </c>
      <c r="I50" s="1349">
        <v>4.6214355948869246E-2</v>
      </c>
      <c r="J50" s="1350">
        <v>20340</v>
      </c>
      <c r="K50" s="1351">
        <v>20770</v>
      </c>
      <c r="L50" s="1350">
        <v>21280</v>
      </c>
      <c r="M50" s="1351">
        <v>21720</v>
      </c>
      <c r="N50" s="1352">
        <v>20770</v>
      </c>
      <c r="O50" s="1353">
        <v>22100</v>
      </c>
      <c r="P50" s="1353">
        <v>22650</v>
      </c>
      <c r="Q50" s="1354">
        <v>24100</v>
      </c>
      <c r="R50" s="1352">
        <v>21720</v>
      </c>
      <c r="S50" s="1353">
        <v>23110</v>
      </c>
      <c r="T50" s="1353">
        <v>24350</v>
      </c>
      <c r="U50" s="1354">
        <v>25110</v>
      </c>
      <c r="V50" s="1339" t="s">
        <v>5616</v>
      </c>
      <c r="W50" s="1340"/>
    </row>
    <row r="51" spans="1:23">
      <c r="A51" s="1369" t="s">
        <v>2172</v>
      </c>
      <c r="B51" s="1370" t="s">
        <v>2170</v>
      </c>
      <c r="C51" s="1343" t="s">
        <v>362</v>
      </c>
      <c r="D51" s="1344">
        <v>19930</v>
      </c>
      <c r="E51" s="1345">
        <v>20340</v>
      </c>
      <c r="F51" s="1346">
        <v>2.0572002007024581E-2</v>
      </c>
      <c r="G51" s="1347">
        <v>20340</v>
      </c>
      <c r="H51" s="1348">
        <v>21280</v>
      </c>
      <c r="I51" s="1349">
        <v>4.6214355948869246E-2</v>
      </c>
      <c r="J51" s="1350">
        <v>20340</v>
      </c>
      <c r="K51" s="1351">
        <v>20770</v>
      </c>
      <c r="L51" s="1350">
        <v>21280</v>
      </c>
      <c r="M51" s="1351">
        <v>21720</v>
      </c>
      <c r="N51" s="1352">
        <v>20770</v>
      </c>
      <c r="O51" s="1353">
        <v>22100</v>
      </c>
      <c r="P51" s="1353">
        <v>22650</v>
      </c>
      <c r="Q51" s="1354">
        <v>24100</v>
      </c>
      <c r="R51" s="1352">
        <v>21720</v>
      </c>
      <c r="S51" s="1353">
        <v>23110</v>
      </c>
      <c r="T51" s="1353">
        <v>24350</v>
      </c>
      <c r="U51" s="1354">
        <v>25110</v>
      </c>
      <c r="V51" s="1339" t="s">
        <v>5616</v>
      </c>
      <c r="W51" s="1340"/>
    </row>
    <row r="52" spans="1:23">
      <c r="A52" s="1369" t="s">
        <v>2173</v>
      </c>
      <c r="B52" s="1370" t="s">
        <v>2170</v>
      </c>
      <c r="C52" s="1343" t="s">
        <v>363</v>
      </c>
      <c r="D52" s="1344">
        <v>19930</v>
      </c>
      <c r="E52" s="1345">
        <v>20340</v>
      </c>
      <c r="F52" s="1346">
        <v>2.0572002007024581E-2</v>
      </c>
      <c r="G52" s="1347">
        <v>20340</v>
      </c>
      <c r="H52" s="1348">
        <v>21280</v>
      </c>
      <c r="I52" s="1349">
        <v>4.6214355948869246E-2</v>
      </c>
      <c r="J52" s="1350">
        <v>20340</v>
      </c>
      <c r="K52" s="1351">
        <v>20770</v>
      </c>
      <c r="L52" s="1350">
        <v>21280</v>
      </c>
      <c r="M52" s="1351">
        <v>21720</v>
      </c>
      <c r="N52" s="1352">
        <v>20770</v>
      </c>
      <c r="O52" s="1353">
        <v>22100</v>
      </c>
      <c r="P52" s="1353">
        <v>22650</v>
      </c>
      <c r="Q52" s="1354">
        <v>24100</v>
      </c>
      <c r="R52" s="1352">
        <v>21720</v>
      </c>
      <c r="S52" s="1353">
        <v>23110</v>
      </c>
      <c r="T52" s="1353">
        <v>24350</v>
      </c>
      <c r="U52" s="1354">
        <v>25110</v>
      </c>
      <c r="V52" s="1339" t="s">
        <v>5616</v>
      </c>
      <c r="W52" s="1340"/>
    </row>
    <row r="53" spans="1:23">
      <c r="A53" s="1369" t="s">
        <v>2174</v>
      </c>
      <c r="B53" s="1370" t="s">
        <v>2170</v>
      </c>
      <c r="C53" s="1355" t="s">
        <v>365</v>
      </c>
      <c r="D53" s="1344">
        <v>19930</v>
      </c>
      <c r="E53" s="1345">
        <v>20340</v>
      </c>
      <c r="F53" s="1346">
        <v>2.0572002007024581E-2</v>
      </c>
      <c r="G53" s="1347">
        <v>20340</v>
      </c>
      <c r="H53" s="1348">
        <v>21280</v>
      </c>
      <c r="I53" s="1349">
        <v>4.6214355948869246E-2</v>
      </c>
      <c r="J53" s="1350">
        <v>20340</v>
      </c>
      <c r="K53" s="1351">
        <v>20770</v>
      </c>
      <c r="L53" s="1350">
        <v>21280</v>
      </c>
      <c r="M53" s="1351">
        <v>21720</v>
      </c>
      <c r="N53" s="1352">
        <v>20770</v>
      </c>
      <c r="O53" s="1353">
        <v>22100</v>
      </c>
      <c r="P53" s="1353">
        <v>22650</v>
      </c>
      <c r="Q53" s="1354">
        <v>24100</v>
      </c>
      <c r="R53" s="1352">
        <v>21720</v>
      </c>
      <c r="S53" s="1353">
        <v>23110</v>
      </c>
      <c r="T53" s="1353">
        <v>24350</v>
      </c>
      <c r="U53" s="1354">
        <v>25110</v>
      </c>
      <c r="V53" s="1339" t="s">
        <v>5616</v>
      </c>
      <c r="W53" s="1340"/>
    </row>
    <row r="54" spans="1:23">
      <c r="A54" s="1369" t="s">
        <v>2175</v>
      </c>
      <c r="B54" s="1370" t="s">
        <v>2170</v>
      </c>
      <c r="C54" s="1343" t="s">
        <v>368</v>
      </c>
      <c r="D54" s="1344">
        <v>19930</v>
      </c>
      <c r="E54" s="1345">
        <v>20340</v>
      </c>
      <c r="F54" s="1346">
        <v>2.0572002007024581E-2</v>
      </c>
      <c r="G54" s="1347">
        <v>20340</v>
      </c>
      <c r="H54" s="1348">
        <v>21280</v>
      </c>
      <c r="I54" s="1349">
        <v>4.6214355948869246E-2</v>
      </c>
      <c r="J54" s="1350">
        <v>20340</v>
      </c>
      <c r="K54" s="1351">
        <v>20770</v>
      </c>
      <c r="L54" s="1350">
        <v>21280</v>
      </c>
      <c r="M54" s="1351">
        <v>21720</v>
      </c>
      <c r="N54" s="1352">
        <v>20770</v>
      </c>
      <c r="O54" s="1353">
        <v>22100</v>
      </c>
      <c r="P54" s="1353">
        <v>22650</v>
      </c>
      <c r="Q54" s="1354">
        <v>24100</v>
      </c>
      <c r="R54" s="1352">
        <v>21720</v>
      </c>
      <c r="S54" s="1353">
        <v>23110</v>
      </c>
      <c r="T54" s="1353">
        <v>24350</v>
      </c>
      <c r="U54" s="1354">
        <v>25110</v>
      </c>
      <c r="V54" s="1339" t="s">
        <v>5616</v>
      </c>
      <c r="W54" s="1340"/>
    </row>
    <row r="55" spans="1:23">
      <c r="A55" s="1371" t="s">
        <v>2176</v>
      </c>
      <c r="B55" s="1359" t="s">
        <v>2177</v>
      </c>
      <c r="C55" s="1360" t="s">
        <v>367</v>
      </c>
      <c r="D55" s="1344">
        <v>17860</v>
      </c>
      <c r="E55" s="1345">
        <v>18420</v>
      </c>
      <c r="F55" s="1346">
        <v>3.1354983202687592E-2</v>
      </c>
      <c r="G55" s="1347">
        <v>18230</v>
      </c>
      <c r="H55" s="1348">
        <v>19060</v>
      </c>
      <c r="I55" s="1349">
        <v>4.5529347229840811E-2</v>
      </c>
      <c r="J55" s="1350">
        <v>18230</v>
      </c>
      <c r="K55" s="1351">
        <v>18590</v>
      </c>
      <c r="L55" s="1350">
        <v>19060</v>
      </c>
      <c r="M55" s="1351">
        <v>19450</v>
      </c>
      <c r="N55" s="1352">
        <v>18590</v>
      </c>
      <c r="O55" s="1353">
        <v>19800</v>
      </c>
      <c r="P55" s="1353">
        <v>20490</v>
      </c>
      <c r="Q55" s="1354">
        <v>21800</v>
      </c>
      <c r="R55" s="1352">
        <v>19450</v>
      </c>
      <c r="S55" s="1353">
        <v>20700</v>
      </c>
      <c r="T55" s="1353">
        <v>22010</v>
      </c>
      <c r="U55" s="1354">
        <v>22700</v>
      </c>
      <c r="V55" s="1361"/>
      <c r="W55" s="1340"/>
    </row>
    <row r="56" spans="1:23">
      <c r="A56" s="1371" t="s">
        <v>2178</v>
      </c>
      <c r="B56" s="1359" t="s">
        <v>2177</v>
      </c>
      <c r="C56" s="1362" t="s">
        <v>361</v>
      </c>
      <c r="D56" s="1344">
        <v>17860</v>
      </c>
      <c r="E56" s="1345">
        <v>18420</v>
      </c>
      <c r="F56" s="1346">
        <v>3.1354983202687592E-2</v>
      </c>
      <c r="G56" s="1347">
        <v>18230</v>
      </c>
      <c r="H56" s="1348">
        <v>19060</v>
      </c>
      <c r="I56" s="1349">
        <v>4.5529347229840811E-2</v>
      </c>
      <c r="J56" s="1350">
        <v>18230</v>
      </c>
      <c r="K56" s="1351">
        <v>18590</v>
      </c>
      <c r="L56" s="1350">
        <v>19060</v>
      </c>
      <c r="M56" s="1351">
        <v>19450</v>
      </c>
      <c r="N56" s="1352">
        <v>18590</v>
      </c>
      <c r="O56" s="1353">
        <v>19800</v>
      </c>
      <c r="P56" s="1353">
        <v>20490</v>
      </c>
      <c r="Q56" s="1354">
        <v>21800</v>
      </c>
      <c r="R56" s="1352">
        <v>19450</v>
      </c>
      <c r="S56" s="1353">
        <v>20700</v>
      </c>
      <c r="T56" s="1353">
        <v>22010</v>
      </c>
      <c r="U56" s="1354">
        <v>22700</v>
      </c>
      <c r="V56" s="1361"/>
      <c r="W56" s="1340"/>
    </row>
    <row r="57" spans="1:23">
      <c r="A57" s="1371" t="s">
        <v>2179</v>
      </c>
      <c r="B57" s="1359" t="s">
        <v>2177</v>
      </c>
      <c r="C57" s="1362" t="s">
        <v>362</v>
      </c>
      <c r="D57" s="1344">
        <v>17860</v>
      </c>
      <c r="E57" s="1345">
        <v>18420</v>
      </c>
      <c r="F57" s="1346">
        <v>3.1354983202687592E-2</v>
      </c>
      <c r="G57" s="1347">
        <v>18230</v>
      </c>
      <c r="H57" s="1348">
        <v>19060</v>
      </c>
      <c r="I57" s="1349">
        <v>4.5529347229840811E-2</v>
      </c>
      <c r="J57" s="1350">
        <v>18230</v>
      </c>
      <c r="K57" s="1351">
        <v>18590</v>
      </c>
      <c r="L57" s="1350">
        <v>19060</v>
      </c>
      <c r="M57" s="1351">
        <v>19450</v>
      </c>
      <c r="N57" s="1352">
        <v>18590</v>
      </c>
      <c r="O57" s="1353">
        <v>19800</v>
      </c>
      <c r="P57" s="1353">
        <v>20490</v>
      </c>
      <c r="Q57" s="1354">
        <v>21800</v>
      </c>
      <c r="R57" s="1352">
        <v>19450</v>
      </c>
      <c r="S57" s="1353">
        <v>20700</v>
      </c>
      <c r="T57" s="1353">
        <v>22010</v>
      </c>
      <c r="U57" s="1354">
        <v>22700</v>
      </c>
      <c r="V57" s="1361"/>
      <c r="W57" s="1340"/>
    </row>
    <row r="58" spans="1:23">
      <c r="A58" s="1371" t="s">
        <v>2180</v>
      </c>
      <c r="B58" s="1359" t="s">
        <v>2177</v>
      </c>
      <c r="C58" s="1362" t="s">
        <v>363</v>
      </c>
      <c r="D58" s="1344">
        <v>17860</v>
      </c>
      <c r="E58" s="1345">
        <v>18420</v>
      </c>
      <c r="F58" s="1346">
        <v>3.1354983202687592E-2</v>
      </c>
      <c r="G58" s="1347">
        <v>18230</v>
      </c>
      <c r="H58" s="1348">
        <v>19060</v>
      </c>
      <c r="I58" s="1349">
        <v>4.5529347229840811E-2</v>
      </c>
      <c r="J58" s="1350">
        <v>18230</v>
      </c>
      <c r="K58" s="1351">
        <v>18590</v>
      </c>
      <c r="L58" s="1350">
        <v>19060</v>
      </c>
      <c r="M58" s="1351">
        <v>19450</v>
      </c>
      <c r="N58" s="1352">
        <v>18590</v>
      </c>
      <c r="O58" s="1353">
        <v>19800</v>
      </c>
      <c r="P58" s="1353">
        <v>20490</v>
      </c>
      <c r="Q58" s="1354">
        <v>21800</v>
      </c>
      <c r="R58" s="1352">
        <v>19450</v>
      </c>
      <c r="S58" s="1353">
        <v>20700</v>
      </c>
      <c r="T58" s="1353">
        <v>22010</v>
      </c>
      <c r="U58" s="1354">
        <v>22700</v>
      </c>
      <c r="V58" s="1361"/>
      <c r="W58" s="1340"/>
    </row>
    <row r="59" spans="1:23">
      <c r="A59" s="1371" t="s">
        <v>2181</v>
      </c>
      <c r="B59" s="1359" t="s">
        <v>2177</v>
      </c>
      <c r="C59" s="1372" t="s">
        <v>365</v>
      </c>
      <c r="D59" s="1344">
        <v>17860</v>
      </c>
      <c r="E59" s="1345">
        <v>18420</v>
      </c>
      <c r="F59" s="1346">
        <v>3.1354983202687592E-2</v>
      </c>
      <c r="G59" s="1347">
        <v>18230</v>
      </c>
      <c r="H59" s="1348">
        <v>19060</v>
      </c>
      <c r="I59" s="1349">
        <v>4.5529347229840811E-2</v>
      </c>
      <c r="J59" s="1350">
        <v>18230</v>
      </c>
      <c r="K59" s="1351">
        <v>18590</v>
      </c>
      <c r="L59" s="1350">
        <v>19060</v>
      </c>
      <c r="M59" s="1351">
        <v>19450</v>
      </c>
      <c r="N59" s="1352">
        <v>18590</v>
      </c>
      <c r="O59" s="1353">
        <v>19800</v>
      </c>
      <c r="P59" s="1353">
        <v>20490</v>
      </c>
      <c r="Q59" s="1354">
        <v>21800</v>
      </c>
      <c r="R59" s="1352">
        <v>19450</v>
      </c>
      <c r="S59" s="1353">
        <v>20700</v>
      </c>
      <c r="T59" s="1353">
        <v>22010</v>
      </c>
      <c r="U59" s="1354">
        <v>22700</v>
      </c>
      <c r="V59" s="1361"/>
      <c r="W59" s="1340"/>
    </row>
    <row r="60" spans="1:23">
      <c r="A60" s="1371" t="s">
        <v>2182</v>
      </c>
      <c r="B60" s="1359" t="s">
        <v>2177</v>
      </c>
      <c r="C60" s="1362" t="s">
        <v>368</v>
      </c>
      <c r="D60" s="1344">
        <v>17860</v>
      </c>
      <c r="E60" s="1345">
        <v>18420</v>
      </c>
      <c r="F60" s="1346">
        <v>3.1354983202687592E-2</v>
      </c>
      <c r="G60" s="1347">
        <v>18230</v>
      </c>
      <c r="H60" s="1348">
        <v>19060</v>
      </c>
      <c r="I60" s="1349">
        <v>4.5529347229840811E-2</v>
      </c>
      <c r="J60" s="1350">
        <v>18230</v>
      </c>
      <c r="K60" s="1351">
        <v>18590</v>
      </c>
      <c r="L60" s="1350">
        <v>19060</v>
      </c>
      <c r="M60" s="1351">
        <v>19450</v>
      </c>
      <c r="N60" s="1352">
        <v>18590</v>
      </c>
      <c r="O60" s="1353">
        <v>19800</v>
      </c>
      <c r="P60" s="1353">
        <v>20490</v>
      </c>
      <c r="Q60" s="1354">
        <v>21800</v>
      </c>
      <c r="R60" s="1352">
        <v>19450</v>
      </c>
      <c r="S60" s="1353">
        <v>20700</v>
      </c>
      <c r="T60" s="1353">
        <v>22010</v>
      </c>
      <c r="U60" s="1354">
        <v>22700</v>
      </c>
      <c r="V60" s="1361"/>
      <c r="W60" s="1340"/>
    </row>
    <row r="61" spans="1:23">
      <c r="A61" s="1358" t="s">
        <v>2183</v>
      </c>
      <c r="B61" s="1359" t="s">
        <v>2184</v>
      </c>
      <c r="C61" s="1360" t="s">
        <v>367</v>
      </c>
      <c r="D61" s="1344">
        <v>14520</v>
      </c>
      <c r="E61" s="1345">
        <v>14970</v>
      </c>
      <c r="F61" s="1346">
        <v>3.0991735537190035E-2</v>
      </c>
      <c r="G61" s="1347">
        <v>14820</v>
      </c>
      <c r="H61" s="1348">
        <v>15490</v>
      </c>
      <c r="I61" s="1349">
        <v>4.5209176788124195E-2</v>
      </c>
      <c r="J61" s="1350">
        <v>14820</v>
      </c>
      <c r="K61" s="1351">
        <v>15090</v>
      </c>
      <c r="L61" s="1350">
        <v>15490</v>
      </c>
      <c r="M61" s="1351">
        <v>15810</v>
      </c>
      <c r="N61" s="1352">
        <v>15090</v>
      </c>
      <c r="O61" s="1353">
        <v>16100</v>
      </c>
      <c r="P61" s="1353">
        <v>17010</v>
      </c>
      <c r="Q61" s="1354">
        <v>18100</v>
      </c>
      <c r="R61" s="1352">
        <v>15810</v>
      </c>
      <c r="S61" s="1353">
        <v>16820</v>
      </c>
      <c r="T61" s="1353">
        <v>18250</v>
      </c>
      <c r="U61" s="1354">
        <v>18820</v>
      </c>
      <c r="V61" s="1361"/>
      <c r="W61" s="1340"/>
    </row>
    <row r="62" spans="1:23">
      <c r="A62" s="1358" t="s">
        <v>2185</v>
      </c>
      <c r="B62" s="1359" t="s">
        <v>2184</v>
      </c>
      <c r="C62" s="1362" t="s">
        <v>361</v>
      </c>
      <c r="D62" s="1344">
        <v>14520</v>
      </c>
      <c r="E62" s="1345">
        <v>14970</v>
      </c>
      <c r="F62" s="1346">
        <v>3.0991735537190035E-2</v>
      </c>
      <c r="G62" s="1347">
        <v>14820</v>
      </c>
      <c r="H62" s="1348">
        <v>15490</v>
      </c>
      <c r="I62" s="1349">
        <v>4.5209176788124195E-2</v>
      </c>
      <c r="J62" s="1350">
        <v>14820</v>
      </c>
      <c r="K62" s="1351">
        <v>15090</v>
      </c>
      <c r="L62" s="1350">
        <v>15490</v>
      </c>
      <c r="M62" s="1351">
        <v>15810</v>
      </c>
      <c r="N62" s="1352">
        <v>15090</v>
      </c>
      <c r="O62" s="1353">
        <v>16100</v>
      </c>
      <c r="P62" s="1353">
        <v>17010</v>
      </c>
      <c r="Q62" s="1354">
        <v>18100</v>
      </c>
      <c r="R62" s="1352">
        <v>15810</v>
      </c>
      <c r="S62" s="1353">
        <v>16820</v>
      </c>
      <c r="T62" s="1353">
        <v>18250</v>
      </c>
      <c r="U62" s="1354">
        <v>18820</v>
      </c>
      <c r="V62" s="1361"/>
      <c r="W62" s="1340"/>
    </row>
    <row r="63" spans="1:23">
      <c r="A63" s="1358" t="s">
        <v>2186</v>
      </c>
      <c r="B63" s="1359" t="s">
        <v>2184</v>
      </c>
      <c r="C63" s="1362" t="s">
        <v>362</v>
      </c>
      <c r="D63" s="1344">
        <v>14520</v>
      </c>
      <c r="E63" s="1345">
        <v>14970</v>
      </c>
      <c r="F63" s="1346">
        <v>3.0991735537190035E-2</v>
      </c>
      <c r="G63" s="1347">
        <v>14820</v>
      </c>
      <c r="H63" s="1348">
        <v>15490</v>
      </c>
      <c r="I63" s="1349">
        <v>4.5209176788124195E-2</v>
      </c>
      <c r="J63" s="1350">
        <v>14820</v>
      </c>
      <c r="K63" s="1351">
        <v>15090</v>
      </c>
      <c r="L63" s="1350">
        <v>15490</v>
      </c>
      <c r="M63" s="1351">
        <v>15810</v>
      </c>
      <c r="N63" s="1352">
        <v>15090</v>
      </c>
      <c r="O63" s="1353">
        <v>16100</v>
      </c>
      <c r="P63" s="1353">
        <v>17010</v>
      </c>
      <c r="Q63" s="1354">
        <v>18100</v>
      </c>
      <c r="R63" s="1352">
        <v>15810</v>
      </c>
      <c r="S63" s="1353">
        <v>16820</v>
      </c>
      <c r="T63" s="1353">
        <v>18250</v>
      </c>
      <c r="U63" s="1354">
        <v>18820</v>
      </c>
      <c r="V63" s="1361"/>
      <c r="W63" s="1340"/>
    </row>
    <row r="64" spans="1:23">
      <c r="A64" s="1358" t="s">
        <v>2187</v>
      </c>
      <c r="B64" s="1359" t="s">
        <v>2184</v>
      </c>
      <c r="C64" s="1362" t="s">
        <v>363</v>
      </c>
      <c r="D64" s="1344">
        <v>14520</v>
      </c>
      <c r="E64" s="1345">
        <v>14970</v>
      </c>
      <c r="F64" s="1346">
        <v>3.0991735537190035E-2</v>
      </c>
      <c r="G64" s="1347">
        <v>14820</v>
      </c>
      <c r="H64" s="1348">
        <v>15490</v>
      </c>
      <c r="I64" s="1349">
        <v>4.5209176788124195E-2</v>
      </c>
      <c r="J64" s="1350">
        <v>14820</v>
      </c>
      <c r="K64" s="1351">
        <v>15090</v>
      </c>
      <c r="L64" s="1350">
        <v>15490</v>
      </c>
      <c r="M64" s="1351">
        <v>15810</v>
      </c>
      <c r="N64" s="1352">
        <v>15090</v>
      </c>
      <c r="O64" s="1353">
        <v>16100</v>
      </c>
      <c r="P64" s="1353">
        <v>17010</v>
      </c>
      <c r="Q64" s="1354">
        <v>18100</v>
      </c>
      <c r="R64" s="1352">
        <v>15810</v>
      </c>
      <c r="S64" s="1353">
        <v>16820</v>
      </c>
      <c r="T64" s="1353">
        <v>18250</v>
      </c>
      <c r="U64" s="1354">
        <v>18820</v>
      </c>
      <c r="V64" s="1361"/>
      <c r="W64" s="1340"/>
    </row>
    <row r="65" spans="1:23">
      <c r="A65" s="1358" t="s">
        <v>2188</v>
      </c>
      <c r="B65" s="1359" t="s">
        <v>2184</v>
      </c>
      <c r="C65" s="1372" t="s">
        <v>365</v>
      </c>
      <c r="D65" s="1344">
        <v>14520</v>
      </c>
      <c r="E65" s="1345">
        <v>14970</v>
      </c>
      <c r="F65" s="1346">
        <v>3.0991735537190035E-2</v>
      </c>
      <c r="G65" s="1347">
        <v>14820</v>
      </c>
      <c r="H65" s="1348">
        <v>15490</v>
      </c>
      <c r="I65" s="1349">
        <v>4.5209176788124195E-2</v>
      </c>
      <c r="J65" s="1350">
        <v>14820</v>
      </c>
      <c r="K65" s="1351">
        <v>15090</v>
      </c>
      <c r="L65" s="1350">
        <v>15490</v>
      </c>
      <c r="M65" s="1351">
        <v>15810</v>
      </c>
      <c r="N65" s="1352">
        <v>15090</v>
      </c>
      <c r="O65" s="1353">
        <v>16100</v>
      </c>
      <c r="P65" s="1353">
        <v>17010</v>
      </c>
      <c r="Q65" s="1354">
        <v>18100</v>
      </c>
      <c r="R65" s="1352">
        <v>15810</v>
      </c>
      <c r="S65" s="1353">
        <v>16820</v>
      </c>
      <c r="T65" s="1353">
        <v>18250</v>
      </c>
      <c r="U65" s="1354">
        <v>18820</v>
      </c>
      <c r="V65" s="1361"/>
      <c r="W65" s="1340"/>
    </row>
    <row r="66" spans="1:23">
      <c r="A66" s="1358" t="s">
        <v>2189</v>
      </c>
      <c r="B66" s="1359" t="s">
        <v>2184</v>
      </c>
      <c r="C66" s="1362" t="s">
        <v>368</v>
      </c>
      <c r="D66" s="1344">
        <v>14520</v>
      </c>
      <c r="E66" s="1345">
        <v>14970</v>
      </c>
      <c r="F66" s="1346">
        <v>3.0991735537190035E-2</v>
      </c>
      <c r="G66" s="1347">
        <v>14820</v>
      </c>
      <c r="H66" s="1348">
        <v>15490</v>
      </c>
      <c r="I66" s="1349">
        <v>4.5209176788124195E-2</v>
      </c>
      <c r="J66" s="1350">
        <v>14820</v>
      </c>
      <c r="K66" s="1351">
        <v>15090</v>
      </c>
      <c r="L66" s="1350">
        <v>15490</v>
      </c>
      <c r="M66" s="1351">
        <v>15810</v>
      </c>
      <c r="N66" s="1352">
        <v>15090</v>
      </c>
      <c r="O66" s="1353">
        <v>16100</v>
      </c>
      <c r="P66" s="1353">
        <v>17010</v>
      </c>
      <c r="Q66" s="1354">
        <v>18100</v>
      </c>
      <c r="R66" s="1352">
        <v>15810</v>
      </c>
      <c r="S66" s="1353">
        <v>16820</v>
      </c>
      <c r="T66" s="1353">
        <v>18250</v>
      </c>
      <c r="U66" s="1354">
        <v>18820</v>
      </c>
      <c r="V66" s="1361"/>
      <c r="W66" s="1340"/>
    </row>
    <row r="67" spans="1:23">
      <c r="A67" s="1358" t="s">
        <v>2190</v>
      </c>
      <c r="B67" s="1359" t="s">
        <v>2191</v>
      </c>
      <c r="C67" s="1360" t="s">
        <v>367</v>
      </c>
      <c r="D67" s="1344">
        <v>16590</v>
      </c>
      <c r="E67" s="1345">
        <v>17110</v>
      </c>
      <c r="F67" s="1346">
        <v>3.1344183242917323E-2</v>
      </c>
      <c r="G67" s="1347">
        <v>16930</v>
      </c>
      <c r="H67" s="1348">
        <v>17700</v>
      </c>
      <c r="I67" s="1349">
        <v>4.5481393975191908E-2</v>
      </c>
      <c r="J67" s="1350">
        <v>16930</v>
      </c>
      <c r="K67" s="1351">
        <v>17290</v>
      </c>
      <c r="L67" s="1350">
        <v>17700</v>
      </c>
      <c r="M67" s="1351">
        <v>18070</v>
      </c>
      <c r="N67" s="1352">
        <v>17290</v>
      </c>
      <c r="O67" s="1353">
        <v>18400</v>
      </c>
      <c r="P67" s="1353">
        <v>19170</v>
      </c>
      <c r="Q67" s="1354">
        <v>20400</v>
      </c>
      <c r="R67" s="1352">
        <v>18070</v>
      </c>
      <c r="S67" s="1353">
        <v>19230</v>
      </c>
      <c r="T67" s="1353">
        <v>20590</v>
      </c>
      <c r="U67" s="1354">
        <v>21230</v>
      </c>
      <c r="V67" s="1361"/>
      <c r="W67" s="1340"/>
    </row>
    <row r="68" spans="1:23">
      <c r="A68" s="1358" t="s">
        <v>2192</v>
      </c>
      <c r="B68" s="1359" t="s">
        <v>2191</v>
      </c>
      <c r="C68" s="1362" t="s">
        <v>361</v>
      </c>
      <c r="D68" s="1344">
        <v>16590</v>
      </c>
      <c r="E68" s="1345">
        <v>17110</v>
      </c>
      <c r="F68" s="1346">
        <v>3.1344183242917323E-2</v>
      </c>
      <c r="G68" s="1347">
        <v>16930</v>
      </c>
      <c r="H68" s="1348">
        <v>17700</v>
      </c>
      <c r="I68" s="1349">
        <v>4.5481393975191908E-2</v>
      </c>
      <c r="J68" s="1350">
        <v>16930</v>
      </c>
      <c r="K68" s="1351">
        <v>17290</v>
      </c>
      <c r="L68" s="1350">
        <v>17700</v>
      </c>
      <c r="M68" s="1351">
        <v>18070</v>
      </c>
      <c r="N68" s="1352">
        <v>17290</v>
      </c>
      <c r="O68" s="1353">
        <v>18400</v>
      </c>
      <c r="P68" s="1353">
        <v>19170</v>
      </c>
      <c r="Q68" s="1354">
        <v>20400</v>
      </c>
      <c r="R68" s="1352">
        <v>18070</v>
      </c>
      <c r="S68" s="1353">
        <v>19230</v>
      </c>
      <c r="T68" s="1353">
        <v>20590</v>
      </c>
      <c r="U68" s="1354">
        <v>21230</v>
      </c>
      <c r="V68" s="1361"/>
      <c r="W68" s="1340"/>
    </row>
    <row r="69" spans="1:23">
      <c r="A69" s="1358" t="s">
        <v>2193</v>
      </c>
      <c r="B69" s="1359" t="s">
        <v>2191</v>
      </c>
      <c r="C69" s="1362" t="s">
        <v>362</v>
      </c>
      <c r="D69" s="1344">
        <v>16590</v>
      </c>
      <c r="E69" s="1345">
        <v>17110</v>
      </c>
      <c r="F69" s="1346">
        <v>3.1344183242917323E-2</v>
      </c>
      <c r="G69" s="1347">
        <v>16930</v>
      </c>
      <c r="H69" s="1348">
        <v>17700</v>
      </c>
      <c r="I69" s="1349">
        <v>4.5481393975191908E-2</v>
      </c>
      <c r="J69" s="1350">
        <v>16930</v>
      </c>
      <c r="K69" s="1351">
        <v>17290</v>
      </c>
      <c r="L69" s="1350">
        <v>17700</v>
      </c>
      <c r="M69" s="1351">
        <v>18070</v>
      </c>
      <c r="N69" s="1352">
        <v>17290</v>
      </c>
      <c r="O69" s="1353">
        <v>18400</v>
      </c>
      <c r="P69" s="1353">
        <v>19170</v>
      </c>
      <c r="Q69" s="1354">
        <v>20400</v>
      </c>
      <c r="R69" s="1352">
        <v>18070</v>
      </c>
      <c r="S69" s="1353">
        <v>19230</v>
      </c>
      <c r="T69" s="1353">
        <v>20590</v>
      </c>
      <c r="U69" s="1354">
        <v>21230</v>
      </c>
      <c r="V69" s="1361"/>
      <c r="W69" s="1340"/>
    </row>
    <row r="70" spans="1:23">
      <c r="A70" s="1358" t="s">
        <v>2194</v>
      </c>
      <c r="B70" s="1359" t="s">
        <v>2191</v>
      </c>
      <c r="C70" s="1362" t="s">
        <v>363</v>
      </c>
      <c r="D70" s="1344">
        <v>16590</v>
      </c>
      <c r="E70" s="1345">
        <v>17110</v>
      </c>
      <c r="F70" s="1346">
        <v>3.1344183242917323E-2</v>
      </c>
      <c r="G70" s="1347">
        <v>16930</v>
      </c>
      <c r="H70" s="1348">
        <v>17700</v>
      </c>
      <c r="I70" s="1349">
        <v>4.5481393975191908E-2</v>
      </c>
      <c r="J70" s="1350">
        <v>16930</v>
      </c>
      <c r="K70" s="1351">
        <v>17290</v>
      </c>
      <c r="L70" s="1350">
        <v>17700</v>
      </c>
      <c r="M70" s="1351">
        <v>18070</v>
      </c>
      <c r="N70" s="1352">
        <v>17290</v>
      </c>
      <c r="O70" s="1353">
        <v>18400</v>
      </c>
      <c r="P70" s="1353">
        <v>19170</v>
      </c>
      <c r="Q70" s="1354">
        <v>20400</v>
      </c>
      <c r="R70" s="1352">
        <v>18070</v>
      </c>
      <c r="S70" s="1353">
        <v>19230</v>
      </c>
      <c r="T70" s="1353">
        <v>20590</v>
      </c>
      <c r="U70" s="1354">
        <v>21230</v>
      </c>
      <c r="V70" s="1361"/>
      <c r="W70" s="1340"/>
    </row>
    <row r="71" spans="1:23">
      <c r="A71" s="1373" t="s">
        <v>2195</v>
      </c>
      <c r="B71" s="1359" t="s">
        <v>2196</v>
      </c>
      <c r="C71" s="1362" t="s">
        <v>367</v>
      </c>
      <c r="D71" s="1344">
        <v>53680</v>
      </c>
      <c r="E71" s="1345">
        <v>55340</v>
      </c>
      <c r="F71" s="1346">
        <v>3.0923994038748237E-2</v>
      </c>
      <c r="G71" s="1347">
        <v>54780</v>
      </c>
      <c r="H71" s="1348">
        <v>57270</v>
      </c>
      <c r="I71" s="1349">
        <v>4.5454545454545414E-2</v>
      </c>
      <c r="J71" s="1350">
        <v>54780</v>
      </c>
      <c r="K71" s="1351">
        <v>55930</v>
      </c>
      <c r="L71" s="1350">
        <v>57270</v>
      </c>
      <c r="M71" s="1351">
        <v>58440</v>
      </c>
      <c r="N71" s="1352">
        <v>55930</v>
      </c>
      <c r="O71" s="1353">
        <v>59500</v>
      </c>
      <c r="P71" s="1353">
        <v>57810</v>
      </c>
      <c r="Q71" s="1354">
        <v>61500</v>
      </c>
      <c r="R71" s="1352">
        <v>58440</v>
      </c>
      <c r="S71" s="1353">
        <v>62180</v>
      </c>
      <c r="T71" s="1353">
        <v>62250</v>
      </c>
      <c r="U71" s="1354">
        <v>64180</v>
      </c>
      <c r="V71" s="1361"/>
      <c r="W71" s="1340"/>
    </row>
    <row r="72" spans="1:23">
      <c r="A72" s="1358" t="s">
        <v>2197</v>
      </c>
      <c r="B72" s="1359" t="s">
        <v>2198</v>
      </c>
      <c r="C72" s="1360" t="s">
        <v>367</v>
      </c>
      <c r="D72" s="1344">
        <v>21200</v>
      </c>
      <c r="E72" s="1345">
        <v>21860</v>
      </c>
      <c r="F72" s="1346">
        <v>3.1132075471698162E-2</v>
      </c>
      <c r="G72" s="1347">
        <v>21640</v>
      </c>
      <c r="H72" s="1348">
        <v>22610</v>
      </c>
      <c r="I72" s="1349">
        <v>4.4824399260628534E-2</v>
      </c>
      <c r="J72" s="1350">
        <v>21640</v>
      </c>
      <c r="K72" s="1351">
        <v>22090</v>
      </c>
      <c r="L72" s="1350">
        <v>22610</v>
      </c>
      <c r="M72" s="1351">
        <v>23080</v>
      </c>
      <c r="N72" s="1352">
        <v>22090</v>
      </c>
      <c r="O72" s="1353">
        <v>23500</v>
      </c>
      <c r="P72" s="1353">
        <v>23970</v>
      </c>
      <c r="Q72" s="1354">
        <v>25500</v>
      </c>
      <c r="R72" s="1352">
        <v>23080</v>
      </c>
      <c r="S72" s="1353">
        <v>24560</v>
      </c>
      <c r="T72" s="1353">
        <v>25760</v>
      </c>
      <c r="U72" s="1354">
        <v>26560</v>
      </c>
      <c r="V72" s="1361"/>
      <c r="W72" s="1340"/>
    </row>
    <row r="73" spans="1:23">
      <c r="A73" s="1358" t="s">
        <v>2199</v>
      </c>
      <c r="B73" s="1359" t="s">
        <v>2198</v>
      </c>
      <c r="C73" s="1362" t="s">
        <v>361</v>
      </c>
      <c r="D73" s="1344">
        <v>19010</v>
      </c>
      <c r="E73" s="1345">
        <v>19600</v>
      </c>
      <c r="F73" s="1346">
        <v>3.1036296685954756E-2</v>
      </c>
      <c r="G73" s="1347">
        <v>19400</v>
      </c>
      <c r="H73" s="1348">
        <v>20280</v>
      </c>
      <c r="I73" s="1349">
        <v>4.5360824742268102E-2</v>
      </c>
      <c r="J73" s="1350">
        <v>19400</v>
      </c>
      <c r="K73" s="1351">
        <v>19790</v>
      </c>
      <c r="L73" s="1350">
        <v>20280</v>
      </c>
      <c r="M73" s="1351">
        <v>20700</v>
      </c>
      <c r="N73" s="1352">
        <v>19790</v>
      </c>
      <c r="O73" s="1353">
        <v>21100</v>
      </c>
      <c r="P73" s="1353">
        <v>21710</v>
      </c>
      <c r="Q73" s="1354">
        <v>23100</v>
      </c>
      <c r="R73" s="1352">
        <v>20700</v>
      </c>
      <c r="S73" s="1353">
        <v>22030</v>
      </c>
      <c r="T73" s="1353">
        <v>23300</v>
      </c>
      <c r="U73" s="1354">
        <v>24030</v>
      </c>
      <c r="V73" s="1361"/>
      <c r="W73" s="1340"/>
    </row>
    <row r="74" spans="1:23">
      <c r="A74" s="1358" t="s">
        <v>2200</v>
      </c>
      <c r="B74" s="1359" t="s">
        <v>2198</v>
      </c>
      <c r="C74" s="1362" t="s">
        <v>362</v>
      </c>
      <c r="D74" s="1344">
        <v>19010</v>
      </c>
      <c r="E74" s="1345">
        <v>19600</v>
      </c>
      <c r="F74" s="1346">
        <v>3.1036296685954756E-2</v>
      </c>
      <c r="G74" s="1347">
        <v>19400</v>
      </c>
      <c r="H74" s="1348">
        <v>20280</v>
      </c>
      <c r="I74" s="1349">
        <v>4.5360824742268102E-2</v>
      </c>
      <c r="J74" s="1350">
        <v>19400</v>
      </c>
      <c r="K74" s="1351">
        <v>19790</v>
      </c>
      <c r="L74" s="1350">
        <v>20280</v>
      </c>
      <c r="M74" s="1351">
        <v>20700</v>
      </c>
      <c r="N74" s="1352">
        <v>19790</v>
      </c>
      <c r="O74" s="1353">
        <v>21100</v>
      </c>
      <c r="P74" s="1353">
        <v>21710</v>
      </c>
      <c r="Q74" s="1354">
        <v>23100</v>
      </c>
      <c r="R74" s="1352">
        <v>20700</v>
      </c>
      <c r="S74" s="1353">
        <v>22030</v>
      </c>
      <c r="T74" s="1353">
        <v>23300</v>
      </c>
      <c r="U74" s="1354">
        <v>24030</v>
      </c>
      <c r="V74" s="1361"/>
      <c r="W74" s="1340"/>
    </row>
    <row r="75" spans="1:23">
      <c r="A75" s="1358" t="s">
        <v>2201</v>
      </c>
      <c r="B75" s="1359" t="s">
        <v>2198</v>
      </c>
      <c r="C75" s="1362" t="s">
        <v>363</v>
      </c>
      <c r="D75" s="1344">
        <v>19010</v>
      </c>
      <c r="E75" s="1345">
        <v>19600</v>
      </c>
      <c r="F75" s="1346">
        <v>3.1036296685954756E-2</v>
      </c>
      <c r="G75" s="1347">
        <v>19400</v>
      </c>
      <c r="H75" s="1348">
        <v>20280</v>
      </c>
      <c r="I75" s="1349">
        <v>4.5360824742268102E-2</v>
      </c>
      <c r="J75" s="1350">
        <v>19400</v>
      </c>
      <c r="K75" s="1351">
        <v>19790</v>
      </c>
      <c r="L75" s="1350">
        <v>20280</v>
      </c>
      <c r="M75" s="1351">
        <v>20700</v>
      </c>
      <c r="N75" s="1352">
        <v>19790</v>
      </c>
      <c r="O75" s="1353">
        <v>21100</v>
      </c>
      <c r="P75" s="1353">
        <v>21710</v>
      </c>
      <c r="Q75" s="1354">
        <v>23100</v>
      </c>
      <c r="R75" s="1352">
        <v>20700</v>
      </c>
      <c r="S75" s="1353">
        <v>22030</v>
      </c>
      <c r="T75" s="1353">
        <v>23300</v>
      </c>
      <c r="U75" s="1354">
        <v>24030</v>
      </c>
      <c r="V75" s="1361"/>
      <c r="W75" s="1340"/>
    </row>
    <row r="76" spans="1:23">
      <c r="A76" s="1374" t="s">
        <v>2202</v>
      </c>
      <c r="B76" s="1375" t="s">
        <v>2203</v>
      </c>
      <c r="C76" s="1362" t="s">
        <v>367</v>
      </c>
      <c r="D76" s="1344">
        <v>9920</v>
      </c>
      <c r="E76" s="1345">
        <v>10340</v>
      </c>
      <c r="F76" s="1346">
        <v>4.2338709677419262E-2</v>
      </c>
      <c r="G76" s="1347">
        <v>10130</v>
      </c>
      <c r="H76" s="1348">
        <v>10700</v>
      </c>
      <c r="I76" s="1349">
        <v>5.6268509378084808E-2</v>
      </c>
      <c r="J76" s="1350">
        <v>10130</v>
      </c>
      <c r="K76" s="1351">
        <v>10340</v>
      </c>
      <c r="L76" s="1350">
        <v>10700</v>
      </c>
      <c r="M76" s="1351">
        <v>10920</v>
      </c>
      <c r="N76" s="1352">
        <v>10340</v>
      </c>
      <c r="O76" s="1353">
        <v>11000</v>
      </c>
      <c r="P76" s="1353">
        <v>12220</v>
      </c>
      <c r="Q76" s="1354">
        <v>13000</v>
      </c>
      <c r="R76" s="1352">
        <v>10920</v>
      </c>
      <c r="S76" s="1353">
        <v>11620</v>
      </c>
      <c r="T76" s="1353">
        <v>13210</v>
      </c>
      <c r="U76" s="1354">
        <v>13620</v>
      </c>
      <c r="V76" s="1361"/>
      <c r="W76" s="1340"/>
    </row>
    <row r="77" spans="1:23">
      <c r="A77" s="1374" t="s">
        <v>2204</v>
      </c>
      <c r="B77" s="1375" t="s">
        <v>2203</v>
      </c>
      <c r="C77" s="1362" t="s">
        <v>361</v>
      </c>
      <c r="D77" s="1344">
        <v>11630</v>
      </c>
      <c r="E77" s="1345">
        <v>12120</v>
      </c>
      <c r="F77" s="1346">
        <v>4.2132416165090225E-2</v>
      </c>
      <c r="G77" s="1347">
        <v>11870</v>
      </c>
      <c r="H77" s="1348">
        <v>12540</v>
      </c>
      <c r="I77" s="1349">
        <v>5.644481887110353E-2</v>
      </c>
      <c r="J77" s="1350">
        <v>11870</v>
      </c>
      <c r="K77" s="1351">
        <v>12120</v>
      </c>
      <c r="L77" s="1350">
        <v>12540</v>
      </c>
      <c r="M77" s="1351">
        <v>12800</v>
      </c>
      <c r="N77" s="1352">
        <v>12120</v>
      </c>
      <c r="O77" s="1353">
        <v>12900</v>
      </c>
      <c r="P77" s="1353">
        <v>14000</v>
      </c>
      <c r="Q77" s="1354">
        <v>14900</v>
      </c>
      <c r="R77" s="1352">
        <v>12800</v>
      </c>
      <c r="S77" s="1353">
        <v>13620</v>
      </c>
      <c r="T77" s="1353">
        <v>15150</v>
      </c>
      <c r="U77" s="1354">
        <v>15620</v>
      </c>
      <c r="V77" s="1361"/>
      <c r="W77" s="1340"/>
    </row>
    <row r="78" spans="1:23">
      <c r="A78" s="1374" t="s">
        <v>2205</v>
      </c>
      <c r="B78" s="1375" t="s">
        <v>2203</v>
      </c>
      <c r="C78" s="1362" t="s">
        <v>362</v>
      </c>
      <c r="D78" s="1344">
        <v>11630</v>
      </c>
      <c r="E78" s="1345">
        <v>12120</v>
      </c>
      <c r="F78" s="1346">
        <v>4.2132416165090225E-2</v>
      </c>
      <c r="G78" s="1347">
        <v>11870</v>
      </c>
      <c r="H78" s="1348">
        <v>12540</v>
      </c>
      <c r="I78" s="1349">
        <v>5.644481887110353E-2</v>
      </c>
      <c r="J78" s="1350">
        <v>11870</v>
      </c>
      <c r="K78" s="1351">
        <v>12120</v>
      </c>
      <c r="L78" s="1350">
        <v>12540</v>
      </c>
      <c r="M78" s="1351">
        <v>12800</v>
      </c>
      <c r="N78" s="1352">
        <v>12120</v>
      </c>
      <c r="O78" s="1353">
        <v>12900</v>
      </c>
      <c r="P78" s="1353">
        <v>14000</v>
      </c>
      <c r="Q78" s="1354">
        <v>14900</v>
      </c>
      <c r="R78" s="1352">
        <v>12800</v>
      </c>
      <c r="S78" s="1353">
        <v>13620</v>
      </c>
      <c r="T78" s="1353">
        <v>15150</v>
      </c>
      <c r="U78" s="1354">
        <v>15620</v>
      </c>
      <c r="V78" s="1361"/>
      <c r="W78" s="1340"/>
    </row>
    <row r="79" spans="1:23">
      <c r="A79" s="1374" t="s">
        <v>2206</v>
      </c>
      <c r="B79" s="1375" t="s">
        <v>2203</v>
      </c>
      <c r="C79" s="1362" t="s">
        <v>363</v>
      </c>
      <c r="D79" s="1344">
        <v>11630</v>
      </c>
      <c r="E79" s="1345">
        <v>12120</v>
      </c>
      <c r="F79" s="1346">
        <v>4.2132416165090225E-2</v>
      </c>
      <c r="G79" s="1347">
        <v>11870</v>
      </c>
      <c r="H79" s="1348">
        <v>12540</v>
      </c>
      <c r="I79" s="1349">
        <v>5.644481887110353E-2</v>
      </c>
      <c r="J79" s="1350">
        <v>11870</v>
      </c>
      <c r="K79" s="1351">
        <v>12120</v>
      </c>
      <c r="L79" s="1350">
        <v>12540</v>
      </c>
      <c r="M79" s="1351">
        <v>12800</v>
      </c>
      <c r="N79" s="1352">
        <v>12120</v>
      </c>
      <c r="O79" s="1353">
        <v>12900</v>
      </c>
      <c r="P79" s="1353">
        <v>14000</v>
      </c>
      <c r="Q79" s="1354">
        <v>14900</v>
      </c>
      <c r="R79" s="1352">
        <v>12800</v>
      </c>
      <c r="S79" s="1353">
        <v>13620</v>
      </c>
      <c r="T79" s="1353">
        <v>15150</v>
      </c>
      <c r="U79" s="1354">
        <v>15620</v>
      </c>
      <c r="V79" s="1361"/>
      <c r="W79" s="1340"/>
    </row>
    <row r="80" spans="1:23">
      <c r="A80" s="1376" t="s">
        <v>2207</v>
      </c>
      <c r="B80" s="1375" t="s">
        <v>2208</v>
      </c>
      <c r="C80" s="1377" t="s">
        <v>367</v>
      </c>
      <c r="D80" s="1344">
        <v>19470</v>
      </c>
      <c r="E80" s="1345">
        <v>20080</v>
      </c>
      <c r="F80" s="1346">
        <v>3.1330251669234643E-2</v>
      </c>
      <c r="G80" s="1347">
        <v>19870</v>
      </c>
      <c r="H80" s="1348">
        <v>20770</v>
      </c>
      <c r="I80" s="1349">
        <v>4.5294413688978352E-2</v>
      </c>
      <c r="J80" s="1350">
        <v>19870</v>
      </c>
      <c r="K80" s="1351">
        <v>20300</v>
      </c>
      <c r="L80" s="1350">
        <v>20770</v>
      </c>
      <c r="M80" s="1351">
        <v>21200</v>
      </c>
      <c r="N80" s="1352">
        <v>20300</v>
      </c>
      <c r="O80" s="1353">
        <v>21600</v>
      </c>
      <c r="P80" s="1353">
        <v>22180</v>
      </c>
      <c r="Q80" s="1354">
        <v>23600</v>
      </c>
      <c r="R80" s="1352">
        <v>21200</v>
      </c>
      <c r="S80" s="1353">
        <v>22560</v>
      </c>
      <c r="T80" s="1353">
        <v>23820</v>
      </c>
      <c r="U80" s="1354">
        <v>24560</v>
      </c>
      <c r="V80" s="1361"/>
      <c r="W80" s="1340"/>
    </row>
    <row r="81" spans="1:23">
      <c r="A81" s="1376" t="s">
        <v>2209</v>
      </c>
      <c r="B81" s="1375" t="s">
        <v>2208</v>
      </c>
      <c r="C81" s="1377" t="s">
        <v>361</v>
      </c>
      <c r="D81" s="1344">
        <v>15790</v>
      </c>
      <c r="E81" s="1345">
        <v>16290</v>
      </c>
      <c r="F81" s="1346">
        <v>3.1665611146295181E-2</v>
      </c>
      <c r="G81" s="1347">
        <v>16120</v>
      </c>
      <c r="H81" s="1348">
        <v>16850</v>
      </c>
      <c r="I81" s="1349">
        <v>4.5285359801488845E-2</v>
      </c>
      <c r="J81" s="1350">
        <v>16120</v>
      </c>
      <c r="K81" s="1351">
        <v>16390</v>
      </c>
      <c r="L81" s="1350">
        <v>16850</v>
      </c>
      <c r="M81" s="1351">
        <v>17200</v>
      </c>
      <c r="N81" s="1352">
        <v>16390</v>
      </c>
      <c r="O81" s="1353">
        <v>17500</v>
      </c>
      <c r="P81" s="1353">
        <v>18330</v>
      </c>
      <c r="Q81" s="1354">
        <v>19500</v>
      </c>
      <c r="R81" s="1352">
        <v>17200</v>
      </c>
      <c r="S81" s="1353">
        <v>18300</v>
      </c>
      <c r="T81" s="1353">
        <v>19690</v>
      </c>
      <c r="U81" s="1354">
        <v>20300</v>
      </c>
      <c r="V81" s="1361"/>
      <c r="W81" s="1340"/>
    </row>
    <row r="82" spans="1:23">
      <c r="A82" s="1376" t="s">
        <v>2210</v>
      </c>
      <c r="B82" s="1375" t="s">
        <v>2208</v>
      </c>
      <c r="C82" s="1377" t="s">
        <v>362</v>
      </c>
      <c r="D82" s="1344">
        <v>15790</v>
      </c>
      <c r="E82" s="1345">
        <v>16290</v>
      </c>
      <c r="F82" s="1346">
        <v>3.1665611146295181E-2</v>
      </c>
      <c r="G82" s="1347">
        <v>16120</v>
      </c>
      <c r="H82" s="1348">
        <v>16850</v>
      </c>
      <c r="I82" s="1349">
        <v>4.5285359801488845E-2</v>
      </c>
      <c r="J82" s="1350">
        <v>16120</v>
      </c>
      <c r="K82" s="1351">
        <v>16390</v>
      </c>
      <c r="L82" s="1350">
        <v>16850</v>
      </c>
      <c r="M82" s="1351">
        <v>17200</v>
      </c>
      <c r="N82" s="1352">
        <v>16390</v>
      </c>
      <c r="O82" s="1353">
        <v>17500</v>
      </c>
      <c r="P82" s="1353">
        <v>18330</v>
      </c>
      <c r="Q82" s="1354">
        <v>19500</v>
      </c>
      <c r="R82" s="1352">
        <v>17200</v>
      </c>
      <c r="S82" s="1353">
        <v>18300</v>
      </c>
      <c r="T82" s="1353">
        <v>19690</v>
      </c>
      <c r="U82" s="1354">
        <v>20300</v>
      </c>
      <c r="V82" s="1361"/>
      <c r="W82" s="1340"/>
    </row>
    <row r="83" spans="1:23">
      <c r="A83" s="1376" t="s">
        <v>2211</v>
      </c>
      <c r="B83" s="1375" t="s">
        <v>2208</v>
      </c>
      <c r="C83" s="1377" t="s">
        <v>363</v>
      </c>
      <c r="D83" s="1344">
        <v>15790</v>
      </c>
      <c r="E83" s="1345">
        <v>16290</v>
      </c>
      <c r="F83" s="1346">
        <v>3.1665611146295181E-2</v>
      </c>
      <c r="G83" s="1347">
        <v>16120</v>
      </c>
      <c r="H83" s="1348">
        <v>16850</v>
      </c>
      <c r="I83" s="1349">
        <v>4.5285359801488845E-2</v>
      </c>
      <c r="J83" s="1350">
        <v>16120</v>
      </c>
      <c r="K83" s="1351">
        <v>16390</v>
      </c>
      <c r="L83" s="1350">
        <v>16850</v>
      </c>
      <c r="M83" s="1351">
        <v>17200</v>
      </c>
      <c r="N83" s="1352">
        <v>16390</v>
      </c>
      <c r="O83" s="1353">
        <v>17500</v>
      </c>
      <c r="P83" s="1353">
        <v>18330</v>
      </c>
      <c r="Q83" s="1354">
        <v>19500</v>
      </c>
      <c r="R83" s="1352">
        <v>17200</v>
      </c>
      <c r="S83" s="1353">
        <v>18300</v>
      </c>
      <c r="T83" s="1353">
        <v>19690</v>
      </c>
      <c r="U83" s="1354">
        <v>20300</v>
      </c>
      <c r="V83" s="1361"/>
      <c r="W83" s="1378"/>
    </row>
    <row r="84" spans="1:23">
      <c r="A84" s="1373" t="s">
        <v>2212</v>
      </c>
      <c r="B84" s="1359" t="s">
        <v>2213</v>
      </c>
      <c r="C84" s="1363" t="s">
        <v>367</v>
      </c>
      <c r="D84" s="1344">
        <v>15320</v>
      </c>
      <c r="E84" s="1345">
        <v>15800</v>
      </c>
      <c r="F84" s="1346">
        <v>3.1331592689294974E-2</v>
      </c>
      <c r="G84" s="1347">
        <v>15640</v>
      </c>
      <c r="H84" s="1348">
        <v>16340</v>
      </c>
      <c r="I84" s="1349">
        <v>4.4757033248081779E-2</v>
      </c>
      <c r="J84" s="1350">
        <v>15640</v>
      </c>
      <c r="K84" s="1351">
        <v>15890</v>
      </c>
      <c r="L84" s="1350">
        <v>16340</v>
      </c>
      <c r="M84" s="1351">
        <v>16680</v>
      </c>
      <c r="N84" s="1352">
        <v>15890</v>
      </c>
      <c r="O84" s="1353">
        <v>17000</v>
      </c>
      <c r="P84" s="1353">
        <v>17860</v>
      </c>
      <c r="Q84" s="1354">
        <v>19000</v>
      </c>
      <c r="R84" s="1352">
        <v>16680</v>
      </c>
      <c r="S84" s="1353">
        <v>17750</v>
      </c>
      <c r="T84" s="1353">
        <v>19150</v>
      </c>
      <c r="U84" s="1354">
        <v>19750</v>
      </c>
      <c r="V84" s="1361"/>
      <c r="W84" s="1340"/>
    </row>
    <row r="85" spans="1:23">
      <c r="A85" s="1373" t="s">
        <v>2214</v>
      </c>
      <c r="B85" s="1359" t="s">
        <v>2213</v>
      </c>
      <c r="C85" s="1360" t="s">
        <v>361</v>
      </c>
      <c r="D85" s="1344">
        <v>12560</v>
      </c>
      <c r="E85" s="1345">
        <v>12950</v>
      </c>
      <c r="F85" s="1346">
        <v>3.1050955414012815E-2</v>
      </c>
      <c r="G85" s="1347">
        <v>12820</v>
      </c>
      <c r="H85" s="1348">
        <v>13390</v>
      </c>
      <c r="I85" s="1349">
        <v>4.4461778471138746E-2</v>
      </c>
      <c r="J85" s="1350">
        <v>12820</v>
      </c>
      <c r="K85" s="1351">
        <v>13060</v>
      </c>
      <c r="L85" s="1350">
        <v>13390</v>
      </c>
      <c r="M85" s="1351">
        <v>13670</v>
      </c>
      <c r="N85" s="1352">
        <v>13060</v>
      </c>
      <c r="O85" s="1353">
        <v>13900</v>
      </c>
      <c r="P85" s="1353">
        <v>14940</v>
      </c>
      <c r="Q85" s="1354">
        <v>15900</v>
      </c>
      <c r="R85" s="1352">
        <v>13670</v>
      </c>
      <c r="S85" s="1353">
        <v>14550</v>
      </c>
      <c r="T85" s="1353">
        <v>16050</v>
      </c>
      <c r="U85" s="1354">
        <v>16550</v>
      </c>
      <c r="V85" s="1361"/>
      <c r="W85" s="1340"/>
    </row>
    <row r="86" spans="1:23">
      <c r="A86" s="1373" t="s">
        <v>2215</v>
      </c>
      <c r="B86" s="1359" t="s">
        <v>2213</v>
      </c>
      <c r="C86" s="1362" t="s">
        <v>362</v>
      </c>
      <c r="D86" s="1344">
        <v>12560</v>
      </c>
      <c r="E86" s="1345">
        <v>12950</v>
      </c>
      <c r="F86" s="1346">
        <v>3.1050955414012815E-2</v>
      </c>
      <c r="G86" s="1347">
        <v>12820</v>
      </c>
      <c r="H86" s="1348">
        <v>13390</v>
      </c>
      <c r="I86" s="1349">
        <v>4.4461778471138746E-2</v>
      </c>
      <c r="J86" s="1350">
        <v>12820</v>
      </c>
      <c r="K86" s="1351">
        <v>13060</v>
      </c>
      <c r="L86" s="1350">
        <v>13390</v>
      </c>
      <c r="M86" s="1351">
        <v>13670</v>
      </c>
      <c r="N86" s="1352">
        <v>13060</v>
      </c>
      <c r="O86" s="1353">
        <v>13900</v>
      </c>
      <c r="P86" s="1353">
        <v>14940</v>
      </c>
      <c r="Q86" s="1354">
        <v>15900</v>
      </c>
      <c r="R86" s="1352">
        <v>13670</v>
      </c>
      <c r="S86" s="1353">
        <v>14550</v>
      </c>
      <c r="T86" s="1353">
        <v>16050</v>
      </c>
      <c r="U86" s="1354">
        <v>16550</v>
      </c>
      <c r="V86" s="1361"/>
      <c r="W86" s="1340"/>
    </row>
    <row r="87" spans="1:23">
      <c r="A87" s="1373" t="s">
        <v>2216</v>
      </c>
      <c r="B87" s="1359" t="s">
        <v>2213</v>
      </c>
      <c r="C87" s="1362" t="s">
        <v>363</v>
      </c>
      <c r="D87" s="1344">
        <v>12560</v>
      </c>
      <c r="E87" s="1345">
        <v>12950</v>
      </c>
      <c r="F87" s="1346">
        <v>3.1050955414012815E-2</v>
      </c>
      <c r="G87" s="1347">
        <v>12820</v>
      </c>
      <c r="H87" s="1348">
        <v>13390</v>
      </c>
      <c r="I87" s="1349">
        <v>4.4461778471138746E-2</v>
      </c>
      <c r="J87" s="1350">
        <v>12820</v>
      </c>
      <c r="K87" s="1351">
        <v>13060</v>
      </c>
      <c r="L87" s="1350">
        <v>13390</v>
      </c>
      <c r="M87" s="1351">
        <v>13670</v>
      </c>
      <c r="N87" s="1352">
        <v>13060</v>
      </c>
      <c r="O87" s="1353">
        <v>13900</v>
      </c>
      <c r="P87" s="1353">
        <v>14940</v>
      </c>
      <c r="Q87" s="1354">
        <v>15900</v>
      </c>
      <c r="R87" s="1352">
        <v>13670</v>
      </c>
      <c r="S87" s="1353">
        <v>14550</v>
      </c>
      <c r="T87" s="1353">
        <v>16050</v>
      </c>
      <c r="U87" s="1354">
        <v>16550</v>
      </c>
      <c r="V87" s="1361"/>
      <c r="W87" s="1340"/>
    </row>
    <row r="88" spans="1:23">
      <c r="A88" s="1373" t="s">
        <v>2217</v>
      </c>
      <c r="B88" s="1359" t="s">
        <v>2218</v>
      </c>
      <c r="C88" s="1362" t="s">
        <v>2219</v>
      </c>
      <c r="D88" s="1344">
        <v>47690</v>
      </c>
      <c r="E88" s="1345">
        <v>49670</v>
      </c>
      <c r="F88" s="1346">
        <v>4.1518137974418057E-2</v>
      </c>
      <c r="G88" s="1347">
        <v>48670</v>
      </c>
      <c r="H88" s="1348">
        <v>51980</v>
      </c>
      <c r="I88" s="1349">
        <v>6.8009040476679772E-2</v>
      </c>
      <c r="J88" s="1350">
        <v>48670</v>
      </c>
      <c r="K88" s="1351">
        <v>49690</v>
      </c>
      <c r="L88" s="1350">
        <v>51980</v>
      </c>
      <c r="M88" s="1351">
        <v>53050</v>
      </c>
      <c r="N88" s="1352">
        <v>49690</v>
      </c>
      <c r="O88" s="1353">
        <v>52900</v>
      </c>
      <c r="P88" s="1353">
        <v>51600</v>
      </c>
      <c r="Q88" s="1354">
        <v>54900</v>
      </c>
      <c r="R88" s="1352">
        <v>53050</v>
      </c>
      <c r="S88" s="1353">
        <v>56440</v>
      </c>
      <c r="T88" s="1353">
        <v>56680</v>
      </c>
      <c r="U88" s="1354">
        <v>58440</v>
      </c>
      <c r="V88" s="1361"/>
      <c r="W88" s="1340"/>
    </row>
    <row r="89" spans="1:23">
      <c r="A89" s="1379" t="s">
        <v>2220</v>
      </c>
      <c r="B89" s="1342" t="s">
        <v>2221</v>
      </c>
      <c r="C89" s="1343" t="s">
        <v>367</v>
      </c>
      <c r="D89" s="1344">
        <v>21670</v>
      </c>
      <c r="E89" s="1345">
        <v>22350</v>
      </c>
      <c r="F89" s="1346">
        <v>3.1379787724965302E-2</v>
      </c>
      <c r="G89" s="1347">
        <v>22350</v>
      </c>
      <c r="H89" s="1348">
        <v>23390</v>
      </c>
      <c r="I89" s="1349">
        <v>4.6532438478747107E-2</v>
      </c>
      <c r="J89" s="1350">
        <v>22350</v>
      </c>
      <c r="K89" s="1351">
        <v>22930</v>
      </c>
      <c r="L89" s="1350">
        <v>23390</v>
      </c>
      <c r="M89" s="1351">
        <v>23870</v>
      </c>
      <c r="N89" s="1352">
        <v>22930</v>
      </c>
      <c r="O89" s="1353">
        <v>24400</v>
      </c>
      <c r="P89" s="1353">
        <v>24810</v>
      </c>
      <c r="Q89" s="1354">
        <v>26400</v>
      </c>
      <c r="R89" s="1352">
        <v>23870</v>
      </c>
      <c r="S89" s="1353">
        <v>25400</v>
      </c>
      <c r="T89" s="1353">
        <v>26570</v>
      </c>
      <c r="U89" s="1354">
        <v>27400</v>
      </c>
      <c r="V89" s="1339" t="s">
        <v>5616</v>
      </c>
      <c r="W89" s="1340"/>
    </row>
    <row r="90" spans="1:23">
      <c r="A90" s="1373" t="s">
        <v>2222</v>
      </c>
      <c r="B90" s="1359" t="s">
        <v>2223</v>
      </c>
      <c r="C90" s="1362" t="s">
        <v>367</v>
      </c>
      <c r="D90" s="1344">
        <v>14520</v>
      </c>
      <c r="E90" s="1345">
        <v>14970</v>
      </c>
      <c r="F90" s="1346">
        <v>3.0991735537190035E-2</v>
      </c>
      <c r="G90" s="1347">
        <v>14820</v>
      </c>
      <c r="H90" s="1348">
        <v>15490</v>
      </c>
      <c r="I90" s="1349">
        <v>4.5209176788124195E-2</v>
      </c>
      <c r="J90" s="1350">
        <v>14820</v>
      </c>
      <c r="K90" s="1351">
        <v>15130</v>
      </c>
      <c r="L90" s="1350">
        <v>15490</v>
      </c>
      <c r="M90" s="1351">
        <v>15810</v>
      </c>
      <c r="N90" s="1352">
        <v>15130</v>
      </c>
      <c r="O90" s="1353">
        <v>16100</v>
      </c>
      <c r="P90" s="1353">
        <v>17010</v>
      </c>
      <c r="Q90" s="1354">
        <v>18100</v>
      </c>
      <c r="R90" s="1352">
        <v>15810</v>
      </c>
      <c r="S90" s="1353">
        <v>16820</v>
      </c>
      <c r="T90" s="1353">
        <v>18250</v>
      </c>
      <c r="U90" s="1354">
        <v>18820</v>
      </c>
      <c r="V90" s="1361"/>
      <c r="W90" s="1340"/>
    </row>
    <row r="91" spans="1:23">
      <c r="A91" s="1373" t="s">
        <v>2224</v>
      </c>
      <c r="B91" s="1359" t="s">
        <v>2223</v>
      </c>
      <c r="C91" s="1362" t="s">
        <v>361</v>
      </c>
      <c r="D91" s="1344">
        <v>12100</v>
      </c>
      <c r="E91" s="1345">
        <v>12350</v>
      </c>
      <c r="F91" s="1346">
        <v>2.0661157024793431E-2</v>
      </c>
      <c r="G91" s="1347">
        <v>12350</v>
      </c>
      <c r="H91" s="1348">
        <v>12770</v>
      </c>
      <c r="I91" s="1349">
        <v>3.4008097165991957E-2</v>
      </c>
      <c r="J91" s="1350">
        <v>12350</v>
      </c>
      <c r="K91" s="1351">
        <v>12590</v>
      </c>
      <c r="L91" s="1350">
        <v>12770</v>
      </c>
      <c r="M91" s="1351">
        <v>13040</v>
      </c>
      <c r="N91" s="1352">
        <v>12590</v>
      </c>
      <c r="O91" s="1353">
        <v>13400</v>
      </c>
      <c r="P91" s="1353">
        <v>14470</v>
      </c>
      <c r="Q91" s="1354">
        <v>15400</v>
      </c>
      <c r="R91" s="1352">
        <v>13040</v>
      </c>
      <c r="S91" s="1353">
        <v>13880</v>
      </c>
      <c r="T91" s="1353">
        <v>15400</v>
      </c>
      <c r="U91" s="1354">
        <v>15880</v>
      </c>
      <c r="V91" s="1361"/>
      <c r="W91" s="1340"/>
    </row>
    <row r="92" spans="1:23">
      <c r="A92" s="1373" t="s">
        <v>2225</v>
      </c>
      <c r="B92" s="1359" t="s">
        <v>2223</v>
      </c>
      <c r="C92" s="1362" t="s">
        <v>362</v>
      </c>
      <c r="D92" s="1344">
        <v>12100</v>
      </c>
      <c r="E92" s="1345">
        <v>12350</v>
      </c>
      <c r="F92" s="1346">
        <v>2.0661157024793431E-2</v>
      </c>
      <c r="G92" s="1347">
        <v>12350</v>
      </c>
      <c r="H92" s="1348">
        <v>12770</v>
      </c>
      <c r="I92" s="1349">
        <v>3.4008097165991957E-2</v>
      </c>
      <c r="J92" s="1350">
        <v>12350</v>
      </c>
      <c r="K92" s="1351">
        <v>12590</v>
      </c>
      <c r="L92" s="1350">
        <v>12770</v>
      </c>
      <c r="M92" s="1351">
        <v>13040</v>
      </c>
      <c r="N92" s="1352">
        <v>12590</v>
      </c>
      <c r="O92" s="1353">
        <v>13400</v>
      </c>
      <c r="P92" s="1353">
        <v>14470</v>
      </c>
      <c r="Q92" s="1354">
        <v>15400</v>
      </c>
      <c r="R92" s="1352">
        <v>13040</v>
      </c>
      <c r="S92" s="1353">
        <v>13880</v>
      </c>
      <c r="T92" s="1353">
        <v>15400</v>
      </c>
      <c r="U92" s="1354">
        <v>15880</v>
      </c>
      <c r="V92" s="1361"/>
      <c r="W92" s="1340"/>
    </row>
    <row r="93" spans="1:23">
      <c r="A93" s="1373" t="s">
        <v>2226</v>
      </c>
      <c r="B93" s="1359" t="s">
        <v>2223</v>
      </c>
      <c r="C93" s="1362" t="s">
        <v>363</v>
      </c>
      <c r="D93" s="1344">
        <v>12100</v>
      </c>
      <c r="E93" s="1345">
        <v>12350</v>
      </c>
      <c r="F93" s="1346">
        <v>2.0661157024793431E-2</v>
      </c>
      <c r="G93" s="1347">
        <v>12350</v>
      </c>
      <c r="H93" s="1348">
        <v>12770</v>
      </c>
      <c r="I93" s="1349">
        <v>3.4008097165991957E-2</v>
      </c>
      <c r="J93" s="1350">
        <v>12350</v>
      </c>
      <c r="K93" s="1351">
        <v>12590</v>
      </c>
      <c r="L93" s="1350">
        <v>12770</v>
      </c>
      <c r="M93" s="1351">
        <v>13040</v>
      </c>
      <c r="N93" s="1352">
        <v>12590</v>
      </c>
      <c r="O93" s="1353">
        <v>13400</v>
      </c>
      <c r="P93" s="1353">
        <v>14470</v>
      </c>
      <c r="Q93" s="1354">
        <v>15400</v>
      </c>
      <c r="R93" s="1352">
        <v>13040</v>
      </c>
      <c r="S93" s="1353">
        <v>13880</v>
      </c>
      <c r="T93" s="1353">
        <v>15400</v>
      </c>
      <c r="U93" s="1354">
        <v>15880</v>
      </c>
      <c r="V93" s="1361"/>
      <c r="W93" s="1340"/>
    </row>
    <row r="94" spans="1:23">
      <c r="A94" s="1373" t="s">
        <v>2227</v>
      </c>
      <c r="B94" s="1359" t="s">
        <v>2228</v>
      </c>
      <c r="C94" s="1362" t="s">
        <v>367</v>
      </c>
      <c r="D94" s="1344">
        <v>22700</v>
      </c>
      <c r="E94" s="1345">
        <v>23650</v>
      </c>
      <c r="F94" s="1346">
        <v>4.1850220264317173E-2</v>
      </c>
      <c r="G94" s="1347">
        <v>23170</v>
      </c>
      <c r="H94" s="1348">
        <v>24750</v>
      </c>
      <c r="I94" s="1349">
        <v>6.8191627104013719E-2</v>
      </c>
      <c r="J94" s="1350">
        <v>23170</v>
      </c>
      <c r="K94" s="1351">
        <v>23680</v>
      </c>
      <c r="L94" s="1350">
        <v>24750</v>
      </c>
      <c r="M94" s="1351">
        <v>25260</v>
      </c>
      <c r="N94" s="1352">
        <v>23680</v>
      </c>
      <c r="O94" s="1353">
        <v>25200</v>
      </c>
      <c r="P94" s="1353">
        <v>25560</v>
      </c>
      <c r="Q94" s="1354">
        <v>27200</v>
      </c>
      <c r="R94" s="1352">
        <v>25260</v>
      </c>
      <c r="S94" s="1353">
        <v>26880</v>
      </c>
      <c r="T94" s="1353">
        <v>28010</v>
      </c>
      <c r="U94" s="1354">
        <v>28880</v>
      </c>
      <c r="V94" s="1361"/>
      <c r="W94" s="1340"/>
    </row>
    <row r="95" spans="1:23">
      <c r="A95" s="1373" t="s">
        <v>2229</v>
      </c>
      <c r="B95" s="1359" t="s">
        <v>2230</v>
      </c>
      <c r="C95" s="1362" t="s">
        <v>367</v>
      </c>
      <c r="D95" s="1344">
        <v>16820</v>
      </c>
      <c r="E95" s="1345">
        <v>17350</v>
      </c>
      <c r="F95" s="1346">
        <v>3.1510107015457756E-2</v>
      </c>
      <c r="G95" s="1347">
        <v>17170</v>
      </c>
      <c r="H95" s="1348">
        <v>17950</v>
      </c>
      <c r="I95" s="1349">
        <v>4.5428072218986593E-2</v>
      </c>
      <c r="J95" s="1350">
        <v>17170</v>
      </c>
      <c r="K95" s="1351">
        <v>17570</v>
      </c>
      <c r="L95" s="1350">
        <v>17950</v>
      </c>
      <c r="M95" s="1351">
        <v>18320</v>
      </c>
      <c r="N95" s="1352">
        <v>17570</v>
      </c>
      <c r="O95" s="1353">
        <v>18700</v>
      </c>
      <c r="P95" s="1353">
        <v>19450</v>
      </c>
      <c r="Q95" s="1354">
        <v>20700</v>
      </c>
      <c r="R95" s="1352">
        <v>18320</v>
      </c>
      <c r="S95" s="1353">
        <v>19490</v>
      </c>
      <c r="T95" s="1353">
        <v>20840</v>
      </c>
      <c r="U95" s="1354">
        <v>21490</v>
      </c>
      <c r="V95" s="1361"/>
      <c r="W95" s="1340"/>
    </row>
    <row r="96" spans="1:23">
      <c r="A96" s="1373" t="s">
        <v>2231</v>
      </c>
      <c r="B96" s="1359" t="s">
        <v>2232</v>
      </c>
      <c r="C96" s="1362" t="s">
        <v>360</v>
      </c>
      <c r="D96" s="1344">
        <v>16820</v>
      </c>
      <c r="E96" s="1345">
        <v>17350</v>
      </c>
      <c r="F96" s="1346">
        <v>3.1510107015457756E-2</v>
      </c>
      <c r="G96" s="1347">
        <v>17170</v>
      </c>
      <c r="H96" s="1348">
        <v>17950</v>
      </c>
      <c r="I96" s="1349">
        <v>4.5428072218986593E-2</v>
      </c>
      <c r="J96" s="1350">
        <v>17170</v>
      </c>
      <c r="K96" s="1351">
        <v>17570</v>
      </c>
      <c r="L96" s="1350">
        <v>17950</v>
      </c>
      <c r="M96" s="1351">
        <v>18320</v>
      </c>
      <c r="N96" s="1352">
        <v>17570</v>
      </c>
      <c r="O96" s="1353">
        <v>18700</v>
      </c>
      <c r="P96" s="1353">
        <v>19450</v>
      </c>
      <c r="Q96" s="1354">
        <v>20700</v>
      </c>
      <c r="R96" s="1352">
        <v>18320</v>
      </c>
      <c r="S96" s="1353">
        <v>19490</v>
      </c>
      <c r="T96" s="1353">
        <v>20840</v>
      </c>
      <c r="U96" s="1354">
        <v>21490</v>
      </c>
      <c r="V96" s="1361"/>
      <c r="W96" s="1340"/>
    </row>
    <row r="97" spans="1:23">
      <c r="A97" s="1373" t="s">
        <v>2233</v>
      </c>
      <c r="B97" s="1359" t="s">
        <v>2232</v>
      </c>
      <c r="C97" s="1362" t="s">
        <v>2234</v>
      </c>
      <c r="D97" s="1344">
        <v>16820</v>
      </c>
      <c r="E97" s="1345">
        <v>17350</v>
      </c>
      <c r="F97" s="1346">
        <v>3.1510107015457756E-2</v>
      </c>
      <c r="G97" s="1347">
        <v>17170</v>
      </c>
      <c r="H97" s="1348">
        <v>17950</v>
      </c>
      <c r="I97" s="1349">
        <v>4.5428072218986593E-2</v>
      </c>
      <c r="J97" s="1350">
        <v>17170</v>
      </c>
      <c r="K97" s="1351">
        <v>17570</v>
      </c>
      <c r="L97" s="1350">
        <v>17950</v>
      </c>
      <c r="M97" s="1351">
        <v>18320</v>
      </c>
      <c r="N97" s="1352">
        <v>17570</v>
      </c>
      <c r="O97" s="1353">
        <v>18700</v>
      </c>
      <c r="P97" s="1353">
        <v>19450</v>
      </c>
      <c r="Q97" s="1354">
        <v>20700</v>
      </c>
      <c r="R97" s="1352">
        <v>18320</v>
      </c>
      <c r="S97" s="1353">
        <v>19490</v>
      </c>
      <c r="T97" s="1353">
        <v>20840</v>
      </c>
      <c r="U97" s="1354">
        <v>21490</v>
      </c>
      <c r="V97" s="1361"/>
      <c r="W97" s="1340"/>
    </row>
    <row r="98" spans="1:23">
      <c r="A98" s="1373" t="s">
        <v>2235</v>
      </c>
      <c r="B98" s="1359" t="s">
        <v>2232</v>
      </c>
      <c r="C98" s="1362" t="s">
        <v>2236</v>
      </c>
      <c r="D98" s="1344">
        <v>16820</v>
      </c>
      <c r="E98" s="1345">
        <v>17350</v>
      </c>
      <c r="F98" s="1346">
        <v>3.1510107015457756E-2</v>
      </c>
      <c r="G98" s="1347">
        <v>17170</v>
      </c>
      <c r="H98" s="1348">
        <v>17950</v>
      </c>
      <c r="I98" s="1349">
        <v>4.5428072218986593E-2</v>
      </c>
      <c r="J98" s="1350">
        <v>17170</v>
      </c>
      <c r="K98" s="1351">
        <v>17570</v>
      </c>
      <c r="L98" s="1350">
        <v>17950</v>
      </c>
      <c r="M98" s="1351">
        <v>18320</v>
      </c>
      <c r="N98" s="1352">
        <v>17570</v>
      </c>
      <c r="O98" s="1353">
        <v>18700</v>
      </c>
      <c r="P98" s="1353">
        <v>19450</v>
      </c>
      <c r="Q98" s="1354">
        <v>20700</v>
      </c>
      <c r="R98" s="1352">
        <v>18320</v>
      </c>
      <c r="S98" s="1353">
        <v>19490</v>
      </c>
      <c r="T98" s="1353">
        <v>20840</v>
      </c>
      <c r="U98" s="1354">
        <v>21490</v>
      </c>
      <c r="V98" s="1361"/>
      <c r="W98" s="1340"/>
    </row>
    <row r="99" spans="1:23">
      <c r="A99" s="1373" t="s">
        <v>2237</v>
      </c>
      <c r="B99" s="1359" t="s">
        <v>2232</v>
      </c>
      <c r="C99" s="1362" t="s">
        <v>2238</v>
      </c>
      <c r="D99" s="1344">
        <v>16820</v>
      </c>
      <c r="E99" s="1345">
        <v>17350</v>
      </c>
      <c r="F99" s="1346">
        <v>3.1510107015457756E-2</v>
      </c>
      <c r="G99" s="1347">
        <v>17170</v>
      </c>
      <c r="H99" s="1348">
        <v>17950</v>
      </c>
      <c r="I99" s="1349">
        <v>4.5428072218986593E-2</v>
      </c>
      <c r="J99" s="1350">
        <v>17170</v>
      </c>
      <c r="K99" s="1351">
        <v>17570</v>
      </c>
      <c r="L99" s="1350">
        <v>17950</v>
      </c>
      <c r="M99" s="1351">
        <v>18320</v>
      </c>
      <c r="N99" s="1352">
        <v>17570</v>
      </c>
      <c r="O99" s="1353">
        <v>18700</v>
      </c>
      <c r="P99" s="1353">
        <v>19450</v>
      </c>
      <c r="Q99" s="1354">
        <v>20700</v>
      </c>
      <c r="R99" s="1352">
        <v>18320</v>
      </c>
      <c r="S99" s="1353">
        <v>19490</v>
      </c>
      <c r="T99" s="1353">
        <v>20840</v>
      </c>
      <c r="U99" s="1354">
        <v>21490</v>
      </c>
      <c r="V99" s="1361"/>
      <c r="W99" s="1340"/>
    </row>
    <row r="100" spans="1:23">
      <c r="A100" s="1380" t="s">
        <v>1566</v>
      </c>
      <c r="B100" s="1381" t="s">
        <v>5618</v>
      </c>
      <c r="C100" s="1382"/>
      <c r="D100" s="1344">
        <v>40000</v>
      </c>
      <c r="E100" s="1345">
        <v>40410</v>
      </c>
      <c r="F100" s="1346">
        <v>1.0250000000000092E-2</v>
      </c>
      <c r="G100" s="1347">
        <v>41250</v>
      </c>
      <c r="H100" s="1348">
        <v>41250</v>
      </c>
      <c r="I100" s="1349"/>
      <c r="J100" s="1350">
        <v>41250</v>
      </c>
      <c r="K100" s="1351">
        <v>42200</v>
      </c>
      <c r="L100" s="1350">
        <v>41250</v>
      </c>
      <c r="M100" s="1351">
        <v>42200</v>
      </c>
      <c r="N100" s="1352">
        <v>42200</v>
      </c>
      <c r="O100" s="1353">
        <v>44900</v>
      </c>
      <c r="P100" s="1353">
        <v>44700</v>
      </c>
      <c r="Q100" s="1354">
        <v>47400</v>
      </c>
      <c r="R100" s="1336">
        <v>42200</v>
      </c>
      <c r="S100" s="1337">
        <v>44900</v>
      </c>
      <c r="T100" s="1337">
        <v>45490</v>
      </c>
      <c r="U100" s="1338">
        <v>46900</v>
      </c>
      <c r="V100" s="1383"/>
      <c r="W100" s="1340"/>
    </row>
    <row r="101" spans="1:23">
      <c r="A101" s="1380" t="s">
        <v>1567</v>
      </c>
      <c r="B101" s="1381" t="s">
        <v>5619</v>
      </c>
      <c r="C101" s="1382"/>
      <c r="D101" s="1344">
        <v>45600</v>
      </c>
      <c r="E101" s="1345">
        <v>46070</v>
      </c>
      <c r="F101" s="1346">
        <v>1.0307017543859542E-2</v>
      </c>
      <c r="G101" s="1347">
        <v>47050</v>
      </c>
      <c r="H101" s="1348">
        <v>47050</v>
      </c>
      <c r="I101" s="1349"/>
      <c r="J101" s="1350">
        <v>47050</v>
      </c>
      <c r="K101" s="1351">
        <v>48120</v>
      </c>
      <c r="L101" s="1350">
        <v>47050</v>
      </c>
      <c r="M101" s="1351">
        <v>48120</v>
      </c>
      <c r="N101" s="1352">
        <v>48120</v>
      </c>
      <c r="O101" s="1353">
        <v>51200</v>
      </c>
      <c r="P101" s="1353">
        <v>50620</v>
      </c>
      <c r="Q101" s="1354">
        <v>53700</v>
      </c>
      <c r="R101" s="1336">
        <v>48120</v>
      </c>
      <c r="S101" s="1337">
        <v>51200</v>
      </c>
      <c r="T101" s="1337">
        <v>51600</v>
      </c>
      <c r="U101" s="1338">
        <v>53200</v>
      </c>
      <c r="V101" s="1383"/>
      <c r="W101" s="1340"/>
    </row>
    <row r="102" spans="1:23">
      <c r="A102" s="1380" t="s">
        <v>1568</v>
      </c>
      <c r="B102" s="1381" t="s">
        <v>5620</v>
      </c>
      <c r="C102" s="1382" t="s">
        <v>5621</v>
      </c>
      <c r="D102" s="1344">
        <v>21299.999999999996</v>
      </c>
      <c r="E102" s="1345">
        <v>22450</v>
      </c>
      <c r="F102" s="1346">
        <v>5.3990610328638722E-2</v>
      </c>
      <c r="G102" s="1347">
        <v>22000</v>
      </c>
      <c r="H102" s="1348">
        <v>23500</v>
      </c>
      <c r="I102" s="1349">
        <v>6.8181818181818121E-2</v>
      </c>
      <c r="J102" s="1350">
        <v>22000</v>
      </c>
      <c r="K102" s="1351">
        <v>22560</v>
      </c>
      <c r="L102" s="1350">
        <v>23500</v>
      </c>
      <c r="M102" s="1351">
        <v>23980</v>
      </c>
      <c r="N102" s="1352">
        <v>22560</v>
      </c>
      <c r="O102" s="1353">
        <v>24000</v>
      </c>
      <c r="P102" s="1353">
        <v>25060</v>
      </c>
      <c r="Q102" s="1354">
        <v>26500</v>
      </c>
      <c r="R102" s="1336">
        <v>23980</v>
      </c>
      <c r="S102" s="1337">
        <v>25520</v>
      </c>
      <c r="T102" s="1337">
        <v>26690</v>
      </c>
      <c r="U102" s="1338">
        <v>27520</v>
      </c>
      <c r="V102" s="1383"/>
      <c r="W102" s="1340"/>
    </row>
    <row r="103" spans="1:23">
      <c r="A103" s="1380" t="s">
        <v>1569</v>
      </c>
      <c r="B103" s="1381" t="s">
        <v>5622</v>
      </c>
      <c r="C103" s="1382" t="s">
        <v>5623</v>
      </c>
      <c r="D103" s="1344">
        <v>17100</v>
      </c>
      <c r="E103" s="1345">
        <v>17880</v>
      </c>
      <c r="F103" s="1346">
        <v>4.5614035087719218E-2</v>
      </c>
      <c r="G103" s="1347">
        <v>17700</v>
      </c>
      <c r="H103" s="1348">
        <v>18500</v>
      </c>
      <c r="I103" s="1349">
        <v>4.5197740112994378E-2</v>
      </c>
      <c r="J103" s="1350">
        <v>17700</v>
      </c>
      <c r="K103" s="1351">
        <v>18140</v>
      </c>
      <c r="L103" s="1350">
        <v>18500</v>
      </c>
      <c r="M103" s="1351">
        <v>18880</v>
      </c>
      <c r="N103" s="1352">
        <v>18140</v>
      </c>
      <c r="O103" s="1353">
        <v>19300</v>
      </c>
      <c r="P103" s="1353">
        <v>20640</v>
      </c>
      <c r="Q103" s="1354">
        <v>21800</v>
      </c>
      <c r="R103" s="1336">
        <v>18880</v>
      </c>
      <c r="S103" s="1337">
        <v>20090</v>
      </c>
      <c r="T103" s="1337">
        <v>21420</v>
      </c>
      <c r="U103" s="1338">
        <v>22090</v>
      </c>
      <c r="V103" s="1383"/>
      <c r="W103" s="1340"/>
    </row>
    <row r="104" spans="1:23">
      <c r="A104" s="1380" t="s">
        <v>1570</v>
      </c>
      <c r="B104" s="1381" t="s">
        <v>5624</v>
      </c>
      <c r="C104" s="1382"/>
      <c r="D104" s="1344">
        <v>5750</v>
      </c>
      <c r="E104" s="1345">
        <v>6030</v>
      </c>
      <c r="F104" s="1346">
        <v>4.8695652173913029E-2</v>
      </c>
      <c r="G104" s="1347">
        <v>5900</v>
      </c>
      <c r="H104" s="1348">
        <v>6310</v>
      </c>
      <c r="I104" s="1349">
        <v>6.9491525423728717E-2</v>
      </c>
      <c r="J104" s="1350">
        <v>5900</v>
      </c>
      <c r="K104" s="1351">
        <v>6110</v>
      </c>
      <c r="L104" s="1350">
        <v>6310</v>
      </c>
      <c r="M104" s="1351">
        <v>6440</v>
      </c>
      <c r="N104" s="1352">
        <v>6110</v>
      </c>
      <c r="O104" s="1353">
        <v>6500</v>
      </c>
      <c r="P104" s="1353">
        <v>8370</v>
      </c>
      <c r="Q104" s="1354">
        <v>8750</v>
      </c>
      <c r="R104" s="1336">
        <v>6440</v>
      </c>
      <c r="S104" s="1337">
        <v>6860</v>
      </c>
      <c r="T104" s="1337">
        <v>8590</v>
      </c>
      <c r="U104" s="1338">
        <v>8860</v>
      </c>
      <c r="V104" s="1383"/>
      <c r="W104" s="1340"/>
    </row>
    <row r="105" spans="1:23">
      <c r="A105" s="1380" t="s">
        <v>3470</v>
      </c>
      <c r="B105" s="1381" t="s">
        <v>3471</v>
      </c>
      <c r="C105" s="1382" t="s">
        <v>3472</v>
      </c>
      <c r="D105" s="1344"/>
      <c r="E105" s="1345">
        <v>14690</v>
      </c>
      <c r="F105" s="1346"/>
      <c r="G105" s="1347"/>
      <c r="H105" s="1348">
        <v>15210</v>
      </c>
      <c r="I105" s="1349"/>
      <c r="J105" s="1350"/>
      <c r="K105" s="1351"/>
      <c r="L105" s="1350">
        <v>15210</v>
      </c>
      <c r="M105" s="1351">
        <v>15690</v>
      </c>
      <c r="N105" s="1352"/>
      <c r="O105" s="1353"/>
      <c r="P105" s="1353"/>
      <c r="Q105" s="1354"/>
      <c r="R105" s="1336">
        <v>15690</v>
      </c>
      <c r="S105" s="1337">
        <v>16700</v>
      </c>
      <c r="T105" s="1337">
        <v>18130</v>
      </c>
      <c r="U105" s="1338">
        <v>18700</v>
      </c>
      <c r="V105" s="1383" t="s">
        <v>5625</v>
      </c>
      <c r="W105" s="1340"/>
    </row>
    <row r="106" spans="1:23">
      <c r="A106" s="1380" t="s">
        <v>3473</v>
      </c>
      <c r="B106" s="1381" t="s">
        <v>3474</v>
      </c>
      <c r="C106" s="1382" t="s">
        <v>361</v>
      </c>
      <c r="D106" s="1344"/>
      <c r="E106" s="1345">
        <v>12140</v>
      </c>
      <c r="F106" s="1346"/>
      <c r="G106" s="1347"/>
      <c r="H106" s="1348">
        <v>12580</v>
      </c>
      <c r="I106" s="1349"/>
      <c r="J106" s="1350"/>
      <c r="K106" s="1351"/>
      <c r="L106" s="1350">
        <v>12580</v>
      </c>
      <c r="M106" s="1351">
        <v>12970</v>
      </c>
      <c r="N106" s="1352"/>
      <c r="O106" s="1353"/>
      <c r="P106" s="1353"/>
      <c r="Q106" s="1354"/>
      <c r="R106" s="1336">
        <v>12970</v>
      </c>
      <c r="S106" s="1337">
        <v>13800</v>
      </c>
      <c r="T106" s="1337">
        <v>15320</v>
      </c>
      <c r="U106" s="1338">
        <v>15800</v>
      </c>
      <c r="V106" s="1383" t="s">
        <v>5625</v>
      </c>
      <c r="W106" s="1340"/>
    </row>
    <row r="107" spans="1:23">
      <c r="A107" s="1380" t="s">
        <v>3475</v>
      </c>
      <c r="B107" s="1381" t="s">
        <v>3476</v>
      </c>
      <c r="C107" s="1382" t="s">
        <v>362</v>
      </c>
      <c r="D107" s="1344"/>
      <c r="E107" s="1345">
        <v>12140</v>
      </c>
      <c r="F107" s="1346"/>
      <c r="G107" s="1347"/>
      <c r="H107" s="1348">
        <v>12580</v>
      </c>
      <c r="I107" s="1349"/>
      <c r="J107" s="1350"/>
      <c r="K107" s="1351"/>
      <c r="L107" s="1350">
        <v>12580</v>
      </c>
      <c r="M107" s="1351">
        <v>12970</v>
      </c>
      <c r="N107" s="1352"/>
      <c r="O107" s="1353"/>
      <c r="P107" s="1353"/>
      <c r="Q107" s="1354"/>
      <c r="R107" s="1336">
        <v>12970</v>
      </c>
      <c r="S107" s="1337">
        <v>13800</v>
      </c>
      <c r="T107" s="1337">
        <v>15320</v>
      </c>
      <c r="U107" s="1338">
        <v>15800</v>
      </c>
      <c r="V107" s="1383" t="s">
        <v>5625</v>
      </c>
      <c r="W107" s="1340"/>
    </row>
    <row r="108" spans="1:23">
      <c r="A108" s="1380" t="s">
        <v>3477</v>
      </c>
      <c r="B108" s="1381" t="s">
        <v>3478</v>
      </c>
      <c r="C108" s="1382" t="s">
        <v>363</v>
      </c>
      <c r="D108" s="1344"/>
      <c r="E108" s="1345">
        <v>12140</v>
      </c>
      <c r="F108" s="1346"/>
      <c r="G108" s="1347"/>
      <c r="H108" s="1348">
        <v>12570</v>
      </c>
      <c r="I108" s="1349"/>
      <c r="J108" s="1350"/>
      <c r="K108" s="1351"/>
      <c r="L108" s="1350">
        <v>12570</v>
      </c>
      <c r="M108" s="1351">
        <v>12960</v>
      </c>
      <c r="N108" s="1352"/>
      <c r="O108" s="1353"/>
      <c r="P108" s="1353"/>
      <c r="Q108" s="1354"/>
      <c r="R108" s="1336">
        <v>12960</v>
      </c>
      <c r="S108" s="1337">
        <v>13800</v>
      </c>
      <c r="T108" s="1337">
        <v>15320</v>
      </c>
      <c r="U108" s="1338">
        <v>15800</v>
      </c>
      <c r="V108" s="1383" t="s">
        <v>5625</v>
      </c>
      <c r="W108" s="1340"/>
    </row>
    <row r="109" spans="1:23">
      <c r="A109" s="1358" t="s">
        <v>1576</v>
      </c>
      <c r="B109" s="1359" t="s">
        <v>2239</v>
      </c>
      <c r="C109" s="1363"/>
      <c r="D109" s="1344">
        <v>32030</v>
      </c>
      <c r="E109" s="1345">
        <v>33030</v>
      </c>
      <c r="F109" s="1346">
        <v>3.1220730565095334E-2</v>
      </c>
      <c r="G109" s="1347">
        <v>32690</v>
      </c>
      <c r="H109" s="1348">
        <v>34180</v>
      </c>
      <c r="I109" s="1349">
        <v>4.5579687977974848E-2</v>
      </c>
      <c r="J109" s="1350">
        <v>32690</v>
      </c>
      <c r="K109" s="1351">
        <v>33370</v>
      </c>
      <c r="L109" s="1350">
        <v>34180</v>
      </c>
      <c r="M109" s="1351">
        <v>34880</v>
      </c>
      <c r="N109" s="1352">
        <v>33370</v>
      </c>
      <c r="O109" s="1353">
        <v>35500</v>
      </c>
      <c r="P109" s="1353">
        <v>35250</v>
      </c>
      <c r="Q109" s="1354">
        <v>37500</v>
      </c>
      <c r="R109" s="1352">
        <v>34880</v>
      </c>
      <c r="S109" s="1353">
        <v>37110</v>
      </c>
      <c r="T109" s="1353">
        <v>37930</v>
      </c>
      <c r="U109" s="1354">
        <v>39110</v>
      </c>
      <c r="V109" s="1361"/>
      <c r="W109" s="1340"/>
    </row>
    <row r="110" spans="1:23">
      <c r="A110" s="1358" t="s">
        <v>844</v>
      </c>
      <c r="B110" s="1359" t="s">
        <v>5626</v>
      </c>
      <c r="C110" s="1363"/>
      <c r="D110" s="1344">
        <v>25580</v>
      </c>
      <c r="E110" s="1345">
        <v>26380</v>
      </c>
      <c r="F110" s="1346">
        <v>3.1274433150899172E-2</v>
      </c>
      <c r="G110" s="1347">
        <v>26110</v>
      </c>
      <c r="H110" s="1348">
        <v>27300</v>
      </c>
      <c r="I110" s="1349">
        <v>4.5576407506702443E-2</v>
      </c>
      <c r="J110" s="1350">
        <v>26110</v>
      </c>
      <c r="K110" s="1351">
        <v>26690</v>
      </c>
      <c r="L110" s="1350">
        <v>27300</v>
      </c>
      <c r="M110" s="1351">
        <v>27860</v>
      </c>
      <c r="N110" s="1352">
        <v>26690</v>
      </c>
      <c r="O110" s="1353">
        <v>28400</v>
      </c>
      <c r="P110" s="1353">
        <v>28570</v>
      </c>
      <c r="Q110" s="1354">
        <v>30400</v>
      </c>
      <c r="R110" s="1352">
        <v>27860</v>
      </c>
      <c r="S110" s="1353">
        <v>29640</v>
      </c>
      <c r="T110" s="1353">
        <v>30690</v>
      </c>
      <c r="U110" s="1354">
        <v>31640</v>
      </c>
      <c r="V110" s="1361"/>
      <c r="W110" s="1340"/>
    </row>
    <row r="111" spans="1:23">
      <c r="A111" s="1358" t="s">
        <v>2240</v>
      </c>
      <c r="B111" s="1359" t="s">
        <v>2241</v>
      </c>
      <c r="C111" s="1360" t="s">
        <v>367</v>
      </c>
      <c r="D111" s="1344">
        <v>56680</v>
      </c>
      <c r="E111" s="1345">
        <v>58430</v>
      </c>
      <c r="F111" s="1346">
        <v>3.087508821453766E-2</v>
      </c>
      <c r="G111" s="1347">
        <v>57840</v>
      </c>
      <c r="H111" s="1348">
        <v>60470</v>
      </c>
      <c r="I111" s="1349">
        <v>4.5470262793914307E-2</v>
      </c>
      <c r="J111" s="1350">
        <v>57840</v>
      </c>
      <c r="K111" s="1351">
        <v>59120</v>
      </c>
      <c r="L111" s="1350">
        <v>60470</v>
      </c>
      <c r="M111" s="1351">
        <v>61710</v>
      </c>
      <c r="N111" s="1352">
        <v>59120</v>
      </c>
      <c r="O111" s="1353">
        <v>62900</v>
      </c>
      <c r="P111" s="1353">
        <v>61000</v>
      </c>
      <c r="Q111" s="1354">
        <v>64900</v>
      </c>
      <c r="R111" s="1352">
        <v>61710</v>
      </c>
      <c r="S111" s="1353">
        <v>65650</v>
      </c>
      <c r="T111" s="1353">
        <v>65620</v>
      </c>
      <c r="U111" s="1354">
        <v>67650</v>
      </c>
      <c r="V111" s="1361"/>
      <c r="W111" s="1340"/>
    </row>
    <row r="112" spans="1:23">
      <c r="A112" s="1358" t="s">
        <v>2242</v>
      </c>
      <c r="B112" s="1359" t="s">
        <v>2241</v>
      </c>
      <c r="C112" s="1362" t="s">
        <v>361</v>
      </c>
      <c r="D112" s="1344">
        <v>71650</v>
      </c>
      <c r="E112" s="1345">
        <v>73860</v>
      </c>
      <c r="F112" s="1346">
        <v>3.0844382414515037E-2</v>
      </c>
      <c r="G112" s="1347">
        <v>73120</v>
      </c>
      <c r="H112" s="1348">
        <v>76440</v>
      </c>
      <c r="I112" s="1349">
        <v>4.5404814004376348E-2</v>
      </c>
      <c r="J112" s="1350">
        <v>73120</v>
      </c>
      <c r="K112" s="1351">
        <v>74730</v>
      </c>
      <c r="L112" s="1350">
        <v>76440</v>
      </c>
      <c r="M112" s="1351">
        <v>78000</v>
      </c>
      <c r="N112" s="1352">
        <v>74730</v>
      </c>
      <c r="O112" s="1353">
        <v>79500</v>
      </c>
      <c r="P112" s="1353">
        <v>76610</v>
      </c>
      <c r="Q112" s="1354">
        <v>81500</v>
      </c>
      <c r="R112" s="1352">
        <v>78000</v>
      </c>
      <c r="S112" s="1353">
        <v>82980</v>
      </c>
      <c r="T112" s="1353">
        <v>82430</v>
      </c>
      <c r="U112" s="1354">
        <v>84980</v>
      </c>
      <c r="V112" s="1361"/>
      <c r="W112" s="1340"/>
    </row>
    <row r="113" spans="1:23">
      <c r="A113" s="1373" t="s">
        <v>2243</v>
      </c>
      <c r="B113" s="1359" t="s">
        <v>2241</v>
      </c>
      <c r="C113" s="1362" t="s">
        <v>362</v>
      </c>
      <c r="D113" s="1344">
        <v>71650</v>
      </c>
      <c r="E113" s="1345">
        <v>73860</v>
      </c>
      <c r="F113" s="1346">
        <v>3.0844382414515037E-2</v>
      </c>
      <c r="G113" s="1347">
        <v>73120</v>
      </c>
      <c r="H113" s="1348">
        <v>76440</v>
      </c>
      <c r="I113" s="1349">
        <v>4.5404814004376348E-2</v>
      </c>
      <c r="J113" s="1350">
        <v>73120</v>
      </c>
      <c r="K113" s="1351">
        <v>74730</v>
      </c>
      <c r="L113" s="1350">
        <v>76440</v>
      </c>
      <c r="M113" s="1351">
        <v>78000</v>
      </c>
      <c r="N113" s="1352">
        <v>74730</v>
      </c>
      <c r="O113" s="1353">
        <v>79500</v>
      </c>
      <c r="P113" s="1353">
        <v>76610</v>
      </c>
      <c r="Q113" s="1354">
        <v>81500</v>
      </c>
      <c r="R113" s="1352">
        <v>78000</v>
      </c>
      <c r="S113" s="1353">
        <v>82980</v>
      </c>
      <c r="T113" s="1353">
        <v>82430</v>
      </c>
      <c r="U113" s="1354">
        <v>84980</v>
      </c>
      <c r="V113" s="1361"/>
      <c r="W113" s="1340"/>
    </row>
    <row r="114" spans="1:23">
      <c r="A114" s="1373" t="s">
        <v>2244</v>
      </c>
      <c r="B114" s="1359" t="s">
        <v>2241</v>
      </c>
      <c r="C114" s="1362" t="s">
        <v>363</v>
      </c>
      <c r="D114" s="1344">
        <v>71650</v>
      </c>
      <c r="E114" s="1345">
        <v>73860</v>
      </c>
      <c r="F114" s="1346">
        <v>3.0844382414515037E-2</v>
      </c>
      <c r="G114" s="1347">
        <v>73120</v>
      </c>
      <c r="H114" s="1348">
        <v>76440</v>
      </c>
      <c r="I114" s="1349">
        <v>4.5404814004376348E-2</v>
      </c>
      <c r="J114" s="1350">
        <v>73120</v>
      </c>
      <c r="K114" s="1351">
        <v>74730</v>
      </c>
      <c r="L114" s="1350">
        <v>76440</v>
      </c>
      <c r="M114" s="1351">
        <v>78000</v>
      </c>
      <c r="N114" s="1352">
        <v>74730</v>
      </c>
      <c r="O114" s="1353">
        <v>79500</v>
      </c>
      <c r="P114" s="1353">
        <v>76610</v>
      </c>
      <c r="Q114" s="1354">
        <v>81500</v>
      </c>
      <c r="R114" s="1352">
        <v>78000</v>
      </c>
      <c r="S114" s="1353">
        <v>82980</v>
      </c>
      <c r="T114" s="1353">
        <v>82430</v>
      </c>
      <c r="U114" s="1354">
        <v>84980</v>
      </c>
      <c r="V114" s="1361"/>
      <c r="W114" s="1340"/>
    </row>
    <row r="115" spans="1:23">
      <c r="A115" s="1358" t="s">
        <v>2245</v>
      </c>
      <c r="B115" s="1359" t="s">
        <v>2241</v>
      </c>
      <c r="C115" s="1360" t="s">
        <v>367</v>
      </c>
      <c r="D115" s="1344">
        <v>73300</v>
      </c>
      <c r="E115" s="1345">
        <v>76330</v>
      </c>
      <c r="F115" s="1346">
        <v>4.1336971350613982E-2</v>
      </c>
      <c r="G115" s="1347">
        <v>74800</v>
      </c>
      <c r="H115" s="1348">
        <v>78990</v>
      </c>
      <c r="I115" s="1349">
        <v>5.6016042780748565E-2</v>
      </c>
      <c r="J115" s="1350">
        <v>74800</v>
      </c>
      <c r="K115" s="1351">
        <v>76420</v>
      </c>
      <c r="L115" s="1350">
        <v>78990</v>
      </c>
      <c r="M115" s="1351">
        <v>80610</v>
      </c>
      <c r="N115" s="1352">
        <v>76420</v>
      </c>
      <c r="O115" s="1353">
        <v>81300</v>
      </c>
      <c r="P115" s="1353">
        <v>78300</v>
      </c>
      <c r="Q115" s="1354">
        <v>83300</v>
      </c>
      <c r="R115" s="1352">
        <v>80610</v>
      </c>
      <c r="S115" s="1353">
        <v>85760</v>
      </c>
      <c r="T115" s="1353">
        <v>85120</v>
      </c>
      <c r="U115" s="1354">
        <v>87760</v>
      </c>
      <c r="V115" s="1361"/>
      <c r="W115" s="1340"/>
    </row>
    <row r="116" spans="1:23">
      <c r="A116" s="1358" t="s">
        <v>2246</v>
      </c>
      <c r="B116" s="1359" t="s">
        <v>2241</v>
      </c>
      <c r="C116" s="1362" t="s">
        <v>361</v>
      </c>
      <c r="D116" s="1344">
        <v>88230</v>
      </c>
      <c r="E116" s="1345">
        <v>91880</v>
      </c>
      <c r="F116" s="1346">
        <v>4.1369148815595613E-2</v>
      </c>
      <c r="G116" s="1347">
        <v>90040</v>
      </c>
      <c r="H116" s="1348">
        <v>95090</v>
      </c>
      <c r="I116" s="1349">
        <v>5.6086183918258481E-2</v>
      </c>
      <c r="J116" s="1350">
        <v>90040</v>
      </c>
      <c r="K116" s="1351">
        <v>92020</v>
      </c>
      <c r="L116" s="1350">
        <v>95090</v>
      </c>
      <c r="M116" s="1351">
        <v>97040</v>
      </c>
      <c r="N116" s="1352">
        <v>92020</v>
      </c>
      <c r="O116" s="1353">
        <v>97900</v>
      </c>
      <c r="P116" s="1353">
        <v>93900</v>
      </c>
      <c r="Q116" s="1354">
        <v>99900</v>
      </c>
      <c r="R116" s="1352">
        <v>97040</v>
      </c>
      <c r="S116" s="1353">
        <v>103240</v>
      </c>
      <c r="T116" s="1353">
        <v>102080</v>
      </c>
      <c r="U116" s="1354">
        <v>105240</v>
      </c>
      <c r="V116" s="1361"/>
      <c r="W116" s="1340"/>
    </row>
    <row r="117" spans="1:23">
      <c r="A117" s="1358" t="s">
        <v>2247</v>
      </c>
      <c r="B117" s="1359" t="s">
        <v>2241</v>
      </c>
      <c r="C117" s="1362" t="s">
        <v>362</v>
      </c>
      <c r="D117" s="1344">
        <v>88230</v>
      </c>
      <c r="E117" s="1345">
        <v>91880</v>
      </c>
      <c r="F117" s="1346">
        <v>4.1369148815595613E-2</v>
      </c>
      <c r="G117" s="1347">
        <v>90040</v>
      </c>
      <c r="H117" s="1348">
        <v>95090</v>
      </c>
      <c r="I117" s="1349">
        <v>5.6086183918258481E-2</v>
      </c>
      <c r="J117" s="1350">
        <v>90040</v>
      </c>
      <c r="K117" s="1351">
        <v>92020</v>
      </c>
      <c r="L117" s="1350">
        <v>95090</v>
      </c>
      <c r="M117" s="1351">
        <v>97040</v>
      </c>
      <c r="N117" s="1352">
        <v>92020</v>
      </c>
      <c r="O117" s="1353">
        <v>97900</v>
      </c>
      <c r="P117" s="1353">
        <v>93900</v>
      </c>
      <c r="Q117" s="1354">
        <v>99900</v>
      </c>
      <c r="R117" s="1352">
        <v>97040</v>
      </c>
      <c r="S117" s="1353">
        <v>103240</v>
      </c>
      <c r="T117" s="1353">
        <v>102080</v>
      </c>
      <c r="U117" s="1354">
        <v>105240</v>
      </c>
      <c r="V117" s="1361"/>
      <c r="W117" s="1340"/>
    </row>
    <row r="118" spans="1:23">
      <c r="A118" s="1358" t="s">
        <v>2248</v>
      </c>
      <c r="B118" s="1359" t="s">
        <v>2241</v>
      </c>
      <c r="C118" s="1362" t="s">
        <v>363</v>
      </c>
      <c r="D118" s="1344">
        <v>88230</v>
      </c>
      <c r="E118" s="1345">
        <v>91880</v>
      </c>
      <c r="F118" s="1346">
        <v>4.1369148815595613E-2</v>
      </c>
      <c r="G118" s="1347">
        <v>90040</v>
      </c>
      <c r="H118" s="1348">
        <v>95090</v>
      </c>
      <c r="I118" s="1349">
        <v>5.6086183918258481E-2</v>
      </c>
      <c r="J118" s="1350">
        <v>90040</v>
      </c>
      <c r="K118" s="1351">
        <v>92020</v>
      </c>
      <c r="L118" s="1350">
        <v>95090</v>
      </c>
      <c r="M118" s="1351">
        <v>97040</v>
      </c>
      <c r="N118" s="1352">
        <v>92020</v>
      </c>
      <c r="O118" s="1353">
        <v>97900</v>
      </c>
      <c r="P118" s="1353">
        <v>93900</v>
      </c>
      <c r="Q118" s="1354">
        <v>99900</v>
      </c>
      <c r="R118" s="1352">
        <v>97040</v>
      </c>
      <c r="S118" s="1353">
        <v>103240</v>
      </c>
      <c r="T118" s="1353">
        <v>102080</v>
      </c>
      <c r="U118" s="1354">
        <v>105240</v>
      </c>
      <c r="V118" s="1361"/>
      <c r="W118" s="1340"/>
    </row>
    <row r="119" spans="1:23">
      <c r="A119" s="1358" t="s">
        <v>2249</v>
      </c>
      <c r="B119" s="1359" t="s">
        <v>2241</v>
      </c>
      <c r="C119" s="1360" t="s">
        <v>367</v>
      </c>
      <c r="D119" s="1344">
        <v>98120.000000000015</v>
      </c>
      <c r="E119" s="1345">
        <v>101160</v>
      </c>
      <c r="F119" s="1346">
        <v>3.098247044435376E-2</v>
      </c>
      <c r="G119" s="1347">
        <v>101160</v>
      </c>
      <c r="H119" s="1348">
        <v>105880</v>
      </c>
      <c r="I119" s="1349">
        <v>4.6658758402530642E-2</v>
      </c>
      <c r="J119" s="1350">
        <v>101160</v>
      </c>
      <c r="K119" s="1351">
        <v>103680</v>
      </c>
      <c r="L119" s="1350">
        <v>105880</v>
      </c>
      <c r="M119" s="1351">
        <v>108050</v>
      </c>
      <c r="N119" s="1352">
        <v>103680</v>
      </c>
      <c r="O119" s="1353">
        <v>110300</v>
      </c>
      <c r="P119" s="1353">
        <v>105560</v>
      </c>
      <c r="Q119" s="1354">
        <v>112300</v>
      </c>
      <c r="R119" s="1352">
        <v>108050</v>
      </c>
      <c r="S119" s="1353">
        <v>114950</v>
      </c>
      <c r="T119" s="1353">
        <v>113440</v>
      </c>
      <c r="U119" s="1354">
        <v>116950</v>
      </c>
      <c r="V119" s="1361"/>
      <c r="W119" s="1340"/>
    </row>
    <row r="120" spans="1:23">
      <c r="A120" s="1358" t="s">
        <v>2250</v>
      </c>
      <c r="B120" s="1359" t="s">
        <v>2251</v>
      </c>
      <c r="C120" s="1360"/>
      <c r="D120" s="1344">
        <v>25880</v>
      </c>
      <c r="E120" s="1345">
        <v>26950</v>
      </c>
      <c r="F120" s="1346">
        <v>4.1344667697063464E-2</v>
      </c>
      <c r="G120" s="1347">
        <v>26410</v>
      </c>
      <c r="H120" s="1348">
        <v>27890</v>
      </c>
      <c r="I120" s="1349">
        <v>5.6039379023097302E-2</v>
      </c>
      <c r="J120" s="1350">
        <v>26410</v>
      </c>
      <c r="K120" s="1351">
        <v>26970</v>
      </c>
      <c r="L120" s="1350">
        <v>27890</v>
      </c>
      <c r="M120" s="1351">
        <v>28460</v>
      </c>
      <c r="N120" s="1352">
        <v>26970</v>
      </c>
      <c r="O120" s="1353">
        <v>28700</v>
      </c>
      <c r="P120" s="1353">
        <v>28850</v>
      </c>
      <c r="Q120" s="1354">
        <v>30700</v>
      </c>
      <c r="R120" s="1352">
        <v>28460</v>
      </c>
      <c r="S120" s="1353">
        <v>30280</v>
      </c>
      <c r="T120" s="1353">
        <v>31310</v>
      </c>
      <c r="U120" s="1354">
        <v>32280</v>
      </c>
      <c r="V120" s="1361"/>
      <c r="W120" s="1340"/>
    </row>
    <row r="121" spans="1:23">
      <c r="A121" s="1358" t="s">
        <v>2252</v>
      </c>
      <c r="B121" s="1359" t="s">
        <v>5627</v>
      </c>
      <c r="C121" s="1363" t="s">
        <v>367</v>
      </c>
      <c r="D121" s="1344">
        <v>5830.0000000000009</v>
      </c>
      <c r="E121" s="1345">
        <v>5950</v>
      </c>
      <c r="F121" s="1346">
        <v>2.0583190394511064E-2</v>
      </c>
      <c r="G121" s="1347">
        <v>6000</v>
      </c>
      <c r="H121" s="1348">
        <v>6260</v>
      </c>
      <c r="I121" s="1349">
        <v>4.3333333333333224E-2</v>
      </c>
      <c r="J121" s="1350">
        <v>6000</v>
      </c>
      <c r="K121" s="1351">
        <v>6130</v>
      </c>
      <c r="L121" s="1350">
        <v>6260</v>
      </c>
      <c r="M121" s="1351">
        <v>6390</v>
      </c>
      <c r="N121" s="1352">
        <v>6130</v>
      </c>
      <c r="O121" s="1353">
        <v>6530</v>
      </c>
      <c r="P121" s="1353">
        <v>8130</v>
      </c>
      <c r="Q121" s="1354">
        <v>8530</v>
      </c>
      <c r="R121" s="1352">
        <v>6390</v>
      </c>
      <c r="S121" s="1353">
        <v>6800</v>
      </c>
      <c r="T121" s="1353">
        <v>8530</v>
      </c>
      <c r="U121" s="1354">
        <v>8800</v>
      </c>
      <c r="V121" s="1361" t="s">
        <v>5628</v>
      </c>
      <c r="W121" s="1340"/>
    </row>
    <row r="122" spans="1:23">
      <c r="A122" s="1358" t="s">
        <v>2253</v>
      </c>
      <c r="B122" s="1359" t="s">
        <v>5629</v>
      </c>
      <c r="C122" s="1360" t="s">
        <v>361</v>
      </c>
      <c r="D122" s="1344">
        <v>7379.9999999999991</v>
      </c>
      <c r="E122" s="1345">
        <v>7540</v>
      </c>
      <c r="F122" s="1346">
        <v>2.168021680216814E-2</v>
      </c>
      <c r="G122" s="1347">
        <v>7610</v>
      </c>
      <c r="H122" s="1348">
        <v>8050</v>
      </c>
      <c r="I122" s="1349">
        <v>5.7818659658344318E-2</v>
      </c>
      <c r="J122" s="1350">
        <v>7610</v>
      </c>
      <c r="K122" s="1351">
        <v>7800</v>
      </c>
      <c r="L122" s="1350">
        <v>8050</v>
      </c>
      <c r="M122" s="1351">
        <v>8300</v>
      </c>
      <c r="N122" s="1352">
        <v>7800</v>
      </c>
      <c r="O122" s="1353">
        <v>8300</v>
      </c>
      <c r="P122" s="1353">
        <v>9680</v>
      </c>
      <c r="Q122" s="1354">
        <v>10300</v>
      </c>
      <c r="R122" s="1352">
        <v>8300</v>
      </c>
      <c r="S122" s="1353">
        <v>8829.7872340425529</v>
      </c>
      <c r="T122" s="1353">
        <v>10500</v>
      </c>
      <c r="U122" s="1354">
        <v>10829.787234042553</v>
      </c>
      <c r="V122" s="1361"/>
      <c r="W122" s="1340"/>
    </row>
    <row r="123" spans="1:23">
      <c r="A123" s="1358" t="s">
        <v>2254</v>
      </c>
      <c r="B123" s="1359" t="s">
        <v>5629</v>
      </c>
      <c r="C123" s="1362" t="s">
        <v>362</v>
      </c>
      <c r="D123" s="1344">
        <v>7379.9999999999991</v>
      </c>
      <c r="E123" s="1345">
        <v>7540</v>
      </c>
      <c r="F123" s="1346">
        <v>2.168021680216814E-2</v>
      </c>
      <c r="G123" s="1347">
        <v>7610</v>
      </c>
      <c r="H123" s="1348">
        <v>8050</v>
      </c>
      <c r="I123" s="1349">
        <v>5.7818659658344318E-2</v>
      </c>
      <c r="J123" s="1350">
        <v>7610</v>
      </c>
      <c r="K123" s="1351">
        <v>7800</v>
      </c>
      <c r="L123" s="1350">
        <v>8050</v>
      </c>
      <c r="M123" s="1351">
        <v>8300</v>
      </c>
      <c r="N123" s="1352">
        <v>7800</v>
      </c>
      <c r="O123" s="1353">
        <v>8300</v>
      </c>
      <c r="P123" s="1353">
        <v>9680</v>
      </c>
      <c r="Q123" s="1354">
        <v>10300</v>
      </c>
      <c r="R123" s="1352">
        <v>8300</v>
      </c>
      <c r="S123" s="1353">
        <v>8829.7872340425529</v>
      </c>
      <c r="T123" s="1353">
        <v>10500</v>
      </c>
      <c r="U123" s="1354">
        <v>10829.787234042553</v>
      </c>
      <c r="V123" s="1361"/>
      <c r="W123" s="1340"/>
    </row>
    <row r="124" spans="1:23">
      <c r="A124" s="1358" t="s">
        <v>2255</v>
      </c>
      <c r="B124" s="1359" t="s">
        <v>5629</v>
      </c>
      <c r="C124" s="1362" t="s">
        <v>363</v>
      </c>
      <c r="D124" s="1344">
        <v>7379.9999999999991</v>
      </c>
      <c r="E124" s="1345">
        <v>7540</v>
      </c>
      <c r="F124" s="1346">
        <v>2.168021680216814E-2</v>
      </c>
      <c r="G124" s="1347">
        <v>7610</v>
      </c>
      <c r="H124" s="1348">
        <v>8050</v>
      </c>
      <c r="I124" s="1349">
        <v>5.7818659658344318E-2</v>
      </c>
      <c r="J124" s="1350">
        <v>7610</v>
      </c>
      <c r="K124" s="1351">
        <v>7800</v>
      </c>
      <c r="L124" s="1350">
        <v>8050</v>
      </c>
      <c r="M124" s="1351">
        <v>8300</v>
      </c>
      <c r="N124" s="1352">
        <v>7800</v>
      </c>
      <c r="O124" s="1353">
        <v>8300</v>
      </c>
      <c r="P124" s="1353">
        <v>9680</v>
      </c>
      <c r="Q124" s="1354">
        <v>10300</v>
      </c>
      <c r="R124" s="1352">
        <v>8300</v>
      </c>
      <c r="S124" s="1353">
        <v>8829.7872340425529</v>
      </c>
      <c r="T124" s="1353">
        <v>10500</v>
      </c>
      <c r="U124" s="1354">
        <v>10829.787234042553</v>
      </c>
      <c r="V124" s="1361"/>
      <c r="W124" s="1340"/>
    </row>
    <row r="125" spans="1:23">
      <c r="A125" s="1373" t="s">
        <v>2256</v>
      </c>
      <c r="B125" s="1359" t="s">
        <v>5630</v>
      </c>
      <c r="C125" s="1363" t="s">
        <v>367</v>
      </c>
      <c r="D125" s="1344">
        <v>17050</v>
      </c>
      <c r="E125" s="1345">
        <v>17230</v>
      </c>
      <c r="F125" s="1346">
        <v>1.0557184750733084E-2</v>
      </c>
      <c r="G125" s="1347">
        <v>17580</v>
      </c>
      <c r="H125" s="1348">
        <v>17580</v>
      </c>
      <c r="I125" s="1349"/>
      <c r="J125" s="1350">
        <v>17580</v>
      </c>
      <c r="K125" s="1351">
        <v>18040</v>
      </c>
      <c r="L125" s="1350">
        <v>17580</v>
      </c>
      <c r="M125" s="1351">
        <v>18040</v>
      </c>
      <c r="N125" s="1352">
        <v>18040</v>
      </c>
      <c r="O125" s="1353">
        <v>19200</v>
      </c>
      <c r="P125" s="1353">
        <v>19920</v>
      </c>
      <c r="Q125" s="1354">
        <v>21200</v>
      </c>
      <c r="R125" s="1352">
        <v>18040</v>
      </c>
      <c r="S125" s="1353">
        <v>19200</v>
      </c>
      <c r="T125" s="1353">
        <v>20560</v>
      </c>
      <c r="U125" s="1354">
        <v>21200</v>
      </c>
      <c r="V125" s="1361"/>
      <c r="W125" s="1340"/>
    </row>
    <row r="126" spans="1:23">
      <c r="A126" s="1373" t="s">
        <v>2257</v>
      </c>
      <c r="B126" s="1359" t="s">
        <v>5630</v>
      </c>
      <c r="C126" s="1360" t="s">
        <v>361</v>
      </c>
      <c r="D126" s="1344">
        <v>17050</v>
      </c>
      <c r="E126" s="1345">
        <v>17230</v>
      </c>
      <c r="F126" s="1346">
        <v>1.0557184750733084E-2</v>
      </c>
      <c r="G126" s="1347">
        <v>17580</v>
      </c>
      <c r="H126" s="1348">
        <v>17580</v>
      </c>
      <c r="I126" s="1349"/>
      <c r="J126" s="1350">
        <v>17580</v>
      </c>
      <c r="K126" s="1351">
        <v>18040</v>
      </c>
      <c r="L126" s="1350">
        <v>17580</v>
      </c>
      <c r="M126" s="1351">
        <v>18040</v>
      </c>
      <c r="N126" s="1352">
        <v>18040</v>
      </c>
      <c r="O126" s="1353">
        <v>19200</v>
      </c>
      <c r="P126" s="1353">
        <v>19920</v>
      </c>
      <c r="Q126" s="1354">
        <v>21200</v>
      </c>
      <c r="R126" s="1352">
        <v>18040</v>
      </c>
      <c r="S126" s="1353">
        <v>19200</v>
      </c>
      <c r="T126" s="1353">
        <v>20560</v>
      </c>
      <c r="U126" s="1354">
        <v>21200</v>
      </c>
      <c r="V126" s="1361"/>
      <c r="W126" s="1340"/>
    </row>
    <row r="127" spans="1:23">
      <c r="A127" s="1373" t="s">
        <v>2258</v>
      </c>
      <c r="B127" s="1359" t="s">
        <v>5630</v>
      </c>
      <c r="C127" s="1362" t="s">
        <v>362</v>
      </c>
      <c r="D127" s="1344">
        <v>17050</v>
      </c>
      <c r="E127" s="1345">
        <v>17230</v>
      </c>
      <c r="F127" s="1346">
        <v>1.0557184750733084E-2</v>
      </c>
      <c r="G127" s="1347">
        <v>17580</v>
      </c>
      <c r="H127" s="1348">
        <v>17580</v>
      </c>
      <c r="I127" s="1349"/>
      <c r="J127" s="1350">
        <v>17580</v>
      </c>
      <c r="K127" s="1351">
        <v>18040</v>
      </c>
      <c r="L127" s="1350">
        <v>17580</v>
      </c>
      <c r="M127" s="1351">
        <v>18040</v>
      </c>
      <c r="N127" s="1352">
        <v>18040</v>
      </c>
      <c r="O127" s="1353">
        <v>19200</v>
      </c>
      <c r="P127" s="1353">
        <v>19920</v>
      </c>
      <c r="Q127" s="1354">
        <v>21200</v>
      </c>
      <c r="R127" s="1352">
        <v>18040</v>
      </c>
      <c r="S127" s="1353">
        <v>19200</v>
      </c>
      <c r="T127" s="1353">
        <v>20560</v>
      </c>
      <c r="U127" s="1354">
        <v>21200</v>
      </c>
      <c r="V127" s="1361"/>
      <c r="W127" s="1340"/>
    </row>
    <row r="128" spans="1:23">
      <c r="A128" s="1373" t="s">
        <v>2259</v>
      </c>
      <c r="B128" s="1359" t="s">
        <v>5630</v>
      </c>
      <c r="C128" s="1362" t="s">
        <v>363</v>
      </c>
      <c r="D128" s="1344">
        <v>17050</v>
      </c>
      <c r="E128" s="1345">
        <v>17230</v>
      </c>
      <c r="F128" s="1346">
        <v>1.0557184750733084E-2</v>
      </c>
      <c r="G128" s="1347">
        <v>17580</v>
      </c>
      <c r="H128" s="1348">
        <v>17580</v>
      </c>
      <c r="I128" s="1349"/>
      <c r="J128" s="1350">
        <v>17580</v>
      </c>
      <c r="K128" s="1351">
        <v>18040</v>
      </c>
      <c r="L128" s="1350">
        <v>17580</v>
      </c>
      <c r="M128" s="1351">
        <v>18040</v>
      </c>
      <c r="N128" s="1352">
        <v>18040</v>
      </c>
      <c r="O128" s="1353">
        <v>19200</v>
      </c>
      <c r="P128" s="1353">
        <v>19920</v>
      </c>
      <c r="Q128" s="1354">
        <v>21200</v>
      </c>
      <c r="R128" s="1352">
        <v>18040</v>
      </c>
      <c r="S128" s="1353">
        <v>19200</v>
      </c>
      <c r="T128" s="1353">
        <v>20560</v>
      </c>
      <c r="U128" s="1354">
        <v>21200</v>
      </c>
      <c r="V128" s="1361"/>
      <c r="W128" s="1340"/>
    </row>
    <row r="129" spans="1:23">
      <c r="A129" s="1373" t="s">
        <v>2260</v>
      </c>
      <c r="B129" s="1359" t="s">
        <v>5630</v>
      </c>
      <c r="C129" s="1362" t="s">
        <v>365</v>
      </c>
      <c r="D129" s="1344">
        <v>17050</v>
      </c>
      <c r="E129" s="1345">
        <v>17230</v>
      </c>
      <c r="F129" s="1346">
        <v>1.0557184750733084E-2</v>
      </c>
      <c r="G129" s="1347">
        <v>17580</v>
      </c>
      <c r="H129" s="1348">
        <v>17580</v>
      </c>
      <c r="I129" s="1349"/>
      <c r="J129" s="1350">
        <v>17580</v>
      </c>
      <c r="K129" s="1351">
        <v>18040</v>
      </c>
      <c r="L129" s="1350">
        <v>17580</v>
      </c>
      <c r="M129" s="1351">
        <v>18040</v>
      </c>
      <c r="N129" s="1352">
        <v>18040</v>
      </c>
      <c r="O129" s="1353">
        <v>19200</v>
      </c>
      <c r="P129" s="1353">
        <v>19920</v>
      </c>
      <c r="Q129" s="1354">
        <v>21200</v>
      </c>
      <c r="R129" s="1352">
        <v>18040</v>
      </c>
      <c r="S129" s="1353">
        <v>19200</v>
      </c>
      <c r="T129" s="1353">
        <v>20560</v>
      </c>
      <c r="U129" s="1354">
        <v>21200</v>
      </c>
      <c r="V129" s="1361"/>
      <c r="W129" s="1340"/>
    </row>
    <row r="130" spans="1:23">
      <c r="A130" s="1373" t="s">
        <v>2261</v>
      </c>
      <c r="B130" s="1359" t="s">
        <v>5630</v>
      </c>
      <c r="C130" s="1362" t="s">
        <v>368</v>
      </c>
      <c r="D130" s="1344">
        <v>17050</v>
      </c>
      <c r="E130" s="1345">
        <v>17230</v>
      </c>
      <c r="F130" s="1346">
        <v>1.0557184750733084E-2</v>
      </c>
      <c r="G130" s="1347">
        <v>17580</v>
      </c>
      <c r="H130" s="1348">
        <v>17580</v>
      </c>
      <c r="I130" s="1349"/>
      <c r="J130" s="1350">
        <v>17580</v>
      </c>
      <c r="K130" s="1351">
        <v>18040</v>
      </c>
      <c r="L130" s="1350">
        <v>17580</v>
      </c>
      <c r="M130" s="1351">
        <v>18040</v>
      </c>
      <c r="N130" s="1352">
        <v>18040</v>
      </c>
      <c r="O130" s="1353">
        <v>19200</v>
      </c>
      <c r="P130" s="1353">
        <v>19920</v>
      </c>
      <c r="Q130" s="1354">
        <v>21200</v>
      </c>
      <c r="R130" s="1352">
        <v>18040</v>
      </c>
      <c r="S130" s="1353">
        <v>19200</v>
      </c>
      <c r="T130" s="1353">
        <v>20560</v>
      </c>
      <c r="U130" s="1354">
        <v>21200</v>
      </c>
      <c r="V130" s="1361"/>
      <c r="W130" s="1340"/>
    </row>
    <row r="131" spans="1:23">
      <c r="A131" s="1384" t="s">
        <v>2262</v>
      </c>
      <c r="B131" s="1385" t="s">
        <v>5631</v>
      </c>
      <c r="C131" s="1386" t="s">
        <v>367</v>
      </c>
      <c r="D131" s="1387">
        <v>26780</v>
      </c>
      <c r="E131" s="1388">
        <v>9900</v>
      </c>
      <c r="F131" s="1389">
        <f>E131/D131-1</f>
        <v>-0.63032113517550403</v>
      </c>
      <c r="G131" s="1390">
        <v>27330</v>
      </c>
      <c r="H131" s="1388">
        <v>10480</v>
      </c>
      <c r="I131" s="1391">
        <f>H131/G131-1</f>
        <v>-0.61653860226856927</v>
      </c>
      <c r="J131" s="1387">
        <v>27330</v>
      </c>
      <c r="K131" s="1392">
        <v>28010</v>
      </c>
      <c r="L131" s="1387">
        <v>10480</v>
      </c>
      <c r="M131" s="1392">
        <v>10810</v>
      </c>
      <c r="N131" s="1387">
        <v>28010</v>
      </c>
      <c r="O131" s="1388">
        <v>29800</v>
      </c>
      <c r="P131" s="1388">
        <v>30840</v>
      </c>
      <c r="Q131" s="1392">
        <v>31800</v>
      </c>
      <c r="R131" s="1387">
        <v>10810</v>
      </c>
      <c r="S131" s="1388">
        <v>11500</v>
      </c>
      <c r="T131" s="1388">
        <v>12810</v>
      </c>
      <c r="U131" s="1392">
        <v>13500</v>
      </c>
      <c r="V131" s="1393"/>
      <c r="W131" s="1340"/>
    </row>
    <row r="132" spans="1:23">
      <c r="A132" s="1373" t="s">
        <v>2263</v>
      </c>
      <c r="B132" s="1359" t="s">
        <v>2264</v>
      </c>
      <c r="C132" s="1363" t="s">
        <v>367</v>
      </c>
      <c r="D132" s="1344">
        <v>53590</v>
      </c>
      <c r="E132" s="1345">
        <v>53590</v>
      </c>
      <c r="F132" s="1346"/>
      <c r="G132" s="1347">
        <v>54690</v>
      </c>
      <c r="H132" s="1348">
        <v>54710</v>
      </c>
      <c r="I132" s="1349"/>
      <c r="J132" s="1350">
        <v>54690</v>
      </c>
      <c r="K132" s="1351">
        <v>55830</v>
      </c>
      <c r="L132" s="1350">
        <v>54710</v>
      </c>
      <c r="M132" s="1351">
        <v>55830</v>
      </c>
      <c r="N132" s="1352">
        <v>55830</v>
      </c>
      <c r="O132" s="1353">
        <v>59400</v>
      </c>
      <c r="P132" s="1353">
        <v>57710</v>
      </c>
      <c r="Q132" s="1354">
        <v>61400</v>
      </c>
      <c r="R132" s="1352">
        <v>55830</v>
      </c>
      <c r="S132" s="1353">
        <v>59400</v>
      </c>
      <c r="T132" s="1353">
        <v>59550</v>
      </c>
      <c r="U132" s="1354">
        <v>61400</v>
      </c>
      <c r="V132" s="1361"/>
      <c r="W132" s="1340"/>
    </row>
    <row r="133" spans="1:23">
      <c r="A133" s="1373" t="s">
        <v>2265</v>
      </c>
      <c r="B133" s="1359" t="s">
        <v>2266</v>
      </c>
      <c r="C133" s="1360" t="s">
        <v>361</v>
      </c>
      <c r="D133" s="1344">
        <v>60820</v>
      </c>
      <c r="E133" s="1345">
        <v>60820</v>
      </c>
      <c r="F133" s="1346"/>
      <c r="G133" s="1347">
        <v>62070</v>
      </c>
      <c r="H133" s="1348">
        <v>62180</v>
      </c>
      <c r="I133" s="1349">
        <v>1.7721926856775205E-3</v>
      </c>
      <c r="J133" s="1350">
        <v>62070</v>
      </c>
      <c r="K133" s="1351">
        <v>63450</v>
      </c>
      <c r="L133" s="1350">
        <v>62180</v>
      </c>
      <c r="M133" s="1351">
        <v>63450</v>
      </c>
      <c r="N133" s="1352">
        <v>63450</v>
      </c>
      <c r="O133" s="1353">
        <v>67500</v>
      </c>
      <c r="P133" s="1353">
        <v>65330</v>
      </c>
      <c r="Q133" s="1354">
        <v>69500</v>
      </c>
      <c r="R133" s="1352">
        <v>63450</v>
      </c>
      <c r="S133" s="1353">
        <v>67500</v>
      </c>
      <c r="T133" s="1353">
        <v>67410</v>
      </c>
      <c r="U133" s="1354">
        <v>69500</v>
      </c>
      <c r="V133" s="1361"/>
      <c r="W133" s="1340"/>
    </row>
    <row r="134" spans="1:23">
      <c r="A134" s="1373" t="s">
        <v>2267</v>
      </c>
      <c r="B134" s="1359" t="s">
        <v>2266</v>
      </c>
      <c r="C134" s="1362" t="s">
        <v>362</v>
      </c>
      <c r="D134" s="1344">
        <v>60820</v>
      </c>
      <c r="E134" s="1345">
        <v>60820</v>
      </c>
      <c r="F134" s="1346"/>
      <c r="G134" s="1347">
        <v>62070</v>
      </c>
      <c r="H134" s="1348">
        <v>62180</v>
      </c>
      <c r="I134" s="1349">
        <v>1.7721926856775205E-3</v>
      </c>
      <c r="J134" s="1350">
        <v>62070</v>
      </c>
      <c r="K134" s="1351">
        <v>63450</v>
      </c>
      <c r="L134" s="1350">
        <v>62180</v>
      </c>
      <c r="M134" s="1351">
        <v>63450</v>
      </c>
      <c r="N134" s="1352">
        <v>63450</v>
      </c>
      <c r="O134" s="1353">
        <v>67500</v>
      </c>
      <c r="P134" s="1353">
        <v>65330</v>
      </c>
      <c r="Q134" s="1354">
        <v>69500</v>
      </c>
      <c r="R134" s="1352">
        <v>63450</v>
      </c>
      <c r="S134" s="1353">
        <v>67500</v>
      </c>
      <c r="T134" s="1353">
        <v>67410</v>
      </c>
      <c r="U134" s="1354">
        <v>69500</v>
      </c>
      <c r="V134" s="1361"/>
      <c r="W134" s="1340"/>
    </row>
    <row r="135" spans="1:23">
      <c r="A135" s="1373" t="s">
        <v>2268</v>
      </c>
      <c r="B135" s="1359" t="s">
        <v>2266</v>
      </c>
      <c r="C135" s="1362" t="s">
        <v>363</v>
      </c>
      <c r="D135" s="1344">
        <v>60820</v>
      </c>
      <c r="E135" s="1345">
        <v>60820</v>
      </c>
      <c r="F135" s="1346"/>
      <c r="G135" s="1347">
        <v>62070</v>
      </c>
      <c r="H135" s="1348">
        <v>62180</v>
      </c>
      <c r="I135" s="1349">
        <v>1.7721926856775205E-3</v>
      </c>
      <c r="J135" s="1350">
        <v>62070</v>
      </c>
      <c r="K135" s="1351">
        <v>63450</v>
      </c>
      <c r="L135" s="1350">
        <v>62180</v>
      </c>
      <c r="M135" s="1351">
        <v>63450</v>
      </c>
      <c r="N135" s="1352">
        <v>63450</v>
      </c>
      <c r="O135" s="1353">
        <v>67500</v>
      </c>
      <c r="P135" s="1353">
        <v>65330</v>
      </c>
      <c r="Q135" s="1354">
        <v>69500</v>
      </c>
      <c r="R135" s="1352">
        <v>63450</v>
      </c>
      <c r="S135" s="1353">
        <v>67500</v>
      </c>
      <c r="T135" s="1353">
        <v>67410</v>
      </c>
      <c r="U135" s="1354">
        <v>69500</v>
      </c>
      <c r="V135" s="1361"/>
      <c r="W135" s="1340"/>
    </row>
    <row r="136" spans="1:23">
      <c r="A136" s="1357" t="s">
        <v>2269</v>
      </c>
      <c r="B136" s="1342" t="s">
        <v>2270</v>
      </c>
      <c r="C136" s="1343" t="s">
        <v>361</v>
      </c>
      <c r="D136" s="1344">
        <v>40980</v>
      </c>
      <c r="E136" s="1345">
        <v>42250</v>
      </c>
      <c r="F136" s="1346">
        <v>3.0990727183992206E-2</v>
      </c>
      <c r="G136" s="1347">
        <v>42250</v>
      </c>
      <c r="H136" s="1348">
        <v>44220</v>
      </c>
      <c r="I136" s="1349">
        <v>4.6627218934911285E-2</v>
      </c>
      <c r="J136" s="1350">
        <v>42250</v>
      </c>
      <c r="K136" s="1351">
        <v>43330</v>
      </c>
      <c r="L136" s="1350">
        <v>44220</v>
      </c>
      <c r="M136" s="1351">
        <v>45130</v>
      </c>
      <c r="N136" s="1352">
        <v>43330</v>
      </c>
      <c r="O136" s="1353">
        <v>46100</v>
      </c>
      <c r="P136" s="1353">
        <v>45210</v>
      </c>
      <c r="Q136" s="1354">
        <v>48100</v>
      </c>
      <c r="R136" s="1352">
        <v>45130</v>
      </c>
      <c r="S136" s="1353">
        <v>48020</v>
      </c>
      <c r="T136" s="1353">
        <v>48510</v>
      </c>
      <c r="U136" s="1354">
        <v>50020</v>
      </c>
      <c r="V136" s="1339" t="s">
        <v>5616</v>
      </c>
      <c r="W136" s="1340"/>
    </row>
    <row r="137" spans="1:23">
      <c r="A137" s="1357" t="s">
        <v>2271</v>
      </c>
      <c r="B137" s="1342" t="s">
        <v>2272</v>
      </c>
      <c r="C137" s="1356" t="s">
        <v>367</v>
      </c>
      <c r="D137" s="1344">
        <v>29590.000000000004</v>
      </c>
      <c r="E137" s="1345">
        <v>30510</v>
      </c>
      <c r="F137" s="1346">
        <v>3.1091584994930699E-2</v>
      </c>
      <c r="G137" s="1347">
        <v>30510</v>
      </c>
      <c r="H137" s="1348">
        <v>31930</v>
      </c>
      <c r="I137" s="1349">
        <v>4.6542117338577604E-2</v>
      </c>
      <c r="J137" s="1350">
        <v>30510</v>
      </c>
      <c r="K137" s="1351">
        <v>31300</v>
      </c>
      <c r="L137" s="1350">
        <v>31930</v>
      </c>
      <c r="M137" s="1351">
        <v>32590</v>
      </c>
      <c r="N137" s="1352">
        <v>31300</v>
      </c>
      <c r="O137" s="1353">
        <v>33300</v>
      </c>
      <c r="P137" s="1353">
        <v>33180</v>
      </c>
      <c r="Q137" s="1354">
        <v>35300</v>
      </c>
      <c r="R137" s="1352">
        <v>32590</v>
      </c>
      <c r="S137" s="1353">
        <v>34680</v>
      </c>
      <c r="T137" s="1353">
        <v>35570</v>
      </c>
      <c r="U137" s="1354">
        <v>36680</v>
      </c>
      <c r="V137" s="1339" t="s">
        <v>5616</v>
      </c>
      <c r="W137" s="1340"/>
    </row>
    <row r="138" spans="1:23">
      <c r="A138" s="1357" t="s">
        <v>2273</v>
      </c>
      <c r="B138" s="1342" t="s">
        <v>2274</v>
      </c>
      <c r="C138" s="1343" t="s">
        <v>361</v>
      </c>
      <c r="D138" s="1344">
        <v>24190</v>
      </c>
      <c r="E138" s="1345">
        <v>24940</v>
      </c>
      <c r="F138" s="1346">
        <v>3.1004547333608912E-2</v>
      </c>
      <c r="G138" s="1347">
        <v>24940</v>
      </c>
      <c r="H138" s="1348">
        <v>26100</v>
      </c>
      <c r="I138" s="1349">
        <v>4.6511627906976827E-2</v>
      </c>
      <c r="J138" s="1350">
        <v>24940</v>
      </c>
      <c r="K138" s="1351">
        <v>25560</v>
      </c>
      <c r="L138" s="1350">
        <v>26100</v>
      </c>
      <c r="M138" s="1351">
        <v>26640</v>
      </c>
      <c r="N138" s="1352">
        <v>25560</v>
      </c>
      <c r="O138" s="1353">
        <v>27200</v>
      </c>
      <c r="P138" s="1353">
        <v>27440</v>
      </c>
      <c r="Q138" s="1354">
        <v>29200</v>
      </c>
      <c r="R138" s="1352">
        <v>26640</v>
      </c>
      <c r="S138" s="1353">
        <v>28350</v>
      </c>
      <c r="T138" s="1353">
        <v>29430</v>
      </c>
      <c r="U138" s="1354">
        <v>30350</v>
      </c>
      <c r="V138" s="1339" t="s">
        <v>5616</v>
      </c>
      <c r="W138" s="1340"/>
    </row>
    <row r="139" spans="1:23">
      <c r="A139" s="1357" t="s">
        <v>2275</v>
      </c>
      <c r="B139" s="1342" t="s">
        <v>2276</v>
      </c>
      <c r="C139" s="1343" t="s">
        <v>361</v>
      </c>
      <c r="D139" s="1344">
        <v>37620</v>
      </c>
      <c r="E139" s="1345">
        <v>38790</v>
      </c>
      <c r="F139" s="1346">
        <v>3.1100478468899517E-2</v>
      </c>
      <c r="G139" s="1347">
        <v>38790</v>
      </c>
      <c r="H139" s="1348">
        <v>40600</v>
      </c>
      <c r="I139" s="1349">
        <v>4.6661510698633668E-2</v>
      </c>
      <c r="J139" s="1350">
        <v>38790</v>
      </c>
      <c r="K139" s="1351">
        <v>39760</v>
      </c>
      <c r="L139" s="1350">
        <v>40600</v>
      </c>
      <c r="M139" s="1351">
        <v>41430</v>
      </c>
      <c r="N139" s="1352">
        <v>39760</v>
      </c>
      <c r="O139" s="1353">
        <v>42300</v>
      </c>
      <c r="P139" s="1353">
        <v>41640</v>
      </c>
      <c r="Q139" s="1354">
        <v>44300</v>
      </c>
      <c r="R139" s="1352">
        <v>41430</v>
      </c>
      <c r="S139" s="1353">
        <v>44080</v>
      </c>
      <c r="T139" s="1353">
        <v>44690</v>
      </c>
      <c r="U139" s="1354">
        <v>46080</v>
      </c>
      <c r="V139" s="1339" t="s">
        <v>5616</v>
      </c>
      <c r="W139" s="1340"/>
    </row>
    <row r="140" spans="1:23">
      <c r="A140" s="1357" t="s">
        <v>2277</v>
      </c>
      <c r="B140" s="1342" t="s">
        <v>2278</v>
      </c>
      <c r="C140" s="1356" t="s">
        <v>367</v>
      </c>
      <c r="D140" s="1344">
        <v>18100</v>
      </c>
      <c r="E140" s="1345">
        <v>18660</v>
      </c>
      <c r="F140" s="1346">
        <v>3.0939226519337115E-2</v>
      </c>
      <c r="G140" s="1347">
        <v>18660</v>
      </c>
      <c r="H140" s="1348">
        <v>19530</v>
      </c>
      <c r="I140" s="1349">
        <v>4.6623794212218739E-2</v>
      </c>
      <c r="J140" s="1350">
        <v>18660</v>
      </c>
      <c r="K140" s="1351">
        <v>19170</v>
      </c>
      <c r="L140" s="1350">
        <v>19530</v>
      </c>
      <c r="M140" s="1351">
        <v>19930</v>
      </c>
      <c r="N140" s="1352">
        <v>19170</v>
      </c>
      <c r="O140" s="1353">
        <v>20400</v>
      </c>
      <c r="P140" s="1353">
        <v>21050</v>
      </c>
      <c r="Q140" s="1354">
        <v>22400</v>
      </c>
      <c r="R140" s="1352">
        <v>19930</v>
      </c>
      <c r="S140" s="1353">
        <v>21210</v>
      </c>
      <c r="T140" s="1353">
        <v>22510</v>
      </c>
      <c r="U140" s="1354">
        <v>23210</v>
      </c>
      <c r="V140" s="1339" t="s">
        <v>5616</v>
      </c>
      <c r="W140" s="1340"/>
    </row>
    <row r="141" spans="1:23">
      <c r="A141" s="1357" t="s">
        <v>2279</v>
      </c>
      <c r="B141" s="1342" t="s">
        <v>2278</v>
      </c>
      <c r="C141" s="1343" t="s">
        <v>361</v>
      </c>
      <c r="D141" s="1344">
        <v>27150</v>
      </c>
      <c r="E141" s="1345">
        <v>27990</v>
      </c>
      <c r="F141" s="1346">
        <v>3.0939226519337115E-2</v>
      </c>
      <c r="G141" s="1347">
        <v>27990</v>
      </c>
      <c r="H141" s="1348">
        <v>29290</v>
      </c>
      <c r="I141" s="1349">
        <v>4.6445158985351842E-2</v>
      </c>
      <c r="J141" s="1350">
        <v>27990</v>
      </c>
      <c r="K141" s="1351">
        <v>28760</v>
      </c>
      <c r="L141" s="1350">
        <v>29290</v>
      </c>
      <c r="M141" s="1351">
        <v>29890</v>
      </c>
      <c r="N141" s="1352">
        <v>28760</v>
      </c>
      <c r="O141" s="1353">
        <v>30600</v>
      </c>
      <c r="P141" s="1353">
        <v>30640</v>
      </c>
      <c r="Q141" s="1354">
        <v>32600</v>
      </c>
      <c r="R141" s="1352">
        <v>29890</v>
      </c>
      <c r="S141" s="1353">
        <v>31800</v>
      </c>
      <c r="T141" s="1353">
        <v>32780</v>
      </c>
      <c r="U141" s="1354">
        <v>33800</v>
      </c>
      <c r="V141" s="1339" t="s">
        <v>5616</v>
      </c>
      <c r="W141" s="1340"/>
    </row>
    <row r="142" spans="1:23">
      <c r="A142" s="1357" t="s">
        <v>2280</v>
      </c>
      <c r="B142" s="1342" t="s">
        <v>2281</v>
      </c>
      <c r="C142" s="1356" t="s">
        <v>367</v>
      </c>
      <c r="D142" s="1344">
        <v>37500</v>
      </c>
      <c r="E142" s="1345">
        <v>38660</v>
      </c>
      <c r="F142" s="1346">
        <v>3.0933333333333257E-2</v>
      </c>
      <c r="G142" s="1347">
        <v>38660</v>
      </c>
      <c r="H142" s="1348">
        <v>40460</v>
      </c>
      <c r="I142" s="1349">
        <v>4.6559751681324313E-2</v>
      </c>
      <c r="J142" s="1350">
        <v>38660</v>
      </c>
      <c r="K142" s="1351">
        <v>39660</v>
      </c>
      <c r="L142" s="1350">
        <v>40460</v>
      </c>
      <c r="M142" s="1351">
        <v>41290</v>
      </c>
      <c r="N142" s="1352">
        <v>39660</v>
      </c>
      <c r="O142" s="1353">
        <v>42200</v>
      </c>
      <c r="P142" s="1353">
        <v>41540</v>
      </c>
      <c r="Q142" s="1354">
        <v>44200</v>
      </c>
      <c r="R142" s="1352">
        <v>41290</v>
      </c>
      <c r="S142" s="1353">
        <v>43930</v>
      </c>
      <c r="T142" s="1353">
        <v>44550</v>
      </c>
      <c r="U142" s="1354">
        <v>45930</v>
      </c>
      <c r="V142" s="1339" t="s">
        <v>5616</v>
      </c>
      <c r="W142" s="1340"/>
    </row>
    <row r="143" spans="1:23">
      <c r="A143" s="1357" t="s">
        <v>2282</v>
      </c>
      <c r="B143" s="1342" t="s">
        <v>2281</v>
      </c>
      <c r="C143" s="1343" t="s">
        <v>361</v>
      </c>
      <c r="D143" s="1344">
        <v>31490</v>
      </c>
      <c r="E143" s="1345">
        <v>32470</v>
      </c>
      <c r="F143" s="1346">
        <v>3.1120990790727276E-2</v>
      </c>
      <c r="G143" s="1347">
        <v>32470</v>
      </c>
      <c r="H143" s="1348">
        <v>33980</v>
      </c>
      <c r="I143" s="1349">
        <v>4.6504465660609728E-2</v>
      </c>
      <c r="J143" s="1350">
        <v>32470</v>
      </c>
      <c r="K143" s="1351">
        <v>33270</v>
      </c>
      <c r="L143" s="1350">
        <v>33980</v>
      </c>
      <c r="M143" s="1351">
        <v>34680</v>
      </c>
      <c r="N143" s="1352">
        <v>33270</v>
      </c>
      <c r="O143" s="1353">
        <v>35400</v>
      </c>
      <c r="P143" s="1353">
        <v>35150</v>
      </c>
      <c r="Q143" s="1354">
        <v>37400</v>
      </c>
      <c r="R143" s="1352">
        <v>34680</v>
      </c>
      <c r="S143" s="1353">
        <v>36900</v>
      </c>
      <c r="T143" s="1353">
        <v>37730</v>
      </c>
      <c r="U143" s="1354">
        <v>38900</v>
      </c>
      <c r="V143" s="1339" t="s">
        <v>5616</v>
      </c>
      <c r="W143" s="1340"/>
    </row>
    <row r="144" spans="1:23">
      <c r="A144" s="1357" t="s">
        <v>2283</v>
      </c>
      <c r="B144" s="1342" t="s">
        <v>2284</v>
      </c>
      <c r="C144" s="1356" t="s">
        <v>367</v>
      </c>
      <c r="D144" s="1344">
        <v>37760.000000000007</v>
      </c>
      <c r="E144" s="1345">
        <v>38930</v>
      </c>
      <c r="F144" s="1346">
        <v>3.09851694915253E-2</v>
      </c>
      <c r="G144" s="1347">
        <v>38930</v>
      </c>
      <c r="H144" s="1348">
        <v>40740</v>
      </c>
      <c r="I144" s="1349">
        <v>4.6493706652966926E-2</v>
      </c>
      <c r="J144" s="1350">
        <v>38930</v>
      </c>
      <c r="K144" s="1351">
        <v>39950</v>
      </c>
      <c r="L144" s="1350">
        <v>40740</v>
      </c>
      <c r="M144" s="1351">
        <v>41580</v>
      </c>
      <c r="N144" s="1352">
        <v>39950</v>
      </c>
      <c r="O144" s="1353">
        <v>42500</v>
      </c>
      <c r="P144" s="1353">
        <v>41830</v>
      </c>
      <c r="Q144" s="1354">
        <v>44500</v>
      </c>
      <c r="R144" s="1352">
        <v>41580</v>
      </c>
      <c r="S144" s="1353">
        <v>44240</v>
      </c>
      <c r="T144" s="1353">
        <v>44850</v>
      </c>
      <c r="U144" s="1354">
        <v>46240</v>
      </c>
      <c r="V144" s="1339" t="s">
        <v>5616</v>
      </c>
      <c r="W144" s="1340"/>
    </row>
    <row r="145" spans="1:23">
      <c r="A145" s="1357" t="s">
        <v>2285</v>
      </c>
      <c r="B145" s="1342" t="s">
        <v>2286</v>
      </c>
      <c r="C145" s="1356" t="s">
        <v>367</v>
      </c>
      <c r="D145" s="1344">
        <v>34190</v>
      </c>
      <c r="E145" s="1345">
        <v>35250</v>
      </c>
      <c r="F145" s="1346">
        <v>3.1003217315004328E-2</v>
      </c>
      <c r="G145" s="1347">
        <v>35250</v>
      </c>
      <c r="H145" s="1348">
        <v>36890</v>
      </c>
      <c r="I145" s="1349">
        <v>4.6524822695035439E-2</v>
      </c>
      <c r="J145" s="1350">
        <v>35250</v>
      </c>
      <c r="K145" s="1351">
        <v>36190</v>
      </c>
      <c r="L145" s="1350">
        <v>36890</v>
      </c>
      <c r="M145" s="1351">
        <v>37650</v>
      </c>
      <c r="N145" s="1352">
        <v>36190</v>
      </c>
      <c r="O145" s="1353">
        <v>38500</v>
      </c>
      <c r="P145" s="1353">
        <v>38070</v>
      </c>
      <c r="Q145" s="1354">
        <v>40500</v>
      </c>
      <c r="R145" s="1352">
        <v>37650</v>
      </c>
      <c r="S145" s="1353">
        <v>40060</v>
      </c>
      <c r="T145" s="1353">
        <v>40790</v>
      </c>
      <c r="U145" s="1354">
        <v>42060</v>
      </c>
      <c r="V145" s="1339" t="s">
        <v>5616</v>
      </c>
      <c r="W145" s="1340"/>
    </row>
    <row r="146" spans="1:23">
      <c r="A146" s="1357" t="s">
        <v>2287</v>
      </c>
      <c r="B146" s="1342" t="s">
        <v>2286</v>
      </c>
      <c r="C146" s="1343" t="s">
        <v>361</v>
      </c>
      <c r="D146" s="1344">
        <v>28110</v>
      </c>
      <c r="E146" s="1345">
        <v>28980</v>
      </c>
      <c r="F146" s="1346">
        <v>3.094983991462108E-2</v>
      </c>
      <c r="G146" s="1347">
        <v>28980</v>
      </c>
      <c r="H146" s="1348">
        <v>30330</v>
      </c>
      <c r="I146" s="1349">
        <v>4.658385093167694E-2</v>
      </c>
      <c r="J146" s="1350">
        <v>28980</v>
      </c>
      <c r="K146" s="1351">
        <v>29700</v>
      </c>
      <c r="L146" s="1350">
        <v>30330</v>
      </c>
      <c r="M146" s="1351">
        <v>30950</v>
      </c>
      <c r="N146" s="1352">
        <v>29700</v>
      </c>
      <c r="O146" s="1353">
        <v>31600</v>
      </c>
      <c r="P146" s="1353">
        <v>31580</v>
      </c>
      <c r="Q146" s="1354">
        <v>33600</v>
      </c>
      <c r="R146" s="1352">
        <v>30950</v>
      </c>
      <c r="S146" s="1353">
        <v>32930</v>
      </c>
      <c r="T146" s="1353">
        <v>33880</v>
      </c>
      <c r="U146" s="1354">
        <v>34930</v>
      </c>
      <c r="V146" s="1339" t="s">
        <v>5616</v>
      </c>
      <c r="W146" s="1340"/>
    </row>
    <row r="147" spans="1:23">
      <c r="A147" s="1357" t="s">
        <v>2288</v>
      </c>
      <c r="B147" s="1342" t="s">
        <v>2289</v>
      </c>
      <c r="C147" s="1356" t="s">
        <v>367</v>
      </c>
      <c r="D147" s="1344">
        <v>43420</v>
      </c>
      <c r="E147" s="1345">
        <v>44770</v>
      </c>
      <c r="F147" s="1346">
        <v>3.109166282818987E-2</v>
      </c>
      <c r="G147" s="1347">
        <v>44770</v>
      </c>
      <c r="H147" s="1348">
        <v>46860</v>
      </c>
      <c r="I147" s="1349">
        <v>4.6683046683046792E-2</v>
      </c>
      <c r="J147" s="1350">
        <v>44770</v>
      </c>
      <c r="K147" s="1351">
        <v>45870</v>
      </c>
      <c r="L147" s="1350">
        <v>46860</v>
      </c>
      <c r="M147" s="1351">
        <v>47820</v>
      </c>
      <c r="N147" s="1352">
        <v>45870</v>
      </c>
      <c r="O147" s="1353">
        <v>48800</v>
      </c>
      <c r="P147" s="1353">
        <v>47750</v>
      </c>
      <c r="Q147" s="1354">
        <v>50800</v>
      </c>
      <c r="R147" s="1352">
        <v>47820</v>
      </c>
      <c r="S147" s="1353">
        <v>50880</v>
      </c>
      <c r="T147" s="1353">
        <v>51290</v>
      </c>
      <c r="U147" s="1354">
        <v>52880</v>
      </c>
      <c r="V147" s="1339" t="s">
        <v>5616</v>
      </c>
      <c r="W147" s="1340"/>
    </row>
    <row r="148" spans="1:23">
      <c r="A148" s="1357" t="s">
        <v>2290</v>
      </c>
      <c r="B148" s="1342" t="s">
        <v>2289</v>
      </c>
      <c r="C148" s="1343" t="s">
        <v>361</v>
      </c>
      <c r="D148" s="1344">
        <v>38720</v>
      </c>
      <c r="E148" s="1345">
        <v>39920</v>
      </c>
      <c r="F148" s="1346">
        <v>3.0991735537190035E-2</v>
      </c>
      <c r="G148" s="1347">
        <v>39920</v>
      </c>
      <c r="H148" s="1348">
        <v>41780</v>
      </c>
      <c r="I148" s="1349">
        <v>4.6593186372745565E-2</v>
      </c>
      <c r="J148" s="1350">
        <v>39920</v>
      </c>
      <c r="K148" s="1351">
        <v>40980</v>
      </c>
      <c r="L148" s="1350">
        <v>41780</v>
      </c>
      <c r="M148" s="1351">
        <v>42640</v>
      </c>
      <c r="N148" s="1352">
        <v>40980</v>
      </c>
      <c r="O148" s="1353">
        <v>43600</v>
      </c>
      <c r="P148" s="1353">
        <v>42860</v>
      </c>
      <c r="Q148" s="1354">
        <v>45600</v>
      </c>
      <c r="R148" s="1352">
        <v>42640</v>
      </c>
      <c r="S148" s="1353">
        <v>45370</v>
      </c>
      <c r="T148" s="1353">
        <v>45940</v>
      </c>
      <c r="U148" s="1354">
        <v>47370</v>
      </c>
      <c r="V148" s="1339" t="s">
        <v>5616</v>
      </c>
      <c r="W148" s="1340"/>
    </row>
    <row r="149" spans="1:23">
      <c r="A149" s="1357" t="s">
        <v>2291</v>
      </c>
      <c r="B149" s="1342" t="s">
        <v>2292</v>
      </c>
      <c r="C149" s="1356" t="s">
        <v>367</v>
      </c>
      <c r="D149" s="1344">
        <v>44980</v>
      </c>
      <c r="E149" s="1345">
        <v>46380</v>
      </c>
      <c r="F149" s="1346">
        <v>3.1124944419742118E-2</v>
      </c>
      <c r="G149" s="1347">
        <v>46380</v>
      </c>
      <c r="H149" s="1348">
        <v>48540</v>
      </c>
      <c r="I149" s="1349">
        <v>4.6571798188874469E-2</v>
      </c>
      <c r="J149" s="1350">
        <v>46380</v>
      </c>
      <c r="K149" s="1351">
        <v>47560</v>
      </c>
      <c r="L149" s="1350">
        <v>48540</v>
      </c>
      <c r="M149" s="1351">
        <v>49540</v>
      </c>
      <c r="N149" s="1352">
        <v>47560</v>
      </c>
      <c r="O149" s="1353">
        <v>50600</v>
      </c>
      <c r="P149" s="1353">
        <v>49440</v>
      </c>
      <c r="Q149" s="1354">
        <v>52600</v>
      </c>
      <c r="R149" s="1352">
        <v>49540</v>
      </c>
      <c r="S149" s="1353">
        <v>52710</v>
      </c>
      <c r="T149" s="1353">
        <v>53060</v>
      </c>
      <c r="U149" s="1354">
        <v>54710</v>
      </c>
      <c r="V149" s="1339" t="s">
        <v>5616</v>
      </c>
      <c r="W149" s="1340"/>
    </row>
    <row r="150" spans="1:23">
      <c r="A150" s="1341" t="s">
        <v>2293</v>
      </c>
      <c r="B150" s="1342" t="s">
        <v>2294</v>
      </c>
      <c r="C150" s="1356" t="s">
        <v>367</v>
      </c>
      <c r="D150" s="1344">
        <v>19320.000000000004</v>
      </c>
      <c r="E150" s="1345">
        <v>19920</v>
      </c>
      <c r="F150" s="1346">
        <v>3.1055900621117738E-2</v>
      </c>
      <c r="G150" s="1347">
        <v>19920</v>
      </c>
      <c r="H150" s="1348">
        <v>20840</v>
      </c>
      <c r="I150" s="1349">
        <v>4.6184738955823201E-2</v>
      </c>
      <c r="J150" s="1350">
        <v>19920</v>
      </c>
      <c r="K150" s="1351">
        <v>20490</v>
      </c>
      <c r="L150" s="1350">
        <v>20840</v>
      </c>
      <c r="M150" s="1351">
        <v>21270</v>
      </c>
      <c r="N150" s="1352">
        <v>20490</v>
      </c>
      <c r="O150" s="1353">
        <v>21800</v>
      </c>
      <c r="P150" s="1353">
        <v>22370</v>
      </c>
      <c r="Q150" s="1354">
        <v>23800</v>
      </c>
      <c r="R150" s="1352">
        <v>21270</v>
      </c>
      <c r="S150" s="1353">
        <v>22630</v>
      </c>
      <c r="T150" s="1353">
        <v>23890</v>
      </c>
      <c r="U150" s="1354">
        <v>24630</v>
      </c>
      <c r="V150" s="1339" t="s">
        <v>5616</v>
      </c>
      <c r="W150" s="1340"/>
    </row>
    <row r="151" spans="1:23">
      <c r="A151" s="1341" t="s">
        <v>2295</v>
      </c>
      <c r="B151" s="1342" t="s">
        <v>2296</v>
      </c>
      <c r="C151" s="1343" t="s">
        <v>361</v>
      </c>
      <c r="D151" s="1344">
        <v>30540</v>
      </c>
      <c r="E151" s="1345">
        <v>31490</v>
      </c>
      <c r="F151" s="1346">
        <v>3.1106745252128309E-2</v>
      </c>
      <c r="G151" s="1347">
        <v>31490</v>
      </c>
      <c r="H151" s="1348">
        <v>32950</v>
      </c>
      <c r="I151" s="1349">
        <v>4.6363925055573185E-2</v>
      </c>
      <c r="J151" s="1350">
        <v>31490</v>
      </c>
      <c r="K151" s="1351">
        <v>32330</v>
      </c>
      <c r="L151" s="1350">
        <v>32950</v>
      </c>
      <c r="M151" s="1351">
        <v>33630</v>
      </c>
      <c r="N151" s="1352">
        <v>32330</v>
      </c>
      <c r="O151" s="1353">
        <v>34400</v>
      </c>
      <c r="P151" s="1353">
        <v>34210</v>
      </c>
      <c r="Q151" s="1354">
        <v>36400</v>
      </c>
      <c r="R151" s="1352">
        <v>33630</v>
      </c>
      <c r="S151" s="1353">
        <v>35780</v>
      </c>
      <c r="T151" s="1353">
        <v>36640</v>
      </c>
      <c r="U151" s="1354">
        <v>37780</v>
      </c>
      <c r="V151" s="1339" t="s">
        <v>5616</v>
      </c>
      <c r="W151" s="1340"/>
    </row>
    <row r="152" spans="1:23">
      <c r="A152" s="1341" t="s">
        <v>2297</v>
      </c>
      <c r="B152" s="1342" t="s">
        <v>2298</v>
      </c>
      <c r="C152" s="1343" t="s">
        <v>361</v>
      </c>
      <c r="D152" s="1344">
        <v>20700</v>
      </c>
      <c r="E152" s="1345">
        <v>21350</v>
      </c>
      <c r="F152" s="1346">
        <v>3.1400966183574797E-2</v>
      </c>
      <c r="G152" s="1347">
        <v>21350</v>
      </c>
      <c r="H152" s="1348">
        <v>22340</v>
      </c>
      <c r="I152" s="1349">
        <v>4.637002341920371E-2</v>
      </c>
      <c r="J152" s="1350">
        <v>21350</v>
      </c>
      <c r="K152" s="1351">
        <v>21900</v>
      </c>
      <c r="L152" s="1350">
        <v>22340</v>
      </c>
      <c r="M152" s="1351">
        <v>22800</v>
      </c>
      <c r="N152" s="1352">
        <v>21900</v>
      </c>
      <c r="O152" s="1353">
        <v>23300</v>
      </c>
      <c r="P152" s="1353">
        <v>23780</v>
      </c>
      <c r="Q152" s="1354">
        <v>25300</v>
      </c>
      <c r="R152" s="1352">
        <v>22800</v>
      </c>
      <c r="S152" s="1353">
        <v>24260</v>
      </c>
      <c r="T152" s="1353">
        <v>25470</v>
      </c>
      <c r="U152" s="1354">
        <v>26260</v>
      </c>
      <c r="V152" s="1339" t="s">
        <v>5616</v>
      </c>
      <c r="W152" s="1340"/>
    </row>
    <row r="153" spans="1:23">
      <c r="A153" s="1341" t="s">
        <v>2299</v>
      </c>
      <c r="B153" s="1342" t="s">
        <v>2300</v>
      </c>
      <c r="C153" s="1343" t="s">
        <v>362</v>
      </c>
      <c r="D153" s="1344">
        <v>20700</v>
      </c>
      <c r="E153" s="1345">
        <v>21350</v>
      </c>
      <c r="F153" s="1346">
        <v>3.1400966183574797E-2</v>
      </c>
      <c r="G153" s="1347">
        <v>21350</v>
      </c>
      <c r="H153" s="1348">
        <v>22340</v>
      </c>
      <c r="I153" s="1349">
        <v>4.637002341920371E-2</v>
      </c>
      <c r="J153" s="1350">
        <v>21350</v>
      </c>
      <c r="K153" s="1351">
        <v>21900</v>
      </c>
      <c r="L153" s="1350">
        <v>22340</v>
      </c>
      <c r="M153" s="1351">
        <v>22800</v>
      </c>
      <c r="N153" s="1352">
        <v>21900</v>
      </c>
      <c r="O153" s="1353">
        <v>23300</v>
      </c>
      <c r="P153" s="1353">
        <v>23780</v>
      </c>
      <c r="Q153" s="1354">
        <v>25300</v>
      </c>
      <c r="R153" s="1352">
        <v>22800</v>
      </c>
      <c r="S153" s="1353">
        <v>24260</v>
      </c>
      <c r="T153" s="1353">
        <v>25470</v>
      </c>
      <c r="U153" s="1354">
        <v>26260</v>
      </c>
      <c r="V153" s="1339" t="s">
        <v>5616</v>
      </c>
      <c r="W153" s="1340"/>
    </row>
    <row r="154" spans="1:23">
      <c r="A154" s="1341" t="s">
        <v>2301</v>
      </c>
      <c r="B154" s="1342" t="s">
        <v>2298</v>
      </c>
      <c r="C154" s="1343" t="s">
        <v>363</v>
      </c>
      <c r="D154" s="1344">
        <v>20700</v>
      </c>
      <c r="E154" s="1345">
        <v>21350</v>
      </c>
      <c r="F154" s="1346">
        <v>3.1400966183574797E-2</v>
      </c>
      <c r="G154" s="1347">
        <v>21350</v>
      </c>
      <c r="H154" s="1348">
        <v>22340</v>
      </c>
      <c r="I154" s="1349">
        <v>4.637002341920371E-2</v>
      </c>
      <c r="J154" s="1350">
        <v>21350</v>
      </c>
      <c r="K154" s="1351">
        <v>21900</v>
      </c>
      <c r="L154" s="1350">
        <v>22340</v>
      </c>
      <c r="M154" s="1351">
        <v>22800</v>
      </c>
      <c r="N154" s="1352">
        <v>21900</v>
      </c>
      <c r="O154" s="1353">
        <v>23300</v>
      </c>
      <c r="P154" s="1353">
        <v>23780</v>
      </c>
      <c r="Q154" s="1354">
        <v>25300</v>
      </c>
      <c r="R154" s="1352">
        <v>22800</v>
      </c>
      <c r="S154" s="1353">
        <v>24260</v>
      </c>
      <c r="T154" s="1353">
        <v>25470</v>
      </c>
      <c r="U154" s="1354">
        <v>26260</v>
      </c>
      <c r="V154" s="1339" t="s">
        <v>5616</v>
      </c>
      <c r="W154" s="1340"/>
    </row>
    <row r="155" spans="1:23">
      <c r="A155" s="1357" t="s">
        <v>839</v>
      </c>
      <c r="B155" s="1342" t="s">
        <v>2302</v>
      </c>
      <c r="C155" s="1394" t="s">
        <v>367</v>
      </c>
      <c r="D155" s="1344">
        <v>26020</v>
      </c>
      <c r="E155" s="1345">
        <v>26830</v>
      </c>
      <c r="F155" s="1346">
        <v>3.1129900076863892E-2</v>
      </c>
      <c r="G155" s="1347">
        <v>26830</v>
      </c>
      <c r="H155" s="1348">
        <v>28070</v>
      </c>
      <c r="I155" s="1349">
        <v>4.621692135669031E-2</v>
      </c>
      <c r="J155" s="1350">
        <v>26830</v>
      </c>
      <c r="K155" s="1351">
        <v>27540</v>
      </c>
      <c r="L155" s="1350">
        <v>28070</v>
      </c>
      <c r="M155" s="1351">
        <v>28650</v>
      </c>
      <c r="N155" s="1352">
        <v>27540</v>
      </c>
      <c r="O155" s="1353">
        <v>29300</v>
      </c>
      <c r="P155" s="1353">
        <v>29420</v>
      </c>
      <c r="Q155" s="1354">
        <v>31300</v>
      </c>
      <c r="R155" s="1352">
        <v>28650</v>
      </c>
      <c r="S155" s="1353">
        <v>30480</v>
      </c>
      <c r="T155" s="1353">
        <v>31500</v>
      </c>
      <c r="U155" s="1354">
        <v>32480</v>
      </c>
      <c r="V155" s="1339" t="s">
        <v>5616</v>
      </c>
      <c r="W155" s="1340"/>
    </row>
    <row r="156" spans="1:23">
      <c r="A156" s="1357" t="s">
        <v>840</v>
      </c>
      <c r="B156" s="1342" t="s">
        <v>2303</v>
      </c>
      <c r="C156" s="1394" t="s">
        <v>367</v>
      </c>
      <c r="D156" s="1344">
        <v>35860</v>
      </c>
      <c r="E156" s="1345">
        <v>36970</v>
      </c>
      <c r="F156" s="1346">
        <v>3.0953708867819341E-2</v>
      </c>
      <c r="G156" s="1347">
        <v>36970</v>
      </c>
      <c r="H156" s="1348">
        <v>38700</v>
      </c>
      <c r="I156" s="1349">
        <v>4.6794698404111434E-2</v>
      </c>
      <c r="J156" s="1350">
        <v>36970</v>
      </c>
      <c r="K156" s="1351">
        <v>37880</v>
      </c>
      <c r="L156" s="1350">
        <v>38700</v>
      </c>
      <c r="M156" s="1351">
        <v>39490</v>
      </c>
      <c r="N156" s="1352">
        <v>37880</v>
      </c>
      <c r="O156" s="1353">
        <v>40300</v>
      </c>
      <c r="P156" s="1353">
        <v>39760</v>
      </c>
      <c r="Q156" s="1354">
        <v>42300</v>
      </c>
      <c r="R156" s="1352">
        <v>39490</v>
      </c>
      <c r="S156" s="1353">
        <v>42020</v>
      </c>
      <c r="T156" s="1353">
        <v>42690</v>
      </c>
      <c r="U156" s="1354">
        <v>44020</v>
      </c>
      <c r="V156" s="1339" t="s">
        <v>5616</v>
      </c>
      <c r="W156" s="1340"/>
    </row>
    <row r="157" spans="1:23">
      <c r="A157" s="1357" t="s">
        <v>841</v>
      </c>
      <c r="B157" s="1342" t="s">
        <v>2304</v>
      </c>
      <c r="C157" s="1394" t="s">
        <v>361</v>
      </c>
      <c r="D157" s="1344">
        <v>37760.000000000007</v>
      </c>
      <c r="E157" s="1345">
        <v>38930</v>
      </c>
      <c r="F157" s="1346">
        <v>3.09851694915253E-2</v>
      </c>
      <c r="G157" s="1347">
        <v>38930</v>
      </c>
      <c r="H157" s="1348">
        <v>40740</v>
      </c>
      <c r="I157" s="1349">
        <v>4.6493706652966926E-2</v>
      </c>
      <c r="J157" s="1350">
        <v>38930</v>
      </c>
      <c r="K157" s="1351">
        <v>39950</v>
      </c>
      <c r="L157" s="1350">
        <v>40740</v>
      </c>
      <c r="M157" s="1351">
        <v>41580</v>
      </c>
      <c r="N157" s="1352">
        <v>39950</v>
      </c>
      <c r="O157" s="1353">
        <v>42500</v>
      </c>
      <c r="P157" s="1353">
        <v>41830</v>
      </c>
      <c r="Q157" s="1354">
        <v>44500</v>
      </c>
      <c r="R157" s="1352">
        <v>41580</v>
      </c>
      <c r="S157" s="1353">
        <v>44240</v>
      </c>
      <c r="T157" s="1353">
        <v>44850</v>
      </c>
      <c r="U157" s="1354">
        <v>46240</v>
      </c>
      <c r="V157" s="1339" t="s">
        <v>5616</v>
      </c>
      <c r="W157" s="1340"/>
    </row>
    <row r="158" spans="1:23">
      <c r="A158" s="1357" t="s">
        <v>842</v>
      </c>
      <c r="B158" s="1342" t="s">
        <v>2305</v>
      </c>
      <c r="C158" s="1394" t="s">
        <v>361</v>
      </c>
      <c r="D158" s="1344">
        <v>30250.000000000004</v>
      </c>
      <c r="E158" s="1345">
        <v>31190</v>
      </c>
      <c r="F158" s="1346">
        <v>3.1074380165289073E-2</v>
      </c>
      <c r="G158" s="1347">
        <v>31190</v>
      </c>
      <c r="H158" s="1348">
        <v>32640</v>
      </c>
      <c r="I158" s="1349">
        <v>4.6489259378005743E-2</v>
      </c>
      <c r="J158" s="1350">
        <v>31190</v>
      </c>
      <c r="K158" s="1351">
        <v>31960</v>
      </c>
      <c r="L158" s="1350">
        <v>32640</v>
      </c>
      <c r="M158" s="1351">
        <v>33310</v>
      </c>
      <c r="N158" s="1352">
        <v>31960</v>
      </c>
      <c r="O158" s="1353">
        <v>34000</v>
      </c>
      <c r="P158" s="1353">
        <v>33840</v>
      </c>
      <c r="Q158" s="1354">
        <v>36000</v>
      </c>
      <c r="R158" s="1352">
        <v>33310</v>
      </c>
      <c r="S158" s="1353">
        <v>35440</v>
      </c>
      <c r="T158" s="1353">
        <v>36310</v>
      </c>
      <c r="U158" s="1354">
        <v>37440</v>
      </c>
      <c r="V158" s="1339" t="s">
        <v>5616</v>
      </c>
      <c r="W158" s="1340"/>
    </row>
    <row r="159" spans="1:23">
      <c r="A159" s="1357" t="s">
        <v>2306</v>
      </c>
      <c r="B159" s="1342" t="s">
        <v>2307</v>
      </c>
      <c r="C159" s="1356" t="s">
        <v>367</v>
      </c>
      <c r="D159" s="1344">
        <v>8260</v>
      </c>
      <c r="E159" s="1345">
        <v>8520</v>
      </c>
      <c r="F159" s="1346">
        <v>3.14769975786926E-2</v>
      </c>
      <c r="G159" s="1347">
        <v>8520</v>
      </c>
      <c r="H159" s="1348">
        <v>8910</v>
      </c>
      <c r="I159" s="1349">
        <v>4.5774647887323994E-2</v>
      </c>
      <c r="J159" s="1350">
        <v>8520</v>
      </c>
      <c r="K159" s="1351">
        <v>8740</v>
      </c>
      <c r="L159" s="1350">
        <v>8910</v>
      </c>
      <c r="M159" s="1351">
        <v>9100</v>
      </c>
      <c r="N159" s="1352">
        <v>8740</v>
      </c>
      <c r="O159" s="1353">
        <v>9300</v>
      </c>
      <c r="P159" s="1353">
        <v>10620</v>
      </c>
      <c r="Q159" s="1354">
        <v>11300</v>
      </c>
      <c r="R159" s="1352">
        <v>9100</v>
      </c>
      <c r="S159" s="1353">
        <v>9690</v>
      </c>
      <c r="T159" s="1353">
        <v>11330</v>
      </c>
      <c r="U159" s="1354">
        <v>11690</v>
      </c>
      <c r="V159" s="1368" t="s">
        <v>5617</v>
      </c>
      <c r="W159" s="1340"/>
    </row>
    <row r="160" spans="1:23">
      <c r="A160" s="1357" t="s">
        <v>2308</v>
      </c>
      <c r="B160" s="1342" t="s">
        <v>2307</v>
      </c>
      <c r="C160" s="1343" t="s">
        <v>361</v>
      </c>
      <c r="D160" s="1344">
        <v>8260</v>
      </c>
      <c r="E160" s="1345">
        <v>8520</v>
      </c>
      <c r="F160" s="1346">
        <v>3.14769975786926E-2</v>
      </c>
      <c r="G160" s="1347">
        <v>8520</v>
      </c>
      <c r="H160" s="1348">
        <v>8910</v>
      </c>
      <c r="I160" s="1349">
        <v>4.5774647887323994E-2</v>
      </c>
      <c r="J160" s="1350">
        <v>8520</v>
      </c>
      <c r="K160" s="1351">
        <v>8740</v>
      </c>
      <c r="L160" s="1350">
        <v>8910</v>
      </c>
      <c r="M160" s="1351">
        <v>9100</v>
      </c>
      <c r="N160" s="1352">
        <v>8740</v>
      </c>
      <c r="O160" s="1353">
        <v>9300</v>
      </c>
      <c r="P160" s="1353">
        <v>10620</v>
      </c>
      <c r="Q160" s="1354">
        <v>11300</v>
      </c>
      <c r="R160" s="1352">
        <v>9100</v>
      </c>
      <c r="S160" s="1353">
        <v>9690</v>
      </c>
      <c r="T160" s="1353">
        <v>11330</v>
      </c>
      <c r="U160" s="1354">
        <v>11690</v>
      </c>
      <c r="V160" s="1368" t="s">
        <v>5617</v>
      </c>
      <c r="W160" s="1340"/>
    </row>
    <row r="161" spans="1:23">
      <c r="A161" s="1357" t="s">
        <v>2309</v>
      </c>
      <c r="B161" s="1342" t="s">
        <v>2307</v>
      </c>
      <c r="C161" s="1343" t="s">
        <v>362</v>
      </c>
      <c r="D161" s="1344">
        <v>8260</v>
      </c>
      <c r="E161" s="1345">
        <v>8520</v>
      </c>
      <c r="F161" s="1346">
        <v>3.14769975786926E-2</v>
      </c>
      <c r="G161" s="1347">
        <v>8520</v>
      </c>
      <c r="H161" s="1348">
        <v>8910</v>
      </c>
      <c r="I161" s="1349">
        <v>4.5774647887323994E-2</v>
      </c>
      <c r="J161" s="1350">
        <v>8520</v>
      </c>
      <c r="K161" s="1351">
        <v>8740</v>
      </c>
      <c r="L161" s="1350">
        <v>8910</v>
      </c>
      <c r="M161" s="1351">
        <v>9100</v>
      </c>
      <c r="N161" s="1352">
        <v>8740</v>
      </c>
      <c r="O161" s="1353">
        <v>9300</v>
      </c>
      <c r="P161" s="1353">
        <v>10620</v>
      </c>
      <c r="Q161" s="1354">
        <v>11300</v>
      </c>
      <c r="R161" s="1352">
        <v>9100</v>
      </c>
      <c r="S161" s="1353">
        <v>9690</v>
      </c>
      <c r="T161" s="1353">
        <v>11330</v>
      </c>
      <c r="U161" s="1354">
        <v>11690</v>
      </c>
      <c r="V161" s="1368" t="s">
        <v>5617</v>
      </c>
      <c r="W161" s="1340"/>
    </row>
    <row r="162" spans="1:23">
      <c r="A162" s="1357" t="s">
        <v>2310</v>
      </c>
      <c r="B162" s="1342" t="s">
        <v>2307</v>
      </c>
      <c r="C162" s="1343" t="s">
        <v>363</v>
      </c>
      <c r="D162" s="1344">
        <v>8260</v>
      </c>
      <c r="E162" s="1345">
        <v>8520</v>
      </c>
      <c r="F162" s="1346">
        <v>3.14769975786926E-2</v>
      </c>
      <c r="G162" s="1347">
        <v>8520</v>
      </c>
      <c r="H162" s="1348">
        <v>8910</v>
      </c>
      <c r="I162" s="1349">
        <v>4.5774647887323994E-2</v>
      </c>
      <c r="J162" s="1350">
        <v>8520</v>
      </c>
      <c r="K162" s="1351">
        <v>8740</v>
      </c>
      <c r="L162" s="1350">
        <v>8910</v>
      </c>
      <c r="M162" s="1351">
        <v>9100</v>
      </c>
      <c r="N162" s="1352">
        <v>8740</v>
      </c>
      <c r="O162" s="1353">
        <v>9300</v>
      </c>
      <c r="P162" s="1353">
        <v>10620</v>
      </c>
      <c r="Q162" s="1354">
        <v>11300</v>
      </c>
      <c r="R162" s="1352">
        <v>9100</v>
      </c>
      <c r="S162" s="1353">
        <v>9690</v>
      </c>
      <c r="T162" s="1353">
        <v>11330</v>
      </c>
      <c r="U162" s="1354">
        <v>11690</v>
      </c>
      <c r="V162" s="1368" t="s">
        <v>5617</v>
      </c>
      <c r="W162" s="1340"/>
    </row>
    <row r="163" spans="1:23">
      <c r="A163" s="1357" t="s">
        <v>843</v>
      </c>
      <c r="B163" s="1342" t="s">
        <v>2311</v>
      </c>
      <c r="C163" s="1394"/>
      <c r="D163" s="1344">
        <v>27310</v>
      </c>
      <c r="E163" s="1345">
        <v>28160</v>
      </c>
      <c r="F163" s="1346">
        <v>3.1124130355181245E-2</v>
      </c>
      <c r="G163" s="1347">
        <v>28160</v>
      </c>
      <c r="H163" s="1348">
        <v>29470</v>
      </c>
      <c r="I163" s="1349">
        <v>4.6519886363636465E-2</v>
      </c>
      <c r="J163" s="1350">
        <v>28160</v>
      </c>
      <c r="K163" s="1351">
        <v>28850</v>
      </c>
      <c r="L163" s="1350">
        <v>29470</v>
      </c>
      <c r="M163" s="1351">
        <v>30080</v>
      </c>
      <c r="N163" s="1352">
        <v>28850</v>
      </c>
      <c r="O163" s="1353">
        <v>30700</v>
      </c>
      <c r="P163" s="1353">
        <v>30730</v>
      </c>
      <c r="Q163" s="1354">
        <v>32700</v>
      </c>
      <c r="R163" s="1352">
        <v>30080</v>
      </c>
      <c r="S163" s="1353">
        <v>32000</v>
      </c>
      <c r="T163" s="1353">
        <v>32980</v>
      </c>
      <c r="U163" s="1354">
        <v>34000</v>
      </c>
      <c r="V163" s="1368" t="s">
        <v>92</v>
      </c>
      <c r="W163" s="1340"/>
    </row>
    <row r="164" spans="1:23">
      <c r="A164" s="1379" t="s">
        <v>2312</v>
      </c>
      <c r="B164" s="1342" t="s">
        <v>2313</v>
      </c>
      <c r="C164" s="1343"/>
      <c r="D164" s="1344">
        <v>27170.000000000004</v>
      </c>
      <c r="E164" s="1345">
        <v>28020</v>
      </c>
      <c r="F164" s="1346">
        <v>3.1284504968715376E-2</v>
      </c>
      <c r="G164" s="1347">
        <v>28020</v>
      </c>
      <c r="H164" s="1348">
        <v>29330</v>
      </c>
      <c r="I164" s="1349">
        <v>4.6752319771591777E-2</v>
      </c>
      <c r="J164" s="1350">
        <v>28020</v>
      </c>
      <c r="K164" s="1351">
        <v>28760</v>
      </c>
      <c r="L164" s="1350">
        <v>29330</v>
      </c>
      <c r="M164" s="1351">
        <v>29930</v>
      </c>
      <c r="N164" s="1352">
        <v>28760</v>
      </c>
      <c r="O164" s="1353">
        <v>30600</v>
      </c>
      <c r="P164" s="1353">
        <v>30640</v>
      </c>
      <c r="Q164" s="1354">
        <v>32600</v>
      </c>
      <c r="R164" s="1352">
        <v>29930</v>
      </c>
      <c r="S164" s="1353">
        <v>31850</v>
      </c>
      <c r="T164" s="1353">
        <v>32830</v>
      </c>
      <c r="U164" s="1354">
        <v>33850</v>
      </c>
      <c r="V164" s="1339" t="s">
        <v>5616</v>
      </c>
      <c r="W164" s="1340"/>
    </row>
    <row r="165" spans="1:23">
      <c r="A165" s="1379" t="s">
        <v>2314</v>
      </c>
      <c r="B165" s="1342" t="s">
        <v>2315</v>
      </c>
      <c r="C165" s="1394" t="s">
        <v>367</v>
      </c>
      <c r="D165" s="1344">
        <v>43230</v>
      </c>
      <c r="E165" s="1345">
        <v>44570</v>
      </c>
      <c r="F165" s="1346">
        <v>3.0996992829053882E-2</v>
      </c>
      <c r="G165" s="1347">
        <v>44570</v>
      </c>
      <c r="H165" s="1348">
        <v>46640</v>
      </c>
      <c r="I165" s="1349">
        <v>4.6443796275521754E-2</v>
      </c>
      <c r="J165" s="1350">
        <v>44570</v>
      </c>
      <c r="K165" s="1351">
        <v>45680</v>
      </c>
      <c r="L165" s="1350">
        <v>46640</v>
      </c>
      <c r="M165" s="1351">
        <v>47600</v>
      </c>
      <c r="N165" s="1352">
        <v>45680</v>
      </c>
      <c r="O165" s="1353">
        <v>48600</v>
      </c>
      <c r="P165" s="1353">
        <v>47560</v>
      </c>
      <c r="Q165" s="1354">
        <v>50600</v>
      </c>
      <c r="R165" s="1352">
        <v>47600</v>
      </c>
      <c r="S165" s="1353">
        <v>50640</v>
      </c>
      <c r="T165" s="1353">
        <v>51060</v>
      </c>
      <c r="U165" s="1354">
        <v>52640</v>
      </c>
      <c r="V165" s="1339" t="s">
        <v>5616</v>
      </c>
      <c r="W165" s="1340"/>
    </row>
    <row r="166" spans="1:23">
      <c r="A166" s="1379" t="s">
        <v>2316</v>
      </c>
      <c r="B166" s="1342" t="s">
        <v>2315</v>
      </c>
      <c r="C166" s="1356" t="s">
        <v>361</v>
      </c>
      <c r="D166" s="1344">
        <v>21120</v>
      </c>
      <c r="E166" s="1345">
        <v>21780</v>
      </c>
      <c r="F166" s="1346">
        <v>3.125E-2</v>
      </c>
      <c r="G166" s="1347">
        <v>21780</v>
      </c>
      <c r="H166" s="1348">
        <v>22790</v>
      </c>
      <c r="I166" s="1349">
        <v>4.6372819100091833E-2</v>
      </c>
      <c r="J166" s="1350">
        <v>21780</v>
      </c>
      <c r="K166" s="1351">
        <v>22370</v>
      </c>
      <c r="L166" s="1350">
        <v>22790</v>
      </c>
      <c r="M166" s="1351">
        <v>23260</v>
      </c>
      <c r="N166" s="1352">
        <v>22370</v>
      </c>
      <c r="O166" s="1353">
        <v>23800</v>
      </c>
      <c r="P166" s="1353">
        <v>24250</v>
      </c>
      <c r="Q166" s="1354">
        <v>25800</v>
      </c>
      <c r="R166" s="1352">
        <v>23260</v>
      </c>
      <c r="S166" s="1353">
        <v>24750</v>
      </c>
      <c r="T166" s="1353">
        <v>25940</v>
      </c>
      <c r="U166" s="1354">
        <v>26750</v>
      </c>
      <c r="V166" s="1339" t="s">
        <v>5616</v>
      </c>
      <c r="W166" s="1340"/>
    </row>
    <row r="167" spans="1:23">
      <c r="A167" s="1379" t="s">
        <v>2317</v>
      </c>
      <c r="B167" s="1342" t="s">
        <v>2315</v>
      </c>
      <c r="C167" s="1343" t="s">
        <v>362</v>
      </c>
      <c r="D167" s="1344">
        <v>21120</v>
      </c>
      <c r="E167" s="1345">
        <v>21780</v>
      </c>
      <c r="F167" s="1346">
        <v>3.125E-2</v>
      </c>
      <c r="G167" s="1347">
        <v>21780</v>
      </c>
      <c r="H167" s="1348">
        <v>22790</v>
      </c>
      <c r="I167" s="1349">
        <v>4.6372819100091833E-2</v>
      </c>
      <c r="J167" s="1350">
        <v>21780</v>
      </c>
      <c r="K167" s="1351">
        <v>22370</v>
      </c>
      <c r="L167" s="1350">
        <v>22790</v>
      </c>
      <c r="M167" s="1351">
        <v>23260</v>
      </c>
      <c r="N167" s="1352">
        <v>22370</v>
      </c>
      <c r="O167" s="1353">
        <v>23800</v>
      </c>
      <c r="P167" s="1353">
        <v>24250</v>
      </c>
      <c r="Q167" s="1354">
        <v>25800</v>
      </c>
      <c r="R167" s="1352">
        <v>23260</v>
      </c>
      <c r="S167" s="1353">
        <v>24750</v>
      </c>
      <c r="T167" s="1353">
        <v>25940</v>
      </c>
      <c r="U167" s="1354">
        <v>26750</v>
      </c>
      <c r="V167" s="1339" t="s">
        <v>5616</v>
      </c>
      <c r="W167" s="1340"/>
    </row>
    <row r="168" spans="1:23" ht="17.25" thickBot="1">
      <c r="A168" s="1395" t="s">
        <v>2318</v>
      </c>
      <c r="B168" s="1396" t="s">
        <v>2315</v>
      </c>
      <c r="C168" s="1397" t="s">
        <v>363</v>
      </c>
      <c r="D168" s="1398">
        <v>21120</v>
      </c>
      <c r="E168" s="1399">
        <v>21780</v>
      </c>
      <c r="F168" s="1400">
        <v>3.125E-2</v>
      </c>
      <c r="G168" s="1401">
        <v>21780</v>
      </c>
      <c r="H168" s="1402">
        <v>22790</v>
      </c>
      <c r="I168" s="1403">
        <v>4.6372819100091833E-2</v>
      </c>
      <c r="J168" s="1404">
        <v>21780</v>
      </c>
      <c r="K168" s="1405">
        <v>22370</v>
      </c>
      <c r="L168" s="1404">
        <v>22790</v>
      </c>
      <c r="M168" s="1405">
        <v>23260</v>
      </c>
      <c r="N168" s="1406">
        <v>22370</v>
      </c>
      <c r="O168" s="1407">
        <v>23800</v>
      </c>
      <c r="P168" s="1407">
        <v>24250</v>
      </c>
      <c r="Q168" s="1408">
        <v>25800</v>
      </c>
      <c r="R168" s="1406">
        <v>23260</v>
      </c>
      <c r="S168" s="1407">
        <v>24750</v>
      </c>
      <c r="T168" s="1407">
        <v>25940</v>
      </c>
      <c r="U168" s="1408">
        <v>26750</v>
      </c>
      <c r="V168" s="1409" t="s">
        <v>5616</v>
      </c>
      <c r="W168" s="1340"/>
    </row>
    <row r="169" spans="1:23" ht="17.25" thickBot="1">
      <c r="A169" s="1410" t="s">
        <v>2319</v>
      </c>
      <c r="B169" s="1411"/>
      <c r="C169" s="1412"/>
      <c r="D169" s="1413"/>
      <c r="E169" s="1413"/>
      <c r="F169" s="1414"/>
      <c r="G169" s="1413"/>
      <c r="H169" s="1413"/>
      <c r="I169" s="1414"/>
      <c r="J169" s="1413"/>
      <c r="K169" s="1413"/>
      <c r="L169" s="1413"/>
      <c r="M169" s="1413"/>
      <c r="N169" s="1413"/>
      <c r="O169" s="1413"/>
      <c r="P169" s="1413"/>
      <c r="Q169" s="1413"/>
      <c r="R169" s="1413"/>
      <c r="S169" s="1413"/>
      <c r="T169" s="1413"/>
      <c r="U169" s="1413"/>
      <c r="V169" s="1415"/>
      <c r="W169" s="1340"/>
    </row>
    <row r="170" spans="1:23">
      <c r="A170" s="1416" t="s">
        <v>2320</v>
      </c>
      <c r="B170" s="1417" t="s">
        <v>2321</v>
      </c>
      <c r="C170" s="1418"/>
      <c r="D170" s="1328">
        <v>86380</v>
      </c>
      <c r="E170" s="1329">
        <v>88150</v>
      </c>
      <c r="F170" s="1330">
        <v>2.0490854364436206E-2</v>
      </c>
      <c r="G170" s="1331">
        <v>88150</v>
      </c>
      <c r="H170" s="1332">
        <v>92270</v>
      </c>
      <c r="I170" s="1333">
        <v>4.6738513896766865E-2</v>
      </c>
      <c r="J170" s="1334">
        <v>88150</v>
      </c>
      <c r="K170" s="1335">
        <v>90050</v>
      </c>
      <c r="L170" s="1334">
        <v>92270</v>
      </c>
      <c r="M170" s="1335">
        <v>94160</v>
      </c>
      <c r="N170" s="1336">
        <v>90050</v>
      </c>
      <c r="O170" s="1337">
        <v>95800</v>
      </c>
      <c r="P170" s="1337">
        <v>91930</v>
      </c>
      <c r="Q170" s="1338">
        <v>97800</v>
      </c>
      <c r="R170" s="1336">
        <v>94160</v>
      </c>
      <c r="S170" s="1337">
        <v>100180</v>
      </c>
      <c r="T170" s="1337">
        <v>99110</v>
      </c>
      <c r="U170" s="1338">
        <v>102180</v>
      </c>
      <c r="V170" s="1419"/>
      <c r="W170" s="1340"/>
    </row>
    <row r="171" spans="1:23">
      <c r="A171" s="1358" t="s">
        <v>2322</v>
      </c>
      <c r="B171" s="1359" t="s">
        <v>2323</v>
      </c>
      <c r="C171" s="1362" t="s">
        <v>363</v>
      </c>
      <c r="D171" s="1344">
        <v>141490</v>
      </c>
      <c r="E171" s="1345">
        <v>144380</v>
      </c>
      <c r="F171" s="1346">
        <v>2.0425471764788927E-2</v>
      </c>
      <c r="G171" s="1347">
        <v>144380</v>
      </c>
      <c r="H171" s="1348">
        <v>151130</v>
      </c>
      <c r="I171" s="1349">
        <v>4.6751627649258998E-2</v>
      </c>
      <c r="J171" s="1350">
        <v>144380</v>
      </c>
      <c r="K171" s="1351">
        <v>147480</v>
      </c>
      <c r="L171" s="1350">
        <v>151130</v>
      </c>
      <c r="M171" s="1351">
        <v>154220</v>
      </c>
      <c r="N171" s="1352">
        <v>147480</v>
      </c>
      <c r="O171" s="1353">
        <v>156900</v>
      </c>
      <c r="P171" s="1353">
        <v>149360</v>
      </c>
      <c r="Q171" s="1354">
        <v>158900</v>
      </c>
      <c r="R171" s="1352">
        <v>154220</v>
      </c>
      <c r="S171" s="1353">
        <v>164070</v>
      </c>
      <c r="T171" s="1353">
        <v>161080</v>
      </c>
      <c r="U171" s="1354">
        <v>166070</v>
      </c>
      <c r="V171" s="1361"/>
      <c r="W171" s="1340"/>
    </row>
    <row r="172" spans="1:23">
      <c r="A172" s="1358" t="s">
        <v>2324</v>
      </c>
      <c r="B172" s="1359" t="s">
        <v>2323</v>
      </c>
      <c r="C172" s="1362" t="s">
        <v>362</v>
      </c>
      <c r="D172" s="1344">
        <v>141490</v>
      </c>
      <c r="E172" s="1345">
        <v>144380</v>
      </c>
      <c r="F172" s="1346">
        <v>2.0425471764788927E-2</v>
      </c>
      <c r="G172" s="1347">
        <v>144380</v>
      </c>
      <c r="H172" s="1348">
        <v>151130</v>
      </c>
      <c r="I172" s="1349">
        <v>4.6751627649258998E-2</v>
      </c>
      <c r="J172" s="1350">
        <v>144380</v>
      </c>
      <c r="K172" s="1351">
        <v>147480</v>
      </c>
      <c r="L172" s="1350">
        <v>151130</v>
      </c>
      <c r="M172" s="1351">
        <v>154220</v>
      </c>
      <c r="N172" s="1352">
        <v>147480</v>
      </c>
      <c r="O172" s="1353">
        <v>156900</v>
      </c>
      <c r="P172" s="1353">
        <v>149360</v>
      </c>
      <c r="Q172" s="1354">
        <v>158900</v>
      </c>
      <c r="R172" s="1352">
        <v>154220</v>
      </c>
      <c r="S172" s="1353">
        <v>164070</v>
      </c>
      <c r="T172" s="1353">
        <v>161080</v>
      </c>
      <c r="U172" s="1354">
        <v>166070</v>
      </c>
      <c r="V172" s="1361"/>
      <c r="W172" s="1340"/>
    </row>
    <row r="173" spans="1:23">
      <c r="A173" s="1358" t="s">
        <v>2325</v>
      </c>
      <c r="B173" s="1359" t="s">
        <v>2326</v>
      </c>
      <c r="C173" s="1363" t="s">
        <v>5632</v>
      </c>
      <c r="D173" s="1344">
        <v>141490</v>
      </c>
      <c r="E173" s="1345">
        <v>144380</v>
      </c>
      <c r="F173" s="1346">
        <v>2.0425471764788927E-2</v>
      </c>
      <c r="G173" s="1347">
        <v>144380</v>
      </c>
      <c r="H173" s="1348">
        <v>151130</v>
      </c>
      <c r="I173" s="1349">
        <v>4.6751627649258998E-2</v>
      </c>
      <c r="J173" s="1350">
        <v>144380</v>
      </c>
      <c r="K173" s="1351">
        <v>147480</v>
      </c>
      <c r="L173" s="1350">
        <v>151130</v>
      </c>
      <c r="M173" s="1351">
        <v>154220</v>
      </c>
      <c r="N173" s="1352">
        <v>147480</v>
      </c>
      <c r="O173" s="1353">
        <v>156900</v>
      </c>
      <c r="P173" s="1353">
        <v>149360</v>
      </c>
      <c r="Q173" s="1354">
        <v>158900</v>
      </c>
      <c r="R173" s="1352">
        <v>154220</v>
      </c>
      <c r="S173" s="1353">
        <v>164070</v>
      </c>
      <c r="T173" s="1353">
        <v>161080</v>
      </c>
      <c r="U173" s="1354">
        <v>166070</v>
      </c>
      <c r="V173" s="1361"/>
      <c r="W173" s="1340"/>
    </row>
    <row r="174" spans="1:23">
      <c r="A174" s="1358" t="s">
        <v>2327</v>
      </c>
      <c r="B174" s="1359" t="s">
        <v>2328</v>
      </c>
      <c r="C174" s="1360" t="s">
        <v>367</v>
      </c>
      <c r="D174" s="1344">
        <v>106120</v>
      </c>
      <c r="E174" s="1345">
        <v>108290</v>
      </c>
      <c r="F174" s="1346">
        <v>2.0448548812664891E-2</v>
      </c>
      <c r="G174" s="1347">
        <v>108290</v>
      </c>
      <c r="H174" s="1348">
        <v>113350</v>
      </c>
      <c r="I174" s="1349">
        <v>4.6726382860836635E-2</v>
      </c>
      <c r="J174" s="1350">
        <v>108290</v>
      </c>
      <c r="K174" s="1351">
        <v>110630</v>
      </c>
      <c r="L174" s="1350">
        <v>113350</v>
      </c>
      <c r="M174" s="1351">
        <v>115670</v>
      </c>
      <c r="N174" s="1352">
        <v>110630</v>
      </c>
      <c r="O174" s="1353">
        <v>117700</v>
      </c>
      <c r="P174" s="1353">
        <v>112510</v>
      </c>
      <c r="Q174" s="1354">
        <v>119700</v>
      </c>
      <c r="R174" s="1352">
        <v>115670</v>
      </c>
      <c r="S174" s="1353">
        <v>123060</v>
      </c>
      <c r="T174" s="1353">
        <v>121300</v>
      </c>
      <c r="U174" s="1354">
        <v>125060</v>
      </c>
      <c r="V174" s="1361"/>
      <c r="W174" s="1340"/>
    </row>
    <row r="175" spans="1:23">
      <c r="A175" s="1420" t="s">
        <v>5633</v>
      </c>
      <c r="B175" s="1375" t="s">
        <v>2329</v>
      </c>
      <c r="C175" s="1362" t="s">
        <v>363</v>
      </c>
      <c r="D175" s="1344">
        <v>308830</v>
      </c>
      <c r="E175" s="1345">
        <v>315140</v>
      </c>
      <c r="F175" s="1346">
        <v>2.0431952854321089E-2</v>
      </c>
      <c r="G175" s="1347">
        <v>315140</v>
      </c>
      <c r="H175" s="1348">
        <v>329880</v>
      </c>
      <c r="I175" s="1349">
        <v>4.6772862854604247E-2</v>
      </c>
      <c r="J175" s="1350">
        <v>315140</v>
      </c>
      <c r="K175" s="1351">
        <v>321950</v>
      </c>
      <c r="L175" s="1350">
        <v>329880</v>
      </c>
      <c r="M175" s="1351">
        <v>336620</v>
      </c>
      <c r="N175" s="1352">
        <v>321950</v>
      </c>
      <c r="O175" s="1353">
        <v>342500</v>
      </c>
      <c r="P175" s="1353">
        <v>323830</v>
      </c>
      <c r="Q175" s="1354">
        <v>344500</v>
      </c>
      <c r="R175" s="1352">
        <v>336620</v>
      </c>
      <c r="S175" s="1353">
        <v>358110</v>
      </c>
      <c r="T175" s="1353">
        <v>349300</v>
      </c>
      <c r="U175" s="1354">
        <v>360110</v>
      </c>
      <c r="V175" s="1361" t="s">
        <v>5634</v>
      </c>
      <c r="W175" s="1340"/>
    </row>
    <row r="176" spans="1:23">
      <c r="A176" s="1420" t="s">
        <v>5635</v>
      </c>
      <c r="B176" s="1375" t="s">
        <v>2329</v>
      </c>
      <c r="C176" s="1362" t="s">
        <v>362</v>
      </c>
      <c r="D176" s="1344">
        <v>308830</v>
      </c>
      <c r="E176" s="1345">
        <v>315140</v>
      </c>
      <c r="F176" s="1346">
        <v>2.0431952854321089E-2</v>
      </c>
      <c r="G176" s="1347">
        <v>315140</v>
      </c>
      <c r="H176" s="1348">
        <v>329880</v>
      </c>
      <c r="I176" s="1349">
        <v>4.6772862854604247E-2</v>
      </c>
      <c r="J176" s="1350">
        <v>315140</v>
      </c>
      <c r="K176" s="1351">
        <v>321950</v>
      </c>
      <c r="L176" s="1350">
        <v>329880</v>
      </c>
      <c r="M176" s="1351">
        <v>336620</v>
      </c>
      <c r="N176" s="1352">
        <v>321950</v>
      </c>
      <c r="O176" s="1353">
        <v>342500</v>
      </c>
      <c r="P176" s="1353">
        <v>323830</v>
      </c>
      <c r="Q176" s="1354">
        <v>344500</v>
      </c>
      <c r="R176" s="1352">
        <v>336620</v>
      </c>
      <c r="S176" s="1353">
        <v>358110</v>
      </c>
      <c r="T176" s="1353">
        <v>349300</v>
      </c>
      <c r="U176" s="1354">
        <v>360110</v>
      </c>
      <c r="V176" s="1361" t="s">
        <v>5636</v>
      </c>
      <c r="W176" s="1340"/>
    </row>
    <row r="177" spans="1:23">
      <c r="A177" s="1420" t="s">
        <v>5637</v>
      </c>
      <c r="B177" s="1375" t="s">
        <v>2329</v>
      </c>
      <c r="C177" s="1362" t="s">
        <v>361</v>
      </c>
      <c r="D177" s="1344">
        <v>308830</v>
      </c>
      <c r="E177" s="1345">
        <v>315140</v>
      </c>
      <c r="F177" s="1346">
        <v>2.0431952854321089E-2</v>
      </c>
      <c r="G177" s="1347">
        <v>315140</v>
      </c>
      <c r="H177" s="1348">
        <v>329880</v>
      </c>
      <c r="I177" s="1349">
        <v>4.6772862854604247E-2</v>
      </c>
      <c r="J177" s="1350">
        <v>315140</v>
      </c>
      <c r="K177" s="1351">
        <v>321950</v>
      </c>
      <c r="L177" s="1350">
        <v>329880</v>
      </c>
      <c r="M177" s="1351">
        <v>336620</v>
      </c>
      <c r="N177" s="1352">
        <v>321950</v>
      </c>
      <c r="O177" s="1353">
        <v>342500</v>
      </c>
      <c r="P177" s="1353">
        <v>323830</v>
      </c>
      <c r="Q177" s="1354">
        <v>344500</v>
      </c>
      <c r="R177" s="1352">
        <v>336620</v>
      </c>
      <c r="S177" s="1353">
        <v>358110</v>
      </c>
      <c r="T177" s="1353">
        <v>349300</v>
      </c>
      <c r="U177" s="1354">
        <v>360110</v>
      </c>
      <c r="V177" s="1361" t="s">
        <v>5638</v>
      </c>
      <c r="W177" s="1340"/>
    </row>
    <row r="178" spans="1:23">
      <c r="A178" s="1420" t="s">
        <v>5639</v>
      </c>
      <c r="B178" s="1375" t="s">
        <v>2329</v>
      </c>
      <c r="C178" s="1360" t="s">
        <v>367</v>
      </c>
      <c r="D178" s="1344">
        <v>127270</v>
      </c>
      <c r="E178" s="1345">
        <v>129870</v>
      </c>
      <c r="F178" s="1346">
        <v>2.0429009193054126E-2</v>
      </c>
      <c r="G178" s="1347">
        <v>129870</v>
      </c>
      <c r="H178" s="1348">
        <v>135940</v>
      </c>
      <c r="I178" s="1349">
        <v>4.6739046739046719E-2</v>
      </c>
      <c r="J178" s="1350">
        <v>129870</v>
      </c>
      <c r="K178" s="1351">
        <v>132720</v>
      </c>
      <c r="L178" s="1350">
        <v>135940</v>
      </c>
      <c r="M178" s="1351">
        <v>138720</v>
      </c>
      <c r="N178" s="1352">
        <v>132720</v>
      </c>
      <c r="O178" s="1353">
        <v>141200</v>
      </c>
      <c r="P178" s="1353">
        <v>134600</v>
      </c>
      <c r="Q178" s="1354">
        <v>143200</v>
      </c>
      <c r="R178" s="1352">
        <v>138720</v>
      </c>
      <c r="S178" s="1353">
        <v>147580</v>
      </c>
      <c r="T178" s="1353">
        <v>145090</v>
      </c>
      <c r="U178" s="1354">
        <v>149580</v>
      </c>
      <c r="V178" s="1361" t="s">
        <v>5640</v>
      </c>
      <c r="W178" s="1340"/>
    </row>
    <row r="179" spans="1:23">
      <c r="A179" s="1357" t="s">
        <v>2330</v>
      </c>
      <c r="B179" s="1342" t="s">
        <v>2331</v>
      </c>
      <c r="C179" s="1394"/>
      <c r="D179" s="1344">
        <v>215640</v>
      </c>
      <c r="E179" s="1345">
        <v>220050</v>
      </c>
      <c r="F179" s="1346">
        <v>2.0450751252086841E-2</v>
      </c>
      <c r="G179" s="1347">
        <v>220050</v>
      </c>
      <c r="H179" s="1348">
        <v>230340</v>
      </c>
      <c r="I179" s="1349">
        <v>4.6762099522835721E-2</v>
      </c>
      <c r="J179" s="1350">
        <v>220050</v>
      </c>
      <c r="K179" s="1351">
        <v>224840</v>
      </c>
      <c r="L179" s="1350">
        <v>230340</v>
      </c>
      <c r="M179" s="1351">
        <v>235050</v>
      </c>
      <c r="N179" s="1352">
        <v>224840</v>
      </c>
      <c r="O179" s="1353">
        <v>239200</v>
      </c>
      <c r="P179" s="1353">
        <v>226720</v>
      </c>
      <c r="Q179" s="1354">
        <v>241200</v>
      </c>
      <c r="R179" s="1352">
        <v>235050</v>
      </c>
      <c r="S179" s="1353">
        <v>250060</v>
      </c>
      <c r="T179" s="1353">
        <v>244490</v>
      </c>
      <c r="U179" s="1354">
        <v>252060</v>
      </c>
      <c r="V179" s="1368" t="s">
        <v>5641</v>
      </c>
      <c r="W179" s="1340"/>
    </row>
    <row r="180" spans="1:23">
      <c r="A180" s="1358" t="s">
        <v>2332</v>
      </c>
      <c r="B180" s="1359" t="s">
        <v>2331</v>
      </c>
      <c r="C180" s="1363"/>
      <c r="D180" s="1344">
        <v>123270</v>
      </c>
      <c r="E180" s="1345">
        <v>125790</v>
      </c>
      <c r="F180" s="1346">
        <v>2.0442930153321992E-2</v>
      </c>
      <c r="G180" s="1347">
        <v>125790</v>
      </c>
      <c r="H180" s="1348">
        <v>131670</v>
      </c>
      <c r="I180" s="1349">
        <v>4.6744574290484175E-2</v>
      </c>
      <c r="J180" s="1350">
        <v>125790</v>
      </c>
      <c r="K180" s="1351">
        <v>128490</v>
      </c>
      <c r="L180" s="1350">
        <v>131670</v>
      </c>
      <c r="M180" s="1351">
        <v>134360</v>
      </c>
      <c r="N180" s="1352">
        <v>128490</v>
      </c>
      <c r="O180" s="1353">
        <v>136700</v>
      </c>
      <c r="P180" s="1353">
        <v>130370</v>
      </c>
      <c r="Q180" s="1354">
        <v>138700</v>
      </c>
      <c r="R180" s="1352">
        <v>134360</v>
      </c>
      <c r="S180" s="1353">
        <v>142940</v>
      </c>
      <c r="T180" s="1353">
        <v>140590</v>
      </c>
      <c r="U180" s="1354">
        <v>144940</v>
      </c>
      <c r="V180" s="1361"/>
      <c r="W180" s="1340"/>
    </row>
    <row r="181" spans="1:23">
      <c r="A181" s="1358" t="s">
        <v>5642</v>
      </c>
      <c r="B181" s="1359" t="s">
        <v>2331</v>
      </c>
      <c r="C181" s="1363"/>
      <c r="D181" s="1344">
        <v>217870</v>
      </c>
      <c r="E181" s="1345">
        <v>222320</v>
      </c>
      <c r="F181" s="1346">
        <v>2.0425024096938582E-2</v>
      </c>
      <c r="G181" s="1347">
        <v>222320</v>
      </c>
      <c r="H181" s="1348">
        <v>232720</v>
      </c>
      <c r="I181" s="1349">
        <v>4.6779417056495243E-2</v>
      </c>
      <c r="J181" s="1350">
        <v>222320</v>
      </c>
      <c r="K181" s="1351">
        <v>227190</v>
      </c>
      <c r="L181" s="1350">
        <v>232720</v>
      </c>
      <c r="M181" s="1351">
        <v>237470</v>
      </c>
      <c r="N181" s="1352">
        <v>227190</v>
      </c>
      <c r="O181" s="1353">
        <v>241700</v>
      </c>
      <c r="P181" s="1353">
        <v>229070</v>
      </c>
      <c r="Q181" s="1354">
        <v>243700</v>
      </c>
      <c r="R181" s="1352">
        <v>237470</v>
      </c>
      <c r="S181" s="1353">
        <v>252630</v>
      </c>
      <c r="T181" s="1353">
        <v>246990</v>
      </c>
      <c r="U181" s="1354">
        <v>254630</v>
      </c>
      <c r="V181" s="1361" t="s">
        <v>5643</v>
      </c>
      <c r="W181" s="1340"/>
    </row>
    <row r="182" spans="1:23">
      <c r="A182" s="1358" t="s">
        <v>2333</v>
      </c>
      <c r="B182" s="1359" t="s">
        <v>2334</v>
      </c>
      <c r="C182" s="1362" t="s">
        <v>363</v>
      </c>
      <c r="D182" s="1344">
        <v>377250</v>
      </c>
      <c r="E182" s="1345">
        <v>384950</v>
      </c>
      <c r="F182" s="1346">
        <v>2.0410868124585813E-2</v>
      </c>
      <c r="G182" s="1347">
        <v>384950</v>
      </c>
      <c r="H182" s="1348">
        <v>402960</v>
      </c>
      <c r="I182" s="1349">
        <v>4.678529679179122E-2</v>
      </c>
      <c r="J182" s="1350">
        <v>384950</v>
      </c>
      <c r="K182" s="1351">
        <v>393290</v>
      </c>
      <c r="L182" s="1350">
        <v>402960</v>
      </c>
      <c r="M182" s="1351">
        <v>411190</v>
      </c>
      <c r="N182" s="1352">
        <v>393290</v>
      </c>
      <c r="O182" s="1353">
        <v>418400</v>
      </c>
      <c r="P182" s="1353">
        <v>395170</v>
      </c>
      <c r="Q182" s="1354">
        <v>420400</v>
      </c>
      <c r="R182" s="1352">
        <v>411190</v>
      </c>
      <c r="S182" s="1353">
        <v>437440</v>
      </c>
      <c r="T182" s="1353">
        <v>426250</v>
      </c>
      <c r="U182" s="1354">
        <v>439440</v>
      </c>
      <c r="V182" s="1361"/>
      <c r="W182" s="1340"/>
    </row>
    <row r="183" spans="1:23">
      <c r="A183" s="1358" t="s">
        <v>5580</v>
      </c>
      <c r="B183" s="1359" t="s">
        <v>2334</v>
      </c>
      <c r="C183" s="1362" t="s">
        <v>362</v>
      </c>
      <c r="D183" s="1344">
        <v>377250</v>
      </c>
      <c r="E183" s="1345">
        <v>384950</v>
      </c>
      <c r="F183" s="1346">
        <v>2.0410868124585813E-2</v>
      </c>
      <c r="G183" s="1347">
        <v>384950</v>
      </c>
      <c r="H183" s="1348">
        <v>402960</v>
      </c>
      <c r="I183" s="1349">
        <v>4.678529679179122E-2</v>
      </c>
      <c r="J183" s="1350">
        <v>384950</v>
      </c>
      <c r="K183" s="1351">
        <v>393290</v>
      </c>
      <c r="L183" s="1350">
        <v>402960</v>
      </c>
      <c r="M183" s="1351">
        <v>411190</v>
      </c>
      <c r="N183" s="1352">
        <v>393290</v>
      </c>
      <c r="O183" s="1353">
        <v>418400</v>
      </c>
      <c r="P183" s="1353">
        <v>395170</v>
      </c>
      <c r="Q183" s="1354">
        <v>420400</v>
      </c>
      <c r="R183" s="1352">
        <v>411190</v>
      </c>
      <c r="S183" s="1353">
        <v>437440</v>
      </c>
      <c r="T183" s="1353">
        <v>426250</v>
      </c>
      <c r="U183" s="1354">
        <v>439440</v>
      </c>
      <c r="V183" s="1361"/>
      <c r="W183" s="1340"/>
    </row>
    <row r="184" spans="1:23">
      <c r="A184" s="1358" t="s">
        <v>5581</v>
      </c>
      <c r="B184" s="1359" t="s">
        <v>2334</v>
      </c>
      <c r="C184" s="1362" t="s">
        <v>361</v>
      </c>
      <c r="D184" s="1344">
        <v>377250</v>
      </c>
      <c r="E184" s="1345">
        <v>384950</v>
      </c>
      <c r="F184" s="1346">
        <v>2.0410868124585813E-2</v>
      </c>
      <c r="G184" s="1347">
        <v>384950</v>
      </c>
      <c r="H184" s="1348">
        <v>402960</v>
      </c>
      <c r="I184" s="1349">
        <v>4.678529679179122E-2</v>
      </c>
      <c r="J184" s="1350">
        <v>384950</v>
      </c>
      <c r="K184" s="1351">
        <v>393290</v>
      </c>
      <c r="L184" s="1350">
        <v>402960</v>
      </c>
      <c r="M184" s="1351">
        <v>411190</v>
      </c>
      <c r="N184" s="1352">
        <v>393290</v>
      </c>
      <c r="O184" s="1353">
        <v>418400</v>
      </c>
      <c r="P184" s="1353">
        <v>395170</v>
      </c>
      <c r="Q184" s="1354">
        <v>420400</v>
      </c>
      <c r="R184" s="1352">
        <v>411190</v>
      </c>
      <c r="S184" s="1353">
        <v>437440</v>
      </c>
      <c r="T184" s="1353">
        <v>426250</v>
      </c>
      <c r="U184" s="1354">
        <v>439440</v>
      </c>
      <c r="V184" s="1361"/>
      <c r="W184" s="1340"/>
    </row>
    <row r="185" spans="1:23">
      <c r="A185" s="1358" t="s">
        <v>5582</v>
      </c>
      <c r="B185" s="1359" t="s">
        <v>2334</v>
      </c>
      <c r="C185" s="1360" t="s">
        <v>367</v>
      </c>
      <c r="D185" s="1344">
        <v>309810</v>
      </c>
      <c r="E185" s="1345">
        <v>316140</v>
      </c>
      <c r="F185" s="1346">
        <v>2.0431877602401505E-2</v>
      </c>
      <c r="G185" s="1347">
        <v>316140</v>
      </c>
      <c r="H185" s="1348">
        <v>330930</v>
      </c>
      <c r="I185" s="1349">
        <v>4.6783070791421633E-2</v>
      </c>
      <c r="J185" s="1350">
        <v>316140</v>
      </c>
      <c r="K185" s="1351">
        <v>322980</v>
      </c>
      <c r="L185" s="1350">
        <v>330930</v>
      </c>
      <c r="M185" s="1351">
        <v>337690</v>
      </c>
      <c r="N185" s="1352">
        <v>322980</v>
      </c>
      <c r="O185" s="1353">
        <v>343600</v>
      </c>
      <c r="P185" s="1353">
        <v>324860</v>
      </c>
      <c r="Q185" s="1354">
        <v>345600</v>
      </c>
      <c r="R185" s="1352">
        <v>337690</v>
      </c>
      <c r="S185" s="1353">
        <v>359250</v>
      </c>
      <c r="T185" s="1353">
        <v>350410</v>
      </c>
      <c r="U185" s="1354">
        <v>361250</v>
      </c>
      <c r="V185" s="1361"/>
      <c r="W185" s="1340"/>
    </row>
    <row r="186" spans="1:23">
      <c r="A186" s="1358" t="s">
        <v>2335</v>
      </c>
      <c r="B186" s="1359" t="s">
        <v>2336</v>
      </c>
      <c r="C186" s="1363"/>
      <c r="D186" s="1344">
        <v>30760</v>
      </c>
      <c r="E186" s="1345">
        <v>31390</v>
      </c>
      <c r="F186" s="1346">
        <v>2.0481144343303059E-2</v>
      </c>
      <c r="G186" s="1347">
        <v>31390</v>
      </c>
      <c r="H186" s="1348">
        <v>32850</v>
      </c>
      <c r="I186" s="1349">
        <v>4.6511627906976827E-2</v>
      </c>
      <c r="J186" s="1350">
        <v>31390</v>
      </c>
      <c r="K186" s="1351">
        <v>32050</v>
      </c>
      <c r="L186" s="1350">
        <v>32850</v>
      </c>
      <c r="M186" s="1351">
        <v>33530</v>
      </c>
      <c r="N186" s="1352">
        <v>32050</v>
      </c>
      <c r="O186" s="1353">
        <v>34100</v>
      </c>
      <c r="P186" s="1353">
        <v>33930</v>
      </c>
      <c r="Q186" s="1354">
        <v>36100</v>
      </c>
      <c r="R186" s="1352">
        <v>33530</v>
      </c>
      <c r="S186" s="1353">
        <v>35680</v>
      </c>
      <c r="T186" s="1353">
        <v>36540</v>
      </c>
      <c r="U186" s="1354">
        <v>37680</v>
      </c>
      <c r="V186" s="1361"/>
      <c r="W186" s="1340"/>
    </row>
    <row r="187" spans="1:23">
      <c r="A187" s="1358" t="s">
        <v>2337</v>
      </c>
      <c r="B187" s="1359" t="s">
        <v>2338</v>
      </c>
      <c r="C187" s="1363"/>
      <c r="D187" s="1344">
        <v>78620</v>
      </c>
      <c r="E187" s="1345">
        <v>80230</v>
      </c>
      <c r="F187" s="1346">
        <v>2.0478249809208871E-2</v>
      </c>
      <c r="G187" s="1347">
        <v>80230</v>
      </c>
      <c r="H187" s="1348">
        <v>83980</v>
      </c>
      <c r="I187" s="1349">
        <v>4.6740620715443049E-2</v>
      </c>
      <c r="J187" s="1350">
        <v>80230</v>
      </c>
      <c r="K187" s="1351">
        <v>81960</v>
      </c>
      <c r="L187" s="1350">
        <v>83980</v>
      </c>
      <c r="M187" s="1351">
        <v>85700</v>
      </c>
      <c r="N187" s="1352">
        <v>81960</v>
      </c>
      <c r="O187" s="1353">
        <v>87200</v>
      </c>
      <c r="P187" s="1353">
        <v>83840</v>
      </c>
      <c r="Q187" s="1354">
        <v>89200</v>
      </c>
      <c r="R187" s="1352">
        <v>85700</v>
      </c>
      <c r="S187" s="1353">
        <v>91180</v>
      </c>
      <c r="T187" s="1353">
        <v>90380</v>
      </c>
      <c r="U187" s="1354">
        <v>93180</v>
      </c>
      <c r="V187" s="1361"/>
      <c r="W187" s="1340"/>
    </row>
    <row r="188" spans="1:23">
      <c r="A188" s="1358" t="s">
        <v>2339</v>
      </c>
      <c r="B188" s="1359" t="s">
        <v>2340</v>
      </c>
      <c r="C188" s="1360" t="s">
        <v>367</v>
      </c>
      <c r="D188" s="1344">
        <v>98240</v>
      </c>
      <c r="E188" s="1345">
        <v>100250</v>
      </c>
      <c r="F188" s="1346">
        <v>2.0460097719869674E-2</v>
      </c>
      <c r="G188" s="1347">
        <v>100250</v>
      </c>
      <c r="H188" s="1348">
        <v>104930</v>
      </c>
      <c r="I188" s="1349">
        <v>4.668329177057351E-2</v>
      </c>
      <c r="J188" s="1350">
        <v>100250</v>
      </c>
      <c r="K188" s="1351">
        <v>102460</v>
      </c>
      <c r="L188" s="1350">
        <v>104930</v>
      </c>
      <c r="M188" s="1351">
        <v>107080</v>
      </c>
      <c r="N188" s="1352">
        <v>102460</v>
      </c>
      <c r="O188" s="1353">
        <v>109000</v>
      </c>
      <c r="P188" s="1353">
        <v>104340</v>
      </c>
      <c r="Q188" s="1354">
        <v>111000</v>
      </c>
      <c r="R188" s="1352">
        <v>107080</v>
      </c>
      <c r="S188" s="1353">
        <v>113920</v>
      </c>
      <c r="T188" s="1353">
        <v>112440</v>
      </c>
      <c r="U188" s="1354">
        <v>115920</v>
      </c>
      <c r="V188" s="1361"/>
      <c r="W188" s="1340"/>
    </row>
    <row r="189" spans="1:23">
      <c r="A189" s="1358" t="s">
        <v>2341</v>
      </c>
      <c r="B189" s="1359" t="s">
        <v>2340</v>
      </c>
      <c r="C189" s="1362" t="s">
        <v>363</v>
      </c>
      <c r="D189" s="1344">
        <v>93310</v>
      </c>
      <c r="E189" s="1345">
        <v>95220</v>
      </c>
      <c r="F189" s="1346">
        <v>2.0469403065052072E-2</v>
      </c>
      <c r="G189" s="1347">
        <v>95220</v>
      </c>
      <c r="H189" s="1348">
        <v>99670</v>
      </c>
      <c r="I189" s="1349">
        <v>4.6733879437093062E-2</v>
      </c>
      <c r="J189" s="1350">
        <v>95220</v>
      </c>
      <c r="K189" s="1351">
        <v>97290</v>
      </c>
      <c r="L189" s="1350">
        <v>99670</v>
      </c>
      <c r="M189" s="1351">
        <v>101710</v>
      </c>
      <c r="N189" s="1352">
        <v>97290</v>
      </c>
      <c r="O189" s="1353">
        <v>103500</v>
      </c>
      <c r="P189" s="1353">
        <v>99170</v>
      </c>
      <c r="Q189" s="1354">
        <v>105500</v>
      </c>
      <c r="R189" s="1352">
        <v>101710</v>
      </c>
      <c r="S189" s="1353">
        <v>108210</v>
      </c>
      <c r="T189" s="1353">
        <v>106900</v>
      </c>
      <c r="U189" s="1354">
        <v>110210</v>
      </c>
      <c r="V189" s="1361"/>
      <c r="W189" s="1340"/>
    </row>
    <row r="190" spans="1:23">
      <c r="A190" s="1358" t="s">
        <v>2342</v>
      </c>
      <c r="B190" s="1359" t="s">
        <v>2340</v>
      </c>
      <c r="C190" s="1362" t="s">
        <v>362</v>
      </c>
      <c r="D190" s="1344">
        <v>93310</v>
      </c>
      <c r="E190" s="1345">
        <v>95220</v>
      </c>
      <c r="F190" s="1346">
        <v>2.0469403065052072E-2</v>
      </c>
      <c r="G190" s="1347">
        <v>95220</v>
      </c>
      <c r="H190" s="1348">
        <v>99670</v>
      </c>
      <c r="I190" s="1349">
        <v>4.6733879437093062E-2</v>
      </c>
      <c r="J190" s="1350">
        <v>95220</v>
      </c>
      <c r="K190" s="1351">
        <v>97290</v>
      </c>
      <c r="L190" s="1350">
        <v>99670</v>
      </c>
      <c r="M190" s="1351">
        <v>101710</v>
      </c>
      <c r="N190" s="1352">
        <v>97290</v>
      </c>
      <c r="O190" s="1353">
        <v>103500</v>
      </c>
      <c r="P190" s="1353">
        <v>99170</v>
      </c>
      <c r="Q190" s="1354">
        <v>105500</v>
      </c>
      <c r="R190" s="1352">
        <v>101710</v>
      </c>
      <c r="S190" s="1353">
        <v>108210</v>
      </c>
      <c r="T190" s="1353">
        <v>106900</v>
      </c>
      <c r="U190" s="1354">
        <v>110210</v>
      </c>
      <c r="V190" s="1361"/>
      <c r="W190" s="1340"/>
    </row>
    <row r="191" spans="1:23">
      <c r="A191" s="1358" t="s">
        <v>2343</v>
      </c>
      <c r="B191" s="1359" t="s">
        <v>2340</v>
      </c>
      <c r="C191" s="1362" t="s">
        <v>361</v>
      </c>
      <c r="D191" s="1344">
        <v>93310</v>
      </c>
      <c r="E191" s="1345">
        <v>95220</v>
      </c>
      <c r="F191" s="1346">
        <v>2.0469403065052072E-2</v>
      </c>
      <c r="G191" s="1347">
        <v>95220</v>
      </c>
      <c r="H191" s="1348">
        <v>99670</v>
      </c>
      <c r="I191" s="1349">
        <v>4.6733879437093062E-2</v>
      </c>
      <c r="J191" s="1350">
        <v>95220</v>
      </c>
      <c r="K191" s="1351">
        <v>97290</v>
      </c>
      <c r="L191" s="1350">
        <v>99670</v>
      </c>
      <c r="M191" s="1351">
        <v>101710</v>
      </c>
      <c r="N191" s="1352">
        <v>97290</v>
      </c>
      <c r="O191" s="1353">
        <v>103500</v>
      </c>
      <c r="P191" s="1353">
        <v>99170</v>
      </c>
      <c r="Q191" s="1354">
        <v>105500</v>
      </c>
      <c r="R191" s="1352">
        <v>101710</v>
      </c>
      <c r="S191" s="1353">
        <v>108210</v>
      </c>
      <c r="T191" s="1353">
        <v>106900</v>
      </c>
      <c r="U191" s="1354">
        <v>110210</v>
      </c>
      <c r="V191" s="1361"/>
      <c r="W191" s="1340"/>
    </row>
    <row r="192" spans="1:23">
      <c r="A192" s="1421" t="s">
        <v>2344</v>
      </c>
      <c r="B192" s="1375" t="s">
        <v>2345</v>
      </c>
      <c r="C192" s="1362"/>
      <c r="D192" s="1344">
        <v>230920</v>
      </c>
      <c r="E192" s="1345">
        <v>235640</v>
      </c>
      <c r="F192" s="1346">
        <v>2.0439979213580539E-2</v>
      </c>
      <c r="G192" s="1347">
        <v>235640</v>
      </c>
      <c r="H192" s="1348">
        <v>243890</v>
      </c>
      <c r="I192" s="1349">
        <v>3.5011033780342871E-2</v>
      </c>
      <c r="J192" s="1350">
        <v>235640</v>
      </c>
      <c r="K192" s="1351">
        <v>240730</v>
      </c>
      <c r="L192" s="1350">
        <v>243890</v>
      </c>
      <c r="M192" s="1351">
        <v>248870</v>
      </c>
      <c r="N192" s="1352">
        <v>240730</v>
      </c>
      <c r="O192" s="1353">
        <v>256100</v>
      </c>
      <c r="P192" s="1353">
        <v>242610</v>
      </c>
      <c r="Q192" s="1354">
        <v>258100</v>
      </c>
      <c r="R192" s="1352">
        <v>248870</v>
      </c>
      <c r="S192" s="1353">
        <v>264760</v>
      </c>
      <c r="T192" s="1353">
        <v>258750</v>
      </c>
      <c r="U192" s="1354">
        <v>266760</v>
      </c>
      <c r="V192" s="1361"/>
      <c r="W192" s="1340"/>
    </row>
    <row r="193" spans="1:23">
      <c r="A193" s="1421" t="s">
        <v>2346</v>
      </c>
      <c r="B193" s="1375" t="s">
        <v>2345</v>
      </c>
      <c r="C193" s="1377"/>
      <c r="D193" s="1344">
        <v>125160</v>
      </c>
      <c r="E193" s="1345">
        <v>127720</v>
      </c>
      <c r="F193" s="1346">
        <v>2.0453819111537319E-2</v>
      </c>
      <c r="G193" s="1347">
        <v>127720</v>
      </c>
      <c r="H193" s="1348">
        <v>133690</v>
      </c>
      <c r="I193" s="1349">
        <v>4.6742875039148091E-2</v>
      </c>
      <c r="J193" s="1350">
        <v>127720</v>
      </c>
      <c r="K193" s="1351">
        <v>130470</v>
      </c>
      <c r="L193" s="1350">
        <v>133690</v>
      </c>
      <c r="M193" s="1351">
        <v>136420</v>
      </c>
      <c r="N193" s="1352">
        <v>130470</v>
      </c>
      <c r="O193" s="1353">
        <v>138800</v>
      </c>
      <c r="P193" s="1353">
        <v>132350</v>
      </c>
      <c r="Q193" s="1354">
        <v>140800</v>
      </c>
      <c r="R193" s="1352">
        <v>136420</v>
      </c>
      <c r="S193" s="1353">
        <v>145130</v>
      </c>
      <c r="T193" s="1353">
        <v>142710</v>
      </c>
      <c r="U193" s="1354">
        <v>147130</v>
      </c>
      <c r="V193" s="1361"/>
      <c r="W193" s="1340"/>
    </row>
    <row r="194" spans="1:23">
      <c r="A194" s="1421" t="s">
        <v>2347</v>
      </c>
      <c r="B194" s="1375" t="s">
        <v>2348</v>
      </c>
      <c r="C194" s="1362" t="s">
        <v>363</v>
      </c>
      <c r="D194" s="1344">
        <v>193550</v>
      </c>
      <c r="E194" s="1345">
        <v>197500</v>
      </c>
      <c r="F194" s="1346">
        <v>2.0408163265306145E-2</v>
      </c>
      <c r="G194" s="1347">
        <v>197500</v>
      </c>
      <c r="H194" s="1348">
        <v>206740</v>
      </c>
      <c r="I194" s="1349">
        <v>4.6784810126582199E-2</v>
      </c>
      <c r="J194" s="1350">
        <v>197500</v>
      </c>
      <c r="K194" s="1351">
        <v>201810</v>
      </c>
      <c r="L194" s="1350">
        <v>206740</v>
      </c>
      <c r="M194" s="1351">
        <v>210960</v>
      </c>
      <c r="N194" s="1352">
        <v>201810</v>
      </c>
      <c r="O194" s="1353">
        <v>214700</v>
      </c>
      <c r="P194" s="1353">
        <v>203690</v>
      </c>
      <c r="Q194" s="1354">
        <v>216700</v>
      </c>
      <c r="R194" s="1352">
        <v>210960</v>
      </c>
      <c r="S194" s="1353">
        <v>224430</v>
      </c>
      <c r="T194" s="1353">
        <v>219630</v>
      </c>
      <c r="U194" s="1354">
        <v>226430</v>
      </c>
      <c r="V194" s="1361"/>
      <c r="W194" s="1340"/>
    </row>
    <row r="195" spans="1:23">
      <c r="A195" s="1421" t="s">
        <v>2349</v>
      </c>
      <c r="B195" s="1375" t="s">
        <v>2348</v>
      </c>
      <c r="C195" s="1362" t="s">
        <v>362</v>
      </c>
      <c r="D195" s="1344">
        <v>193550</v>
      </c>
      <c r="E195" s="1345">
        <v>197500</v>
      </c>
      <c r="F195" s="1346">
        <v>2.0408163265306145E-2</v>
      </c>
      <c r="G195" s="1347">
        <v>197500</v>
      </c>
      <c r="H195" s="1348">
        <v>206740</v>
      </c>
      <c r="I195" s="1349">
        <v>4.6784810126582199E-2</v>
      </c>
      <c r="J195" s="1350">
        <v>197500</v>
      </c>
      <c r="K195" s="1351">
        <v>201810</v>
      </c>
      <c r="L195" s="1350">
        <v>206740</v>
      </c>
      <c r="M195" s="1351">
        <v>210960</v>
      </c>
      <c r="N195" s="1352">
        <v>201810</v>
      </c>
      <c r="O195" s="1353">
        <v>214700</v>
      </c>
      <c r="P195" s="1353">
        <v>203690</v>
      </c>
      <c r="Q195" s="1354">
        <v>216700</v>
      </c>
      <c r="R195" s="1352">
        <v>210960</v>
      </c>
      <c r="S195" s="1353">
        <v>224430</v>
      </c>
      <c r="T195" s="1353">
        <v>219630</v>
      </c>
      <c r="U195" s="1354">
        <v>226430</v>
      </c>
      <c r="V195" s="1361"/>
      <c r="W195" s="1340"/>
    </row>
    <row r="196" spans="1:23">
      <c r="A196" s="1421" t="s">
        <v>2350</v>
      </c>
      <c r="B196" s="1375" t="s">
        <v>2348</v>
      </c>
      <c r="C196" s="1362" t="s">
        <v>361</v>
      </c>
      <c r="D196" s="1344">
        <v>193550</v>
      </c>
      <c r="E196" s="1345">
        <v>197500</v>
      </c>
      <c r="F196" s="1346">
        <v>2.0408163265306145E-2</v>
      </c>
      <c r="G196" s="1347">
        <v>197500</v>
      </c>
      <c r="H196" s="1348">
        <v>206740</v>
      </c>
      <c r="I196" s="1349">
        <v>4.6784810126582199E-2</v>
      </c>
      <c r="J196" s="1350">
        <v>197500</v>
      </c>
      <c r="K196" s="1351">
        <v>201810</v>
      </c>
      <c r="L196" s="1350">
        <v>206740</v>
      </c>
      <c r="M196" s="1351">
        <v>210960</v>
      </c>
      <c r="N196" s="1352">
        <v>201810</v>
      </c>
      <c r="O196" s="1353">
        <v>214700</v>
      </c>
      <c r="P196" s="1353">
        <v>203690</v>
      </c>
      <c r="Q196" s="1354">
        <v>216700</v>
      </c>
      <c r="R196" s="1352">
        <v>210960</v>
      </c>
      <c r="S196" s="1353">
        <v>224430</v>
      </c>
      <c r="T196" s="1353">
        <v>219630</v>
      </c>
      <c r="U196" s="1354">
        <v>226430</v>
      </c>
      <c r="V196" s="1361"/>
      <c r="W196" s="1340"/>
    </row>
    <row r="197" spans="1:23">
      <c r="A197" s="1421" t="s">
        <v>2351</v>
      </c>
      <c r="B197" s="1375" t="s">
        <v>2348</v>
      </c>
      <c r="C197" s="1360" t="s">
        <v>367</v>
      </c>
      <c r="D197" s="1344">
        <v>147840</v>
      </c>
      <c r="E197" s="1345">
        <v>150860</v>
      </c>
      <c r="F197" s="1346">
        <v>2.0427489177489155E-2</v>
      </c>
      <c r="G197" s="1347">
        <v>150860</v>
      </c>
      <c r="H197" s="1348">
        <v>157910</v>
      </c>
      <c r="I197" s="1349">
        <v>4.6732069468381265E-2</v>
      </c>
      <c r="J197" s="1350">
        <v>150860</v>
      </c>
      <c r="K197" s="1351">
        <v>154160</v>
      </c>
      <c r="L197" s="1350">
        <v>157910</v>
      </c>
      <c r="M197" s="1351">
        <v>161140</v>
      </c>
      <c r="N197" s="1352">
        <v>154160</v>
      </c>
      <c r="O197" s="1353">
        <v>164000</v>
      </c>
      <c r="P197" s="1353">
        <v>156040</v>
      </c>
      <c r="Q197" s="1354">
        <v>166000</v>
      </c>
      <c r="R197" s="1352">
        <v>161140</v>
      </c>
      <c r="S197" s="1353">
        <v>171430</v>
      </c>
      <c r="T197" s="1353">
        <v>168220</v>
      </c>
      <c r="U197" s="1354">
        <v>173430</v>
      </c>
      <c r="V197" s="1361"/>
      <c r="W197" s="1340"/>
    </row>
    <row r="198" spans="1:23">
      <c r="A198" s="1421" t="s">
        <v>2352</v>
      </c>
      <c r="B198" s="1375" t="s">
        <v>2353</v>
      </c>
      <c r="C198" s="1360" t="s">
        <v>367</v>
      </c>
      <c r="D198" s="1344">
        <v>173720</v>
      </c>
      <c r="E198" s="1345">
        <v>177270</v>
      </c>
      <c r="F198" s="1346">
        <v>2.0435183053189032E-2</v>
      </c>
      <c r="G198" s="1347">
        <v>177270</v>
      </c>
      <c r="H198" s="1348">
        <v>185560</v>
      </c>
      <c r="I198" s="1349">
        <v>4.6764822022902885E-2</v>
      </c>
      <c r="J198" s="1350">
        <v>177270</v>
      </c>
      <c r="K198" s="1351">
        <v>181130</v>
      </c>
      <c r="L198" s="1350">
        <v>185560</v>
      </c>
      <c r="M198" s="1351">
        <v>189350</v>
      </c>
      <c r="N198" s="1352">
        <v>181130</v>
      </c>
      <c r="O198" s="1353">
        <v>192700</v>
      </c>
      <c r="P198" s="1353">
        <v>183010</v>
      </c>
      <c r="Q198" s="1354">
        <v>194700</v>
      </c>
      <c r="R198" s="1352">
        <v>189350</v>
      </c>
      <c r="S198" s="1353">
        <v>201440</v>
      </c>
      <c r="T198" s="1353">
        <v>197330</v>
      </c>
      <c r="U198" s="1354">
        <v>203440</v>
      </c>
      <c r="V198" s="1361"/>
      <c r="W198" s="1340"/>
    </row>
    <row r="199" spans="1:23">
      <c r="A199" s="1421" t="s">
        <v>2354</v>
      </c>
      <c r="B199" s="1375" t="s">
        <v>2355</v>
      </c>
      <c r="C199" s="1377"/>
      <c r="D199" s="1344">
        <v>24820</v>
      </c>
      <c r="E199" s="1345">
        <v>25330</v>
      </c>
      <c r="F199" s="1346">
        <v>2.0547945205479534E-2</v>
      </c>
      <c r="G199" s="1347">
        <v>25330</v>
      </c>
      <c r="H199" s="1348">
        <v>26500</v>
      </c>
      <c r="I199" s="1349">
        <v>4.6190288195815166E-2</v>
      </c>
      <c r="J199" s="1350">
        <v>25330</v>
      </c>
      <c r="K199" s="1351">
        <v>25850</v>
      </c>
      <c r="L199" s="1350">
        <v>26500</v>
      </c>
      <c r="M199" s="1351">
        <v>27050</v>
      </c>
      <c r="N199" s="1352">
        <v>25850</v>
      </c>
      <c r="O199" s="1353">
        <v>27500</v>
      </c>
      <c r="P199" s="1353">
        <v>27730</v>
      </c>
      <c r="Q199" s="1354">
        <v>29500</v>
      </c>
      <c r="R199" s="1352">
        <v>27050</v>
      </c>
      <c r="S199" s="1353">
        <v>28780</v>
      </c>
      <c r="T199" s="1353">
        <v>29850</v>
      </c>
      <c r="U199" s="1354">
        <v>30780</v>
      </c>
      <c r="V199" s="1361"/>
      <c r="W199" s="1340"/>
    </row>
    <row r="200" spans="1:23">
      <c r="A200" s="1358" t="s">
        <v>2356</v>
      </c>
      <c r="B200" s="1359" t="s">
        <v>2357</v>
      </c>
      <c r="C200" s="1363" t="s">
        <v>363</v>
      </c>
      <c r="D200" s="1344">
        <v>264090</v>
      </c>
      <c r="E200" s="1345">
        <v>269480</v>
      </c>
      <c r="F200" s="1346">
        <v>2.0409708811390148E-2</v>
      </c>
      <c r="G200" s="1347">
        <v>269480</v>
      </c>
      <c r="H200" s="1348">
        <v>282090</v>
      </c>
      <c r="I200" s="1349">
        <v>4.6793825144723078E-2</v>
      </c>
      <c r="J200" s="1350">
        <v>269480</v>
      </c>
      <c r="K200" s="1351">
        <v>275320</v>
      </c>
      <c r="L200" s="1350">
        <v>282090</v>
      </c>
      <c r="M200" s="1351">
        <v>287850</v>
      </c>
      <c r="N200" s="1352">
        <v>275320</v>
      </c>
      <c r="O200" s="1353">
        <v>292900</v>
      </c>
      <c r="P200" s="1353">
        <v>277200</v>
      </c>
      <c r="Q200" s="1354">
        <v>294900</v>
      </c>
      <c r="R200" s="1352">
        <v>287850</v>
      </c>
      <c r="S200" s="1353">
        <v>306230</v>
      </c>
      <c r="T200" s="1353">
        <v>298980</v>
      </c>
      <c r="U200" s="1354">
        <v>308230</v>
      </c>
      <c r="V200" s="1361"/>
      <c r="W200" s="1340"/>
    </row>
    <row r="201" spans="1:23">
      <c r="A201" s="1358" t="s">
        <v>2358</v>
      </c>
      <c r="B201" s="1359" t="s">
        <v>2357</v>
      </c>
      <c r="C201" s="1363" t="s">
        <v>362</v>
      </c>
      <c r="D201" s="1344">
        <v>264090</v>
      </c>
      <c r="E201" s="1345">
        <v>269480</v>
      </c>
      <c r="F201" s="1346">
        <v>2.0409708811390148E-2</v>
      </c>
      <c r="G201" s="1347">
        <v>269480</v>
      </c>
      <c r="H201" s="1348">
        <v>282090</v>
      </c>
      <c r="I201" s="1349">
        <v>4.6793825144723078E-2</v>
      </c>
      <c r="J201" s="1350">
        <v>269480</v>
      </c>
      <c r="K201" s="1351">
        <v>275320</v>
      </c>
      <c r="L201" s="1350">
        <v>282090</v>
      </c>
      <c r="M201" s="1351">
        <v>287850</v>
      </c>
      <c r="N201" s="1352">
        <v>275320</v>
      </c>
      <c r="O201" s="1353">
        <v>292900</v>
      </c>
      <c r="P201" s="1353">
        <v>277200</v>
      </c>
      <c r="Q201" s="1354">
        <v>294900</v>
      </c>
      <c r="R201" s="1352">
        <v>287850</v>
      </c>
      <c r="S201" s="1353">
        <v>306230</v>
      </c>
      <c r="T201" s="1353">
        <v>298980</v>
      </c>
      <c r="U201" s="1354">
        <v>308230</v>
      </c>
      <c r="V201" s="1361"/>
      <c r="W201" s="1340"/>
    </row>
    <row r="202" spans="1:23">
      <c r="A202" s="1358" t="s">
        <v>2359</v>
      </c>
      <c r="B202" s="1359" t="s">
        <v>2357</v>
      </c>
      <c r="C202" s="1363" t="s">
        <v>361</v>
      </c>
      <c r="D202" s="1344">
        <v>264090</v>
      </c>
      <c r="E202" s="1345">
        <v>269480</v>
      </c>
      <c r="F202" s="1346">
        <v>2.0409708811390148E-2</v>
      </c>
      <c r="G202" s="1347">
        <v>269480</v>
      </c>
      <c r="H202" s="1348">
        <v>282090</v>
      </c>
      <c r="I202" s="1349">
        <v>4.6793825144723078E-2</v>
      </c>
      <c r="J202" s="1350">
        <v>269480</v>
      </c>
      <c r="K202" s="1351">
        <v>275320</v>
      </c>
      <c r="L202" s="1350">
        <v>282090</v>
      </c>
      <c r="M202" s="1351">
        <v>287850</v>
      </c>
      <c r="N202" s="1352">
        <v>275320</v>
      </c>
      <c r="O202" s="1353">
        <v>292900</v>
      </c>
      <c r="P202" s="1353">
        <v>277200</v>
      </c>
      <c r="Q202" s="1354">
        <v>294900</v>
      </c>
      <c r="R202" s="1352">
        <v>287850</v>
      </c>
      <c r="S202" s="1353">
        <v>306230</v>
      </c>
      <c r="T202" s="1353">
        <v>298980</v>
      </c>
      <c r="U202" s="1354">
        <v>308230</v>
      </c>
      <c r="V202" s="1361"/>
      <c r="W202" s="1340"/>
    </row>
    <row r="203" spans="1:23">
      <c r="A203" s="1358" t="s">
        <v>2360</v>
      </c>
      <c r="B203" s="1359" t="s">
        <v>2361</v>
      </c>
      <c r="C203" s="1363" t="s">
        <v>367</v>
      </c>
      <c r="D203" s="1344">
        <v>127060</v>
      </c>
      <c r="E203" s="1345">
        <v>129660</v>
      </c>
      <c r="F203" s="1346">
        <v>2.0462773492837982E-2</v>
      </c>
      <c r="G203" s="1347">
        <v>129660</v>
      </c>
      <c r="H203" s="1348">
        <v>135730</v>
      </c>
      <c r="I203" s="1349">
        <v>4.6814746259447704E-2</v>
      </c>
      <c r="J203" s="1350">
        <v>129660</v>
      </c>
      <c r="K203" s="1351">
        <v>132440</v>
      </c>
      <c r="L203" s="1350">
        <v>135730</v>
      </c>
      <c r="M203" s="1351">
        <v>138500</v>
      </c>
      <c r="N203" s="1352">
        <v>132440</v>
      </c>
      <c r="O203" s="1353">
        <v>140900</v>
      </c>
      <c r="P203" s="1353">
        <v>134320</v>
      </c>
      <c r="Q203" s="1354">
        <v>142900</v>
      </c>
      <c r="R203" s="1352">
        <v>138500</v>
      </c>
      <c r="S203" s="1353">
        <v>147350</v>
      </c>
      <c r="T203" s="1353">
        <v>144860</v>
      </c>
      <c r="U203" s="1354">
        <v>149350</v>
      </c>
      <c r="V203" s="1361"/>
      <c r="W203" s="1340"/>
    </row>
    <row r="204" spans="1:23">
      <c r="A204" s="1358" t="s">
        <v>2362</v>
      </c>
      <c r="B204" s="1359" t="s">
        <v>2363</v>
      </c>
      <c r="C204" s="1363" t="s">
        <v>363</v>
      </c>
      <c r="D204" s="1344">
        <v>393170</v>
      </c>
      <c r="E204" s="1345">
        <v>401200</v>
      </c>
      <c r="F204" s="1346">
        <v>2.0423735279904376E-2</v>
      </c>
      <c r="G204" s="1347">
        <v>401200</v>
      </c>
      <c r="H204" s="1348">
        <v>419970</v>
      </c>
      <c r="I204" s="1349">
        <v>4.678464606181465E-2</v>
      </c>
      <c r="J204" s="1350">
        <v>401200</v>
      </c>
      <c r="K204" s="1351">
        <v>409930</v>
      </c>
      <c r="L204" s="1350">
        <v>419970</v>
      </c>
      <c r="M204" s="1351">
        <v>428550</v>
      </c>
      <c r="N204" s="1352">
        <v>409930</v>
      </c>
      <c r="O204" s="1353">
        <v>436100</v>
      </c>
      <c r="P204" s="1353">
        <v>411810</v>
      </c>
      <c r="Q204" s="1354">
        <v>438100</v>
      </c>
      <c r="R204" s="1352">
        <v>428550</v>
      </c>
      <c r="S204" s="1353">
        <v>455910</v>
      </c>
      <c r="T204" s="1353">
        <v>444170</v>
      </c>
      <c r="U204" s="1354">
        <v>457910</v>
      </c>
      <c r="V204" s="1361"/>
      <c r="W204" s="1340"/>
    </row>
    <row r="205" spans="1:23">
      <c r="A205" s="1358" t="s">
        <v>2364</v>
      </c>
      <c r="B205" s="1359" t="s">
        <v>2363</v>
      </c>
      <c r="C205" s="1363" t="s">
        <v>362</v>
      </c>
      <c r="D205" s="1344">
        <v>393170</v>
      </c>
      <c r="E205" s="1345">
        <v>401200</v>
      </c>
      <c r="F205" s="1346">
        <v>2.0423735279904376E-2</v>
      </c>
      <c r="G205" s="1347">
        <v>401200</v>
      </c>
      <c r="H205" s="1348">
        <v>419970</v>
      </c>
      <c r="I205" s="1349">
        <v>4.678464606181465E-2</v>
      </c>
      <c r="J205" s="1350">
        <v>401200</v>
      </c>
      <c r="K205" s="1351">
        <v>409930</v>
      </c>
      <c r="L205" s="1350">
        <v>419970</v>
      </c>
      <c r="M205" s="1351">
        <v>428550</v>
      </c>
      <c r="N205" s="1352">
        <v>409930</v>
      </c>
      <c r="O205" s="1353">
        <v>436100</v>
      </c>
      <c r="P205" s="1353">
        <v>411810</v>
      </c>
      <c r="Q205" s="1354">
        <v>438100</v>
      </c>
      <c r="R205" s="1352">
        <v>428550</v>
      </c>
      <c r="S205" s="1353">
        <v>455910</v>
      </c>
      <c r="T205" s="1353">
        <v>444170</v>
      </c>
      <c r="U205" s="1354">
        <v>457910</v>
      </c>
      <c r="V205" s="1361"/>
      <c r="W205" s="1340"/>
    </row>
    <row r="206" spans="1:23">
      <c r="A206" s="1358" t="s">
        <v>2365</v>
      </c>
      <c r="B206" s="1359" t="s">
        <v>2363</v>
      </c>
      <c r="C206" s="1363" t="s">
        <v>361</v>
      </c>
      <c r="D206" s="1344">
        <v>393170</v>
      </c>
      <c r="E206" s="1345">
        <v>401200</v>
      </c>
      <c r="F206" s="1346">
        <v>2.0423735279904376E-2</v>
      </c>
      <c r="G206" s="1347">
        <v>401200</v>
      </c>
      <c r="H206" s="1348">
        <v>419970</v>
      </c>
      <c r="I206" s="1349">
        <v>4.678464606181465E-2</v>
      </c>
      <c r="J206" s="1350">
        <v>401200</v>
      </c>
      <c r="K206" s="1351">
        <v>409930</v>
      </c>
      <c r="L206" s="1350">
        <v>419970</v>
      </c>
      <c r="M206" s="1351">
        <v>428550</v>
      </c>
      <c r="N206" s="1352">
        <v>409930</v>
      </c>
      <c r="O206" s="1353">
        <v>436100</v>
      </c>
      <c r="P206" s="1353">
        <v>411810</v>
      </c>
      <c r="Q206" s="1354">
        <v>438100</v>
      </c>
      <c r="R206" s="1352">
        <v>428550</v>
      </c>
      <c r="S206" s="1353">
        <v>455910</v>
      </c>
      <c r="T206" s="1353">
        <v>444170</v>
      </c>
      <c r="U206" s="1354">
        <v>457910</v>
      </c>
      <c r="V206" s="1361"/>
      <c r="W206" s="1340"/>
    </row>
    <row r="207" spans="1:23">
      <c r="A207" s="1358" t="s">
        <v>2366</v>
      </c>
      <c r="B207" s="1359" t="s">
        <v>2367</v>
      </c>
      <c r="C207" s="1363" t="s">
        <v>367</v>
      </c>
      <c r="D207" s="1344">
        <v>203530</v>
      </c>
      <c r="E207" s="1345">
        <v>207690</v>
      </c>
      <c r="F207" s="1346">
        <v>2.0439247285412465E-2</v>
      </c>
      <c r="G207" s="1347">
        <v>207690</v>
      </c>
      <c r="H207" s="1348">
        <v>217410</v>
      </c>
      <c r="I207" s="1349">
        <v>4.6800520005777946E-2</v>
      </c>
      <c r="J207" s="1350">
        <v>207690</v>
      </c>
      <c r="K207" s="1351">
        <v>212250</v>
      </c>
      <c r="L207" s="1350">
        <v>217410</v>
      </c>
      <c r="M207" s="1351">
        <v>221850</v>
      </c>
      <c r="N207" s="1352">
        <v>212250</v>
      </c>
      <c r="O207" s="1353">
        <v>225800</v>
      </c>
      <c r="P207" s="1353">
        <v>214130</v>
      </c>
      <c r="Q207" s="1354">
        <v>227800</v>
      </c>
      <c r="R207" s="1352">
        <v>221850</v>
      </c>
      <c r="S207" s="1353">
        <v>236020</v>
      </c>
      <c r="T207" s="1353">
        <v>230870</v>
      </c>
      <c r="U207" s="1354">
        <v>238020</v>
      </c>
      <c r="V207" s="1361"/>
      <c r="W207" s="1340"/>
    </row>
    <row r="208" spans="1:23">
      <c r="A208" s="1358" t="s">
        <v>2368</v>
      </c>
      <c r="B208" s="1359" t="s">
        <v>2369</v>
      </c>
      <c r="C208" s="1363" t="s">
        <v>845</v>
      </c>
      <c r="D208" s="1344">
        <v>24560</v>
      </c>
      <c r="E208" s="1345">
        <v>25070</v>
      </c>
      <c r="F208" s="1346">
        <v>2.0765472312703537E-2</v>
      </c>
      <c r="G208" s="1347">
        <v>25070</v>
      </c>
      <c r="H208" s="1348">
        <v>26230</v>
      </c>
      <c r="I208" s="1349">
        <v>4.6270442760271147E-2</v>
      </c>
      <c r="J208" s="1350">
        <v>25070</v>
      </c>
      <c r="K208" s="1351">
        <v>25660</v>
      </c>
      <c r="L208" s="1350">
        <v>26230</v>
      </c>
      <c r="M208" s="1351">
        <v>26770</v>
      </c>
      <c r="N208" s="1352">
        <v>25660</v>
      </c>
      <c r="O208" s="1353">
        <v>27300</v>
      </c>
      <c r="P208" s="1353">
        <v>27540</v>
      </c>
      <c r="Q208" s="1354">
        <v>29300</v>
      </c>
      <c r="R208" s="1352">
        <v>26770</v>
      </c>
      <c r="S208" s="1353">
        <v>28480</v>
      </c>
      <c r="T208" s="1353">
        <v>29560</v>
      </c>
      <c r="U208" s="1354">
        <v>30480</v>
      </c>
      <c r="V208" s="1361"/>
      <c r="W208" s="1340"/>
    </row>
    <row r="209" spans="1:23">
      <c r="A209" s="1421" t="s">
        <v>2370</v>
      </c>
      <c r="B209" s="1375" t="s">
        <v>2371</v>
      </c>
      <c r="C209" s="1377" t="s">
        <v>363</v>
      </c>
      <c r="D209" s="1344">
        <v>68520</v>
      </c>
      <c r="E209" s="1345">
        <v>69920</v>
      </c>
      <c r="F209" s="1346">
        <v>2.0431990659661503E-2</v>
      </c>
      <c r="G209" s="1347">
        <v>69920</v>
      </c>
      <c r="H209" s="1348">
        <v>73180</v>
      </c>
      <c r="I209" s="1349">
        <v>4.6624713958810071E-2</v>
      </c>
      <c r="J209" s="1350">
        <v>69920</v>
      </c>
      <c r="K209" s="1351">
        <v>71440</v>
      </c>
      <c r="L209" s="1350">
        <v>73180</v>
      </c>
      <c r="M209" s="1351">
        <v>74680</v>
      </c>
      <c r="N209" s="1352">
        <v>71440</v>
      </c>
      <c r="O209" s="1353">
        <v>76000</v>
      </c>
      <c r="P209" s="1353">
        <v>73320</v>
      </c>
      <c r="Q209" s="1354">
        <v>78000</v>
      </c>
      <c r="R209" s="1352">
        <v>74680</v>
      </c>
      <c r="S209" s="1353">
        <v>79450</v>
      </c>
      <c r="T209" s="1353">
        <v>79000</v>
      </c>
      <c r="U209" s="1354">
        <v>81450</v>
      </c>
      <c r="V209" s="1361"/>
      <c r="W209" s="1340"/>
    </row>
    <row r="210" spans="1:23">
      <c r="A210" s="1421" t="s">
        <v>2372</v>
      </c>
      <c r="B210" s="1375" t="s">
        <v>2373</v>
      </c>
      <c r="C210" s="1377" t="s">
        <v>362</v>
      </c>
      <c r="D210" s="1344">
        <v>68520</v>
      </c>
      <c r="E210" s="1345">
        <v>69920</v>
      </c>
      <c r="F210" s="1346">
        <v>2.0431990659661503E-2</v>
      </c>
      <c r="G210" s="1347">
        <v>69920</v>
      </c>
      <c r="H210" s="1348">
        <v>73180</v>
      </c>
      <c r="I210" s="1349">
        <v>4.6624713958810071E-2</v>
      </c>
      <c r="J210" s="1350">
        <v>69920</v>
      </c>
      <c r="K210" s="1351">
        <v>71440</v>
      </c>
      <c r="L210" s="1350">
        <v>73180</v>
      </c>
      <c r="M210" s="1351">
        <v>74680</v>
      </c>
      <c r="N210" s="1352">
        <v>71440</v>
      </c>
      <c r="O210" s="1353">
        <v>76000</v>
      </c>
      <c r="P210" s="1353">
        <v>73320</v>
      </c>
      <c r="Q210" s="1354">
        <v>78000</v>
      </c>
      <c r="R210" s="1352">
        <v>74680</v>
      </c>
      <c r="S210" s="1353">
        <v>79450</v>
      </c>
      <c r="T210" s="1353">
        <v>79000</v>
      </c>
      <c r="U210" s="1354">
        <v>81450</v>
      </c>
      <c r="V210" s="1361"/>
      <c r="W210" s="1340"/>
    </row>
    <row r="211" spans="1:23">
      <c r="A211" s="1421" t="s">
        <v>2374</v>
      </c>
      <c r="B211" s="1375" t="s">
        <v>2375</v>
      </c>
      <c r="C211" s="1377" t="s">
        <v>361</v>
      </c>
      <c r="D211" s="1344">
        <v>68520</v>
      </c>
      <c r="E211" s="1345">
        <v>69920</v>
      </c>
      <c r="F211" s="1346">
        <v>2.0431990659661503E-2</v>
      </c>
      <c r="G211" s="1347">
        <v>69920</v>
      </c>
      <c r="H211" s="1348">
        <v>73180</v>
      </c>
      <c r="I211" s="1349">
        <v>4.6624713958810071E-2</v>
      </c>
      <c r="J211" s="1350">
        <v>69920</v>
      </c>
      <c r="K211" s="1351">
        <v>71440</v>
      </c>
      <c r="L211" s="1350">
        <v>73180</v>
      </c>
      <c r="M211" s="1351">
        <v>74680</v>
      </c>
      <c r="N211" s="1352">
        <v>71440</v>
      </c>
      <c r="O211" s="1353">
        <v>76000</v>
      </c>
      <c r="P211" s="1353">
        <v>73320</v>
      </c>
      <c r="Q211" s="1354">
        <v>78000</v>
      </c>
      <c r="R211" s="1352">
        <v>74680</v>
      </c>
      <c r="S211" s="1353">
        <v>79450</v>
      </c>
      <c r="T211" s="1353">
        <v>79000</v>
      </c>
      <c r="U211" s="1354">
        <v>81450</v>
      </c>
      <c r="V211" s="1361"/>
      <c r="W211" s="1340"/>
    </row>
    <row r="212" spans="1:23">
      <c r="A212" s="1421" t="s">
        <v>2376</v>
      </c>
      <c r="B212" s="1375" t="s">
        <v>2377</v>
      </c>
      <c r="C212" s="1377" t="s">
        <v>367</v>
      </c>
      <c r="D212" s="1344">
        <v>68520</v>
      </c>
      <c r="E212" s="1345">
        <v>69920</v>
      </c>
      <c r="F212" s="1346">
        <v>2.0431990659661503E-2</v>
      </c>
      <c r="G212" s="1347">
        <v>69920</v>
      </c>
      <c r="H212" s="1348">
        <v>73180</v>
      </c>
      <c r="I212" s="1349">
        <v>4.6624713958810071E-2</v>
      </c>
      <c r="J212" s="1350">
        <v>69920</v>
      </c>
      <c r="K212" s="1351">
        <v>71440</v>
      </c>
      <c r="L212" s="1350">
        <v>73180</v>
      </c>
      <c r="M212" s="1351">
        <v>74680</v>
      </c>
      <c r="N212" s="1352">
        <v>71440</v>
      </c>
      <c r="O212" s="1353">
        <v>76000</v>
      </c>
      <c r="P212" s="1353">
        <v>73320</v>
      </c>
      <c r="Q212" s="1354">
        <v>78000</v>
      </c>
      <c r="R212" s="1352">
        <v>74680</v>
      </c>
      <c r="S212" s="1353">
        <v>79450</v>
      </c>
      <c r="T212" s="1353">
        <v>79000</v>
      </c>
      <c r="U212" s="1354">
        <v>81450</v>
      </c>
      <c r="V212" s="1361"/>
      <c r="W212" s="1340"/>
    </row>
    <row r="213" spans="1:23">
      <c r="A213" s="1421" t="s">
        <v>2378</v>
      </c>
      <c r="B213" s="1375" t="s">
        <v>2379</v>
      </c>
      <c r="C213" s="1377" t="s">
        <v>363</v>
      </c>
      <c r="D213" s="1344">
        <v>112100</v>
      </c>
      <c r="E213" s="1345">
        <v>114390</v>
      </c>
      <c r="F213" s="1346">
        <v>2.0428189116859841E-2</v>
      </c>
      <c r="G213" s="1347">
        <v>114390</v>
      </c>
      <c r="H213" s="1348">
        <v>119730</v>
      </c>
      <c r="I213" s="1349">
        <v>4.6682402307894E-2</v>
      </c>
      <c r="J213" s="1350">
        <v>114390</v>
      </c>
      <c r="K213" s="1351">
        <v>116840</v>
      </c>
      <c r="L213" s="1350">
        <v>119730</v>
      </c>
      <c r="M213" s="1351">
        <v>122180</v>
      </c>
      <c r="N213" s="1352">
        <v>116840</v>
      </c>
      <c r="O213" s="1353">
        <v>124300</v>
      </c>
      <c r="P213" s="1353">
        <v>118720</v>
      </c>
      <c r="Q213" s="1354">
        <v>126300</v>
      </c>
      <c r="R213" s="1352">
        <v>122180</v>
      </c>
      <c r="S213" s="1353">
        <v>129980</v>
      </c>
      <c r="T213" s="1353">
        <v>128020</v>
      </c>
      <c r="U213" s="1354">
        <v>131980</v>
      </c>
      <c r="V213" s="1361"/>
      <c r="W213" s="1340"/>
    </row>
    <row r="214" spans="1:23">
      <c r="A214" s="1421" t="s">
        <v>2380</v>
      </c>
      <c r="B214" s="1375" t="s">
        <v>2381</v>
      </c>
      <c r="C214" s="1377" t="s">
        <v>362</v>
      </c>
      <c r="D214" s="1344">
        <v>112100</v>
      </c>
      <c r="E214" s="1345">
        <v>114390</v>
      </c>
      <c r="F214" s="1346">
        <v>2.0428189116859841E-2</v>
      </c>
      <c r="G214" s="1347">
        <v>114390</v>
      </c>
      <c r="H214" s="1348">
        <v>119730</v>
      </c>
      <c r="I214" s="1349">
        <v>4.6682402307894E-2</v>
      </c>
      <c r="J214" s="1350">
        <v>114390</v>
      </c>
      <c r="K214" s="1351">
        <v>116840</v>
      </c>
      <c r="L214" s="1350">
        <v>119730</v>
      </c>
      <c r="M214" s="1351">
        <v>122180</v>
      </c>
      <c r="N214" s="1352">
        <v>116840</v>
      </c>
      <c r="O214" s="1353">
        <v>124300</v>
      </c>
      <c r="P214" s="1353">
        <v>118720</v>
      </c>
      <c r="Q214" s="1354">
        <v>126300</v>
      </c>
      <c r="R214" s="1352">
        <v>122180</v>
      </c>
      <c r="S214" s="1353">
        <v>129980</v>
      </c>
      <c r="T214" s="1353">
        <v>128020</v>
      </c>
      <c r="U214" s="1354">
        <v>131980</v>
      </c>
      <c r="V214" s="1361"/>
      <c r="W214" s="1340"/>
    </row>
    <row r="215" spans="1:23">
      <c r="A215" s="1421" t="s">
        <v>2382</v>
      </c>
      <c r="B215" s="1375" t="s">
        <v>2383</v>
      </c>
      <c r="C215" s="1377" t="s">
        <v>361</v>
      </c>
      <c r="D215" s="1344">
        <v>112100</v>
      </c>
      <c r="E215" s="1345">
        <v>114390</v>
      </c>
      <c r="F215" s="1346">
        <v>2.0428189116859841E-2</v>
      </c>
      <c r="G215" s="1347">
        <v>114390</v>
      </c>
      <c r="H215" s="1348">
        <v>119730</v>
      </c>
      <c r="I215" s="1349">
        <v>4.6682402307894E-2</v>
      </c>
      <c r="J215" s="1350">
        <v>114390</v>
      </c>
      <c r="K215" s="1351">
        <v>116840</v>
      </c>
      <c r="L215" s="1350">
        <v>119730</v>
      </c>
      <c r="M215" s="1351">
        <v>122180</v>
      </c>
      <c r="N215" s="1352">
        <v>116840</v>
      </c>
      <c r="O215" s="1353">
        <v>124300</v>
      </c>
      <c r="P215" s="1353">
        <v>118720</v>
      </c>
      <c r="Q215" s="1354">
        <v>126300</v>
      </c>
      <c r="R215" s="1352">
        <v>122180</v>
      </c>
      <c r="S215" s="1353">
        <v>129980</v>
      </c>
      <c r="T215" s="1353">
        <v>128020</v>
      </c>
      <c r="U215" s="1354">
        <v>131980</v>
      </c>
      <c r="V215" s="1361"/>
      <c r="W215" s="1340"/>
    </row>
    <row r="216" spans="1:23">
      <c r="A216" s="1421" t="s">
        <v>2384</v>
      </c>
      <c r="B216" s="1375" t="s">
        <v>2385</v>
      </c>
      <c r="C216" s="1377" t="s">
        <v>367</v>
      </c>
      <c r="D216" s="1344">
        <v>125160</v>
      </c>
      <c r="E216" s="1345">
        <v>127720</v>
      </c>
      <c r="F216" s="1346">
        <v>2.0453819111537319E-2</v>
      </c>
      <c r="G216" s="1347">
        <v>127720</v>
      </c>
      <c r="H216" s="1348">
        <v>133690</v>
      </c>
      <c r="I216" s="1349">
        <v>4.6742875039148091E-2</v>
      </c>
      <c r="J216" s="1350">
        <v>127720</v>
      </c>
      <c r="K216" s="1351">
        <v>130470</v>
      </c>
      <c r="L216" s="1350">
        <v>133690</v>
      </c>
      <c r="M216" s="1351">
        <v>136420</v>
      </c>
      <c r="N216" s="1352">
        <v>130470</v>
      </c>
      <c r="O216" s="1353">
        <v>138800</v>
      </c>
      <c r="P216" s="1353">
        <v>132350</v>
      </c>
      <c r="Q216" s="1354">
        <v>140800</v>
      </c>
      <c r="R216" s="1352">
        <v>136420</v>
      </c>
      <c r="S216" s="1353">
        <v>145130</v>
      </c>
      <c r="T216" s="1353">
        <v>142710</v>
      </c>
      <c r="U216" s="1354">
        <v>147130</v>
      </c>
      <c r="V216" s="1361"/>
      <c r="W216" s="1340"/>
    </row>
    <row r="217" spans="1:23">
      <c r="A217" s="1421" t="s">
        <v>2386</v>
      </c>
      <c r="B217" s="1375" t="s">
        <v>2387</v>
      </c>
      <c r="C217" s="1377" t="s">
        <v>367</v>
      </c>
      <c r="D217" s="1344">
        <v>192600</v>
      </c>
      <c r="E217" s="1345">
        <v>196540</v>
      </c>
      <c r="F217" s="1346">
        <v>2.0456905503634548E-2</v>
      </c>
      <c r="G217" s="1347">
        <v>196540</v>
      </c>
      <c r="H217" s="1348">
        <v>205740</v>
      </c>
      <c r="I217" s="1349">
        <v>4.6809809707947458E-2</v>
      </c>
      <c r="J217" s="1350">
        <v>196540</v>
      </c>
      <c r="K217" s="1351">
        <v>200780</v>
      </c>
      <c r="L217" s="1350">
        <v>205740</v>
      </c>
      <c r="M217" s="1351">
        <v>209940</v>
      </c>
      <c r="N217" s="1352">
        <v>200780</v>
      </c>
      <c r="O217" s="1353">
        <v>213600</v>
      </c>
      <c r="P217" s="1353">
        <v>202660</v>
      </c>
      <c r="Q217" s="1354">
        <v>215600</v>
      </c>
      <c r="R217" s="1352">
        <v>209940</v>
      </c>
      <c r="S217" s="1353">
        <v>223350</v>
      </c>
      <c r="T217" s="1353">
        <v>218580</v>
      </c>
      <c r="U217" s="1354">
        <v>225350</v>
      </c>
      <c r="V217" s="1361"/>
      <c r="W217" s="1340"/>
    </row>
    <row r="218" spans="1:23">
      <c r="A218" s="1421" t="s">
        <v>2388</v>
      </c>
      <c r="B218" s="1375" t="s">
        <v>2389</v>
      </c>
      <c r="C218" s="1377"/>
      <c r="D218" s="1344">
        <v>87280</v>
      </c>
      <c r="E218" s="1345">
        <v>89070</v>
      </c>
      <c r="F218" s="1346">
        <v>2.0508707607699295E-2</v>
      </c>
      <c r="G218" s="1347">
        <v>89070</v>
      </c>
      <c r="H218" s="1348">
        <v>93230</v>
      </c>
      <c r="I218" s="1349">
        <v>4.6704838890760048E-2</v>
      </c>
      <c r="J218" s="1350">
        <v>89070</v>
      </c>
      <c r="K218" s="1351">
        <v>90990</v>
      </c>
      <c r="L218" s="1350">
        <v>93230</v>
      </c>
      <c r="M218" s="1351">
        <v>95140</v>
      </c>
      <c r="N218" s="1352">
        <v>90990</v>
      </c>
      <c r="O218" s="1353">
        <v>96800</v>
      </c>
      <c r="P218" s="1353">
        <v>92870</v>
      </c>
      <c r="Q218" s="1354">
        <v>98800</v>
      </c>
      <c r="R218" s="1352">
        <v>95140</v>
      </c>
      <c r="S218" s="1353">
        <v>101220</v>
      </c>
      <c r="T218" s="1353">
        <v>100120</v>
      </c>
      <c r="U218" s="1354">
        <v>103220</v>
      </c>
      <c r="V218" s="1361"/>
      <c r="W218" s="1340"/>
    </row>
    <row r="219" spans="1:23">
      <c r="A219" s="1421" t="s">
        <v>2390</v>
      </c>
      <c r="B219" s="1375" t="s">
        <v>2391</v>
      </c>
      <c r="C219" s="1377"/>
      <c r="D219" s="1344">
        <v>45130</v>
      </c>
      <c r="E219" s="1345">
        <v>46060</v>
      </c>
      <c r="F219" s="1346">
        <v>2.0607134943496641E-2</v>
      </c>
      <c r="G219" s="1347">
        <v>46060</v>
      </c>
      <c r="H219" s="1348">
        <v>48210</v>
      </c>
      <c r="I219" s="1349">
        <v>4.6678245766391679E-2</v>
      </c>
      <c r="J219" s="1350">
        <v>46060</v>
      </c>
      <c r="K219" s="1351">
        <v>47090</v>
      </c>
      <c r="L219" s="1350">
        <v>48210</v>
      </c>
      <c r="M219" s="1351">
        <v>49200</v>
      </c>
      <c r="N219" s="1352">
        <v>47090</v>
      </c>
      <c r="O219" s="1353">
        <v>50100</v>
      </c>
      <c r="P219" s="1353">
        <v>48970</v>
      </c>
      <c r="Q219" s="1354">
        <v>52100</v>
      </c>
      <c r="R219" s="1352">
        <v>49200</v>
      </c>
      <c r="S219" s="1353">
        <v>52350</v>
      </c>
      <c r="T219" s="1353">
        <v>52710</v>
      </c>
      <c r="U219" s="1354">
        <v>54350</v>
      </c>
      <c r="V219" s="1361"/>
      <c r="W219" s="1340"/>
    </row>
    <row r="220" spans="1:23">
      <c r="A220" s="1358" t="s">
        <v>2392</v>
      </c>
      <c r="B220" s="1359" t="s">
        <v>2393</v>
      </c>
      <c r="C220" s="1363" t="s">
        <v>363</v>
      </c>
      <c r="D220" s="1344">
        <v>387110</v>
      </c>
      <c r="E220" s="1345">
        <v>395020</v>
      </c>
      <c r="F220" s="1346">
        <v>2.043346852315886E-2</v>
      </c>
      <c r="G220" s="1347">
        <v>395020</v>
      </c>
      <c r="H220" s="1348">
        <v>413510</v>
      </c>
      <c r="I220" s="1349">
        <v>4.6807756569287706E-2</v>
      </c>
      <c r="J220" s="1350">
        <v>395020</v>
      </c>
      <c r="K220" s="1351">
        <v>403630</v>
      </c>
      <c r="L220" s="1350">
        <v>413510</v>
      </c>
      <c r="M220" s="1351">
        <v>421950</v>
      </c>
      <c r="N220" s="1352">
        <v>403630</v>
      </c>
      <c r="O220" s="1353">
        <v>429400</v>
      </c>
      <c r="P220" s="1353">
        <v>405510</v>
      </c>
      <c r="Q220" s="1354">
        <v>431400</v>
      </c>
      <c r="R220" s="1352">
        <v>421950</v>
      </c>
      <c r="S220" s="1353">
        <v>448890</v>
      </c>
      <c r="T220" s="1353">
        <v>437360</v>
      </c>
      <c r="U220" s="1354">
        <v>450890</v>
      </c>
      <c r="V220" s="1361"/>
      <c r="W220" s="1340"/>
    </row>
    <row r="221" spans="1:23">
      <c r="A221" s="1358" t="s">
        <v>2394</v>
      </c>
      <c r="B221" s="1359" t="s">
        <v>2395</v>
      </c>
      <c r="C221" s="1363" t="s">
        <v>362</v>
      </c>
      <c r="D221" s="1344">
        <v>387110</v>
      </c>
      <c r="E221" s="1345">
        <v>395020</v>
      </c>
      <c r="F221" s="1346">
        <v>2.043346852315886E-2</v>
      </c>
      <c r="G221" s="1347">
        <v>395020</v>
      </c>
      <c r="H221" s="1348">
        <v>413510</v>
      </c>
      <c r="I221" s="1349">
        <v>4.6807756569287706E-2</v>
      </c>
      <c r="J221" s="1350">
        <v>395020</v>
      </c>
      <c r="K221" s="1351">
        <v>403630</v>
      </c>
      <c r="L221" s="1350">
        <v>413510</v>
      </c>
      <c r="M221" s="1351">
        <v>421950</v>
      </c>
      <c r="N221" s="1352">
        <v>403630</v>
      </c>
      <c r="O221" s="1353">
        <v>429400</v>
      </c>
      <c r="P221" s="1353">
        <v>405510</v>
      </c>
      <c r="Q221" s="1354">
        <v>431400</v>
      </c>
      <c r="R221" s="1352">
        <v>421950</v>
      </c>
      <c r="S221" s="1353">
        <v>448890</v>
      </c>
      <c r="T221" s="1353">
        <v>437360</v>
      </c>
      <c r="U221" s="1354">
        <v>450890</v>
      </c>
      <c r="V221" s="1361"/>
      <c r="W221" s="1340"/>
    </row>
    <row r="222" spans="1:23">
      <c r="A222" s="1358" t="s">
        <v>2396</v>
      </c>
      <c r="B222" s="1359" t="s">
        <v>2397</v>
      </c>
      <c r="C222" s="1363" t="s">
        <v>361</v>
      </c>
      <c r="D222" s="1344">
        <v>387110</v>
      </c>
      <c r="E222" s="1345">
        <v>395020</v>
      </c>
      <c r="F222" s="1346">
        <v>2.043346852315886E-2</v>
      </c>
      <c r="G222" s="1347">
        <v>395020</v>
      </c>
      <c r="H222" s="1348">
        <v>413510</v>
      </c>
      <c r="I222" s="1349">
        <v>4.6807756569287706E-2</v>
      </c>
      <c r="J222" s="1350">
        <v>395020</v>
      </c>
      <c r="K222" s="1351">
        <v>403630</v>
      </c>
      <c r="L222" s="1350">
        <v>413510</v>
      </c>
      <c r="M222" s="1351">
        <v>421950</v>
      </c>
      <c r="N222" s="1352">
        <v>403630</v>
      </c>
      <c r="O222" s="1353">
        <v>429400</v>
      </c>
      <c r="P222" s="1353">
        <v>405510</v>
      </c>
      <c r="Q222" s="1354">
        <v>431400</v>
      </c>
      <c r="R222" s="1352">
        <v>421950</v>
      </c>
      <c r="S222" s="1353">
        <v>448890</v>
      </c>
      <c r="T222" s="1353">
        <v>437360</v>
      </c>
      <c r="U222" s="1354">
        <v>450890</v>
      </c>
      <c r="V222" s="1361"/>
      <c r="W222" s="1340"/>
    </row>
    <row r="223" spans="1:23">
      <c r="A223" s="1358" t="s">
        <v>2398</v>
      </c>
      <c r="B223" s="1359" t="s">
        <v>2399</v>
      </c>
      <c r="C223" s="1363" t="s">
        <v>367</v>
      </c>
      <c r="D223" s="1344">
        <v>357430</v>
      </c>
      <c r="E223" s="1345">
        <v>364730</v>
      </c>
      <c r="F223" s="1346">
        <v>2.0423579442128581E-2</v>
      </c>
      <c r="G223" s="1347">
        <v>364730</v>
      </c>
      <c r="H223" s="1348">
        <v>381790</v>
      </c>
      <c r="I223" s="1349">
        <v>4.6774326213911754E-2</v>
      </c>
      <c r="J223" s="1350">
        <v>364730</v>
      </c>
      <c r="K223" s="1351">
        <v>372610</v>
      </c>
      <c r="L223" s="1350">
        <v>381790</v>
      </c>
      <c r="M223" s="1351">
        <v>389590</v>
      </c>
      <c r="N223" s="1352">
        <v>372610</v>
      </c>
      <c r="O223" s="1353">
        <v>396400</v>
      </c>
      <c r="P223" s="1353">
        <v>374490</v>
      </c>
      <c r="Q223" s="1354">
        <v>398400</v>
      </c>
      <c r="R223" s="1352">
        <v>389590</v>
      </c>
      <c r="S223" s="1353">
        <v>414460</v>
      </c>
      <c r="T223" s="1353">
        <v>403960</v>
      </c>
      <c r="U223" s="1354">
        <v>416460</v>
      </c>
      <c r="V223" s="1361"/>
      <c r="W223" s="1340"/>
    </row>
    <row r="224" spans="1:23">
      <c r="A224" s="1358" t="s">
        <v>2400</v>
      </c>
      <c r="B224" s="1359" t="s">
        <v>2401</v>
      </c>
      <c r="C224" s="1363" t="s">
        <v>363</v>
      </c>
      <c r="D224" s="1344">
        <v>327620</v>
      </c>
      <c r="E224" s="1345">
        <v>334310</v>
      </c>
      <c r="F224" s="1346">
        <v>2.0419998779073412E-2</v>
      </c>
      <c r="G224" s="1347">
        <v>334310</v>
      </c>
      <c r="H224" s="1348">
        <v>349950</v>
      </c>
      <c r="I224" s="1349">
        <v>4.6782926026741611E-2</v>
      </c>
      <c r="J224" s="1350">
        <v>334310</v>
      </c>
      <c r="K224" s="1351">
        <v>341590</v>
      </c>
      <c r="L224" s="1350">
        <v>349950</v>
      </c>
      <c r="M224" s="1351">
        <v>357100</v>
      </c>
      <c r="N224" s="1352">
        <v>341590</v>
      </c>
      <c r="O224" s="1353">
        <v>363400</v>
      </c>
      <c r="P224" s="1353">
        <v>343470</v>
      </c>
      <c r="Q224" s="1354">
        <v>365400</v>
      </c>
      <c r="R224" s="1352">
        <v>357100</v>
      </c>
      <c r="S224" s="1353">
        <v>379900</v>
      </c>
      <c r="T224" s="1353">
        <v>370440</v>
      </c>
      <c r="U224" s="1354">
        <v>381900</v>
      </c>
      <c r="V224" s="1361"/>
      <c r="W224" s="1340"/>
    </row>
    <row r="225" spans="1:23">
      <c r="A225" s="1358" t="s">
        <v>2402</v>
      </c>
      <c r="B225" s="1359" t="s">
        <v>2403</v>
      </c>
      <c r="C225" s="1363" t="s">
        <v>362</v>
      </c>
      <c r="D225" s="1344">
        <v>327620</v>
      </c>
      <c r="E225" s="1345">
        <v>334310</v>
      </c>
      <c r="F225" s="1346">
        <v>2.0419998779073412E-2</v>
      </c>
      <c r="G225" s="1347">
        <v>334310</v>
      </c>
      <c r="H225" s="1348">
        <v>349950</v>
      </c>
      <c r="I225" s="1349">
        <v>4.6782926026741611E-2</v>
      </c>
      <c r="J225" s="1350">
        <v>334310</v>
      </c>
      <c r="K225" s="1351">
        <v>341590</v>
      </c>
      <c r="L225" s="1350">
        <v>349950</v>
      </c>
      <c r="M225" s="1351">
        <v>357100</v>
      </c>
      <c r="N225" s="1352">
        <v>341590</v>
      </c>
      <c r="O225" s="1353">
        <v>363400</v>
      </c>
      <c r="P225" s="1353">
        <v>343470</v>
      </c>
      <c r="Q225" s="1354">
        <v>365400</v>
      </c>
      <c r="R225" s="1352">
        <v>357100</v>
      </c>
      <c r="S225" s="1353">
        <v>379900</v>
      </c>
      <c r="T225" s="1353">
        <v>370440</v>
      </c>
      <c r="U225" s="1354">
        <v>381900</v>
      </c>
      <c r="V225" s="1361"/>
      <c r="W225" s="1340"/>
    </row>
    <row r="226" spans="1:23">
      <c r="A226" s="1358" t="s">
        <v>2404</v>
      </c>
      <c r="B226" s="1359" t="s">
        <v>2405</v>
      </c>
      <c r="C226" s="1363" t="s">
        <v>361</v>
      </c>
      <c r="D226" s="1344">
        <v>327620</v>
      </c>
      <c r="E226" s="1345">
        <v>334310</v>
      </c>
      <c r="F226" s="1346">
        <v>2.0419998779073412E-2</v>
      </c>
      <c r="G226" s="1347">
        <v>334310</v>
      </c>
      <c r="H226" s="1348">
        <v>349950</v>
      </c>
      <c r="I226" s="1349">
        <v>4.6782926026741611E-2</v>
      </c>
      <c r="J226" s="1350">
        <v>334310</v>
      </c>
      <c r="K226" s="1351">
        <v>341590</v>
      </c>
      <c r="L226" s="1350">
        <v>349950</v>
      </c>
      <c r="M226" s="1351">
        <v>357100</v>
      </c>
      <c r="N226" s="1352">
        <v>341590</v>
      </c>
      <c r="O226" s="1353">
        <v>363400</v>
      </c>
      <c r="P226" s="1353">
        <v>343470</v>
      </c>
      <c r="Q226" s="1354">
        <v>365400</v>
      </c>
      <c r="R226" s="1352">
        <v>357100</v>
      </c>
      <c r="S226" s="1353">
        <v>379900</v>
      </c>
      <c r="T226" s="1353">
        <v>370440</v>
      </c>
      <c r="U226" s="1354">
        <v>381900</v>
      </c>
      <c r="V226" s="1361"/>
      <c r="W226" s="1340"/>
    </row>
    <row r="227" spans="1:23">
      <c r="A227" s="1358" t="s">
        <v>2406</v>
      </c>
      <c r="B227" s="1359" t="s">
        <v>2407</v>
      </c>
      <c r="C227" s="1363" t="s">
        <v>367</v>
      </c>
      <c r="D227" s="1344">
        <v>268000</v>
      </c>
      <c r="E227" s="1345">
        <v>273470</v>
      </c>
      <c r="F227" s="1346">
        <v>2.0410447761193939E-2</v>
      </c>
      <c r="G227" s="1347">
        <v>273470</v>
      </c>
      <c r="H227" s="1348">
        <v>286260</v>
      </c>
      <c r="I227" s="1349">
        <v>4.6769298277690385E-2</v>
      </c>
      <c r="J227" s="1350">
        <v>273470</v>
      </c>
      <c r="K227" s="1351">
        <v>279460</v>
      </c>
      <c r="L227" s="1350">
        <v>286260</v>
      </c>
      <c r="M227" s="1351">
        <v>292110</v>
      </c>
      <c r="N227" s="1352">
        <v>279460</v>
      </c>
      <c r="O227" s="1353">
        <v>297300</v>
      </c>
      <c r="P227" s="1353">
        <v>281340</v>
      </c>
      <c r="Q227" s="1354">
        <v>299300</v>
      </c>
      <c r="R227" s="1352">
        <v>292110</v>
      </c>
      <c r="S227" s="1353">
        <v>310760</v>
      </c>
      <c r="T227" s="1353">
        <v>303370</v>
      </c>
      <c r="U227" s="1354">
        <v>312760</v>
      </c>
      <c r="V227" s="1361"/>
      <c r="W227" s="1340"/>
    </row>
    <row r="228" spans="1:23">
      <c r="A228" s="1358" t="s">
        <v>2408</v>
      </c>
      <c r="B228" s="1359" t="s">
        <v>2409</v>
      </c>
      <c r="C228" s="1363" t="s">
        <v>845</v>
      </c>
      <c r="D228" s="1344">
        <v>26830</v>
      </c>
      <c r="E228" s="1345">
        <v>27380</v>
      </c>
      <c r="F228" s="1346">
        <v>2.0499440924338419E-2</v>
      </c>
      <c r="G228" s="1347">
        <v>27380</v>
      </c>
      <c r="H228" s="1348">
        <v>28650</v>
      </c>
      <c r="I228" s="1349">
        <v>4.6384222059897784E-2</v>
      </c>
      <c r="J228" s="1350">
        <v>27380</v>
      </c>
      <c r="K228" s="1351">
        <v>28010</v>
      </c>
      <c r="L228" s="1350">
        <v>28650</v>
      </c>
      <c r="M228" s="1351">
        <v>29240</v>
      </c>
      <c r="N228" s="1352">
        <v>28010</v>
      </c>
      <c r="O228" s="1353">
        <v>29800</v>
      </c>
      <c r="P228" s="1353">
        <v>29890</v>
      </c>
      <c r="Q228" s="1354">
        <v>31800</v>
      </c>
      <c r="R228" s="1352">
        <v>29240</v>
      </c>
      <c r="S228" s="1353">
        <v>31110</v>
      </c>
      <c r="T228" s="1353">
        <v>32110</v>
      </c>
      <c r="U228" s="1354">
        <v>33110</v>
      </c>
      <c r="V228" s="1361"/>
      <c r="W228" s="1340"/>
    </row>
    <row r="229" spans="1:23">
      <c r="A229" s="1421" t="s">
        <v>2410</v>
      </c>
      <c r="B229" s="1375" t="s">
        <v>2411</v>
      </c>
      <c r="C229" s="1377" t="s">
        <v>363</v>
      </c>
      <c r="D229" s="1344">
        <v>50710</v>
      </c>
      <c r="E229" s="1345">
        <v>51750</v>
      </c>
      <c r="F229" s="1346">
        <v>2.0508775389469491E-2</v>
      </c>
      <c r="G229" s="1347">
        <v>51750</v>
      </c>
      <c r="H229" s="1348">
        <v>54160</v>
      </c>
      <c r="I229" s="1349">
        <v>4.6570048309178658E-2</v>
      </c>
      <c r="J229" s="1350">
        <v>51750</v>
      </c>
      <c r="K229" s="1351">
        <v>52920</v>
      </c>
      <c r="L229" s="1350">
        <v>54160</v>
      </c>
      <c r="M229" s="1351">
        <v>55270</v>
      </c>
      <c r="N229" s="1352">
        <v>52920</v>
      </c>
      <c r="O229" s="1353">
        <v>56300</v>
      </c>
      <c r="P229" s="1353">
        <v>54800</v>
      </c>
      <c r="Q229" s="1354">
        <v>58300</v>
      </c>
      <c r="R229" s="1352">
        <v>55270</v>
      </c>
      <c r="S229" s="1353">
        <v>58800</v>
      </c>
      <c r="T229" s="1353">
        <v>58970</v>
      </c>
      <c r="U229" s="1354">
        <v>60800</v>
      </c>
      <c r="V229" s="1361"/>
      <c r="W229" s="1340"/>
    </row>
    <row r="230" spans="1:23">
      <c r="A230" s="1421" t="s">
        <v>2412</v>
      </c>
      <c r="B230" s="1375" t="s">
        <v>2413</v>
      </c>
      <c r="C230" s="1377" t="s">
        <v>362</v>
      </c>
      <c r="D230" s="1344">
        <v>50710</v>
      </c>
      <c r="E230" s="1345">
        <v>51750</v>
      </c>
      <c r="F230" s="1346">
        <v>2.0508775389469491E-2</v>
      </c>
      <c r="G230" s="1347">
        <v>51750</v>
      </c>
      <c r="H230" s="1348">
        <v>54160</v>
      </c>
      <c r="I230" s="1349">
        <v>4.6570048309178658E-2</v>
      </c>
      <c r="J230" s="1350">
        <v>51750</v>
      </c>
      <c r="K230" s="1351">
        <v>52920</v>
      </c>
      <c r="L230" s="1350">
        <v>54160</v>
      </c>
      <c r="M230" s="1351">
        <v>55270</v>
      </c>
      <c r="N230" s="1352">
        <v>52920</v>
      </c>
      <c r="O230" s="1353">
        <v>56300</v>
      </c>
      <c r="P230" s="1353">
        <v>54800</v>
      </c>
      <c r="Q230" s="1354">
        <v>58300</v>
      </c>
      <c r="R230" s="1352">
        <v>55270</v>
      </c>
      <c r="S230" s="1353">
        <v>58800</v>
      </c>
      <c r="T230" s="1353">
        <v>58970</v>
      </c>
      <c r="U230" s="1354">
        <v>60800</v>
      </c>
      <c r="V230" s="1361"/>
      <c r="W230" s="1340"/>
    </row>
    <row r="231" spans="1:23">
      <c r="A231" s="1421" t="s">
        <v>2414</v>
      </c>
      <c r="B231" s="1375" t="s">
        <v>2415</v>
      </c>
      <c r="C231" s="1377" t="s">
        <v>361</v>
      </c>
      <c r="D231" s="1344">
        <v>50710</v>
      </c>
      <c r="E231" s="1345">
        <v>51750</v>
      </c>
      <c r="F231" s="1346">
        <v>2.0508775389469491E-2</v>
      </c>
      <c r="G231" s="1347">
        <v>51750</v>
      </c>
      <c r="H231" s="1348">
        <v>54160</v>
      </c>
      <c r="I231" s="1349">
        <v>4.6570048309178658E-2</v>
      </c>
      <c r="J231" s="1350">
        <v>51750</v>
      </c>
      <c r="K231" s="1351">
        <v>52920</v>
      </c>
      <c r="L231" s="1350">
        <v>54160</v>
      </c>
      <c r="M231" s="1351">
        <v>55270</v>
      </c>
      <c r="N231" s="1352">
        <v>52920</v>
      </c>
      <c r="O231" s="1353">
        <v>56300</v>
      </c>
      <c r="P231" s="1353">
        <v>54800</v>
      </c>
      <c r="Q231" s="1354">
        <v>58300</v>
      </c>
      <c r="R231" s="1352">
        <v>55270</v>
      </c>
      <c r="S231" s="1353">
        <v>58800</v>
      </c>
      <c r="T231" s="1353">
        <v>58970</v>
      </c>
      <c r="U231" s="1354">
        <v>60800</v>
      </c>
      <c r="V231" s="1361"/>
      <c r="W231" s="1340"/>
    </row>
    <row r="232" spans="1:23">
      <c r="A232" s="1421" t="s">
        <v>2416</v>
      </c>
      <c r="B232" s="1375" t="s">
        <v>2417</v>
      </c>
      <c r="C232" s="1377" t="s">
        <v>367</v>
      </c>
      <c r="D232" s="1344">
        <v>45710</v>
      </c>
      <c r="E232" s="1345">
        <v>46650</v>
      </c>
      <c r="F232" s="1346">
        <v>2.0564427915117145E-2</v>
      </c>
      <c r="G232" s="1347">
        <v>46650</v>
      </c>
      <c r="H232" s="1348">
        <v>48830</v>
      </c>
      <c r="I232" s="1349">
        <v>4.6730975348338699E-2</v>
      </c>
      <c r="J232" s="1350">
        <v>46650</v>
      </c>
      <c r="K232" s="1351">
        <v>47650</v>
      </c>
      <c r="L232" s="1350">
        <v>48830</v>
      </c>
      <c r="M232" s="1351">
        <v>49830</v>
      </c>
      <c r="N232" s="1352">
        <v>47650</v>
      </c>
      <c r="O232" s="1353">
        <v>50700</v>
      </c>
      <c r="P232" s="1353">
        <v>49530</v>
      </c>
      <c r="Q232" s="1354">
        <v>52700</v>
      </c>
      <c r="R232" s="1352">
        <v>49830</v>
      </c>
      <c r="S232" s="1353">
        <v>53020</v>
      </c>
      <c r="T232" s="1353">
        <v>53360</v>
      </c>
      <c r="U232" s="1354">
        <v>55020</v>
      </c>
      <c r="V232" s="1361"/>
      <c r="W232" s="1340"/>
    </row>
    <row r="233" spans="1:23">
      <c r="A233" s="1358" t="s">
        <v>2418</v>
      </c>
      <c r="B233" s="1422" t="s">
        <v>2419</v>
      </c>
      <c r="C233" s="1363" t="s">
        <v>367</v>
      </c>
      <c r="D233" s="1344">
        <v>90240</v>
      </c>
      <c r="E233" s="1345">
        <v>92090</v>
      </c>
      <c r="F233" s="1346">
        <v>2.0500886524822626E-2</v>
      </c>
      <c r="G233" s="1347">
        <v>92090</v>
      </c>
      <c r="H233" s="1348">
        <v>96390</v>
      </c>
      <c r="I233" s="1349">
        <v>4.6693452057769536E-2</v>
      </c>
      <c r="J233" s="1350">
        <v>92090</v>
      </c>
      <c r="K233" s="1351">
        <v>94090</v>
      </c>
      <c r="L233" s="1350">
        <v>96390</v>
      </c>
      <c r="M233" s="1351">
        <v>98360</v>
      </c>
      <c r="N233" s="1352">
        <v>94090</v>
      </c>
      <c r="O233" s="1353">
        <v>100100</v>
      </c>
      <c r="P233" s="1353">
        <v>95970</v>
      </c>
      <c r="Q233" s="1354">
        <v>102100</v>
      </c>
      <c r="R233" s="1352">
        <v>98360</v>
      </c>
      <c r="S233" s="1353">
        <v>104640</v>
      </c>
      <c r="T233" s="1353">
        <v>103440</v>
      </c>
      <c r="U233" s="1354">
        <v>106640</v>
      </c>
      <c r="V233" s="1361"/>
      <c r="W233" s="1340"/>
    </row>
    <row r="234" spans="1:23">
      <c r="A234" s="1358" t="s">
        <v>2420</v>
      </c>
      <c r="B234" s="1422" t="s">
        <v>2421</v>
      </c>
      <c r="C234" s="1363" t="s">
        <v>367</v>
      </c>
      <c r="D234" s="1344">
        <v>220650</v>
      </c>
      <c r="E234" s="1345">
        <v>225160</v>
      </c>
      <c r="F234" s="1346">
        <v>2.0439610242465545E-2</v>
      </c>
      <c r="G234" s="1347">
        <v>225160</v>
      </c>
      <c r="H234" s="1348">
        <v>235690</v>
      </c>
      <c r="I234" s="1349">
        <v>4.6766743648960718E-2</v>
      </c>
      <c r="J234" s="1350">
        <v>225160</v>
      </c>
      <c r="K234" s="1351">
        <v>230010</v>
      </c>
      <c r="L234" s="1350">
        <v>235690</v>
      </c>
      <c r="M234" s="1351">
        <v>240510</v>
      </c>
      <c r="N234" s="1352">
        <v>230010</v>
      </c>
      <c r="O234" s="1353">
        <v>244700</v>
      </c>
      <c r="P234" s="1353">
        <v>231890</v>
      </c>
      <c r="Q234" s="1354">
        <v>246700</v>
      </c>
      <c r="R234" s="1352">
        <v>240510</v>
      </c>
      <c r="S234" s="1353">
        <v>255870</v>
      </c>
      <c r="T234" s="1353">
        <v>250130</v>
      </c>
      <c r="U234" s="1354">
        <v>257870</v>
      </c>
      <c r="V234" s="1361"/>
      <c r="W234" s="1340"/>
    </row>
    <row r="235" spans="1:23">
      <c r="A235" s="1358" t="s">
        <v>2422</v>
      </c>
      <c r="B235" s="1422" t="s">
        <v>2423</v>
      </c>
      <c r="C235" s="1363" t="s">
        <v>367</v>
      </c>
      <c r="D235" s="1344">
        <v>287830</v>
      </c>
      <c r="E235" s="1345">
        <v>293710</v>
      </c>
      <c r="F235" s="1346">
        <v>2.0428725289233229E-2</v>
      </c>
      <c r="G235" s="1347">
        <v>293710</v>
      </c>
      <c r="H235" s="1348">
        <v>307450</v>
      </c>
      <c r="I235" s="1349">
        <v>4.6780838241803124E-2</v>
      </c>
      <c r="J235" s="1350">
        <v>293710</v>
      </c>
      <c r="K235" s="1351">
        <v>300140</v>
      </c>
      <c r="L235" s="1350">
        <v>307450</v>
      </c>
      <c r="M235" s="1351">
        <v>313730</v>
      </c>
      <c r="N235" s="1352">
        <v>300140</v>
      </c>
      <c r="O235" s="1353">
        <v>319300</v>
      </c>
      <c r="P235" s="1353">
        <v>302020</v>
      </c>
      <c r="Q235" s="1354">
        <v>321300</v>
      </c>
      <c r="R235" s="1352">
        <v>313730</v>
      </c>
      <c r="S235" s="1353">
        <v>333760</v>
      </c>
      <c r="T235" s="1353">
        <v>325680</v>
      </c>
      <c r="U235" s="1354">
        <v>335760</v>
      </c>
      <c r="V235" s="1361"/>
      <c r="W235" s="1340"/>
    </row>
    <row r="236" spans="1:23">
      <c r="A236" s="1358" t="s">
        <v>2424</v>
      </c>
      <c r="B236" s="1422" t="s">
        <v>2425</v>
      </c>
      <c r="C236" s="1363" t="s">
        <v>367</v>
      </c>
      <c r="D236" s="1344">
        <v>337470</v>
      </c>
      <c r="E236" s="1345">
        <v>344360</v>
      </c>
      <c r="F236" s="1346">
        <v>2.0416629626337057E-2</v>
      </c>
      <c r="G236" s="1347">
        <v>344360</v>
      </c>
      <c r="H236" s="1348">
        <v>360470</v>
      </c>
      <c r="I236" s="1349">
        <v>4.678243698455109E-2</v>
      </c>
      <c r="J236" s="1350">
        <v>344360</v>
      </c>
      <c r="K236" s="1351">
        <v>351840</v>
      </c>
      <c r="L236" s="1350">
        <v>360470</v>
      </c>
      <c r="M236" s="1351">
        <v>367830</v>
      </c>
      <c r="N236" s="1352">
        <v>351840</v>
      </c>
      <c r="O236" s="1353">
        <v>374300</v>
      </c>
      <c r="P236" s="1353">
        <v>353720</v>
      </c>
      <c r="Q236" s="1354">
        <v>376300</v>
      </c>
      <c r="R236" s="1352">
        <v>367830</v>
      </c>
      <c r="S236" s="1353">
        <v>391310</v>
      </c>
      <c r="T236" s="1353">
        <v>381510</v>
      </c>
      <c r="U236" s="1354">
        <v>393310</v>
      </c>
      <c r="V236" s="1361"/>
      <c r="W236" s="1340"/>
    </row>
    <row r="237" spans="1:23">
      <c r="A237" s="1358" t="s">
        <v>2426</v>
      </c>
      <c r="B237" s="1359" t="s">
        <v>2427</v>
      </c>
      <c r="C237" s="1363" t="s">
        <v>367</v>
      </c>
      <c r="D237" s="1344">
        <v>95360</v>
      </c>
      <c r="E237" s="1345">
        <v>97310</v>
      </c>
      <c r="F237" s="1346">
        <v>2.0448825503355694E-2</v>
      </c>
      <c r="G237" s="1347">
        <v>97310</v>
      </c>
      <c r="H237" s="1348">
        <v>101860</v>
      </c>
      <c r="I237" s="1349">
        <v>4.6757784400369928E-2</v>
      </c>
      <c r="J237" s="1350">
        <v>97310</v>
      </c>
      <c r="K237" s="1351">
        <v>99450</v>
      </c>
      <c r="L237" s="1350">
        <v>101860</v>
      </c>
      <c r="M237" s="1351">
        <v>103940</v>
      </c>
      <c r="N237" s="1352">
        <v>99450</v>
      </c>
      <c r="O237" s="1353">
        <v>105800</v>
      </c>
      <c r="P237" s="1353">
        <v>101330</v>
      </c>
      <c r="Q237" s="1354">
        <v>107800</v>
      </c>
      <c r="R237" s="1352">
        <v>103940</v>
      </c>
      <c r="S237" s="1353">
        <v>110580</v>
      </c>
      <c r="T237" s="1353">
        <v>109200</v>
      </c>
      <c r="U237" s="1354">
        <v>112580</v>
      </c>
      <c r="V237" s="1361"/>
      <c r="W237" s="1340"/>
    </row>
    <row r="238" spans="1:23">
      <c r="A238" s="1358" t="s">
        <v>2428</v>
      </c>
      <c r="B238" s="1359" t="s">
        <v>2429</v>
      </c>
      <c r="C238" s="1363" t="s">
        <v>367</v>
      </c>
      <c r="D238" s="1344">
        <v>173410</v>
      </c>
      <c r="E238" s="1345">
        <v>176950</v>
      </c>
      <c r="F238" s="1346">
        <v>2.0414047632777876E-2</v>
      </c>
      <c r="G238" s="1347">
        <v>176950</v>
      </c>
      <c r="H238" s="1348">
        <v>185220</v>
      </c>
      <c r="I238" s="1349">
        <v>4.6736366205142765E-2</v>
      </c>
      <c r="J238" s="1350">
        <v>176950</v>
      </c>
      <c r="K238" s="1351">
        <v>180760</v>
      </c>
      <c r="L238" s="1350">
        <v>185220</v>
      </c>
      <c r="M238" s="1351">
        <v>189010</v>
      </c>
      <c r="N238" s="1352">
        <v>180760</v>
      </c>
      <c r="O238" s="1353">
        <v>192300</v>
      </c>
      <c r="P238" s="1353">
        <v>182640</v>
      </c>
      <c r="Q238" s="1354">
        <v>194300</v>
      </c>
      <c r="R238" s="1352">
        <v>189010</v>
      </c>
      <c r="S238" s="1353">
        <v>201080</v>
      </c>
      <c r="T238" s="1353">
        <v>196980</v>
      </c>
      <c r="U238" s="1354">
        <v>203080</v>
      </c>
      <c r="V238" s="1361"/>
      <c r="W238" s="1340"/>
    </row>
    <row r="239" spans="1:23">
      <c r="A239" s="1358" t="s">
        <v>2430</v>
      </c>
      <c r="B239" s="1422" t="s">
        <v>2431</v>
      </c>
      <c r="C239" s="1363" t="s">
        <v>363</v>
      </c>
      <c r="D239" s="1344">
        <v>276900</v>
      </c>
      <c r="E239" s="1345">
        <v>285470</v>
      </c>
      <c r="F239" s="1346">
        <v>3.0949801372336605E-2</v>
      </c>
      <c r="G239" s="1347">
        <v>285470</v>
      </c>
      <c r="H239" s="1348">
        <v>298830</v>
      </c>
      <c r="I239" s="1349">
        <v>4.6800014011980196E-2</v>
      </c>
      <c r="J239" s="1350">
        <v>285470</v>
      </c>
      <c r="K239" s="1351">
        <v>292520</v>
      </c>
      <c r="L239" s="1350">
        <v>298830</v>
      </c>
      <c r="M239" s="1351">
        <v>304930</v>
      </c>
      <c r="N239" s="1352">
        <v>292520</v>
      </c>
      <c r="O239" s="1353">
        <v>311200</v>
      </c>
      <c r="P239" s="1353">
        <v>294400</v>
      </c>
      <c r="Q239" s="1354">
        <v>313200</v>
      </c>
      <c r="R239" s="1352">
        <v>304930</v>
      </c>
      <c r="S239" s="1353">
        <v>324400</v>
      </c>
      <c r="T239" s="1353">
        <v>316600</v>
      </c>
      <c r="U239" s="1354">
        <v>326400</v>
      </c>
      <c r="V239" s="1361"/>
      <c r="W239" s="1340"/>
    </row>
    <row r="240" spans="1:23">
      <c r="A240" s="1358" t="s">
        <v>2432</v>
      </c>
      <c r="B240" s="1422" t="s">
        <v>2433</v>
      </c>
      <c r="C240" s="1363" t="s">
        <v>362</v>
      </c>
      <c r="D240" s="1344">
        <v>276900</v>
      </c>
      <c r="E240" s="1345">
        <v>285470</v>
      </c>
      <c r="F240" s="1346">
        <v>3.0949801372336605E-2</v>
      </c>
      <c r="G240" s="1347">
        <v>285470</v>
      </c>
      <c r="H240" s="1348">
        <v>298830</v>
      </c>
      <c r="I240" s="1349">
        <v>4.6800014011980196E-2</v>
      </c>
      <c r="J240" s="1350">
        <v>285470</v>
      </c>
      <c r="K240" s="1351">
        <v>292520</v>
      </c>
      <c r="L240" s="1350">
        <v>298830</v>
      </c>
      <c r="M240" s="1351">
        <v>304930</v>
      </c>
      <c r="N240" s="1352">
        <v>292520</v>
      </c>
      <c r="O240" s="1353">
        <v>311200</v>
      </c>
      <c r="P240" s="1353">
        <v>294400</v>
      </c>
      <c r="Q240" s="1354">
        <v>313200</v>
      </c>
      <c r="R240" s="1352">
        <v>304930</v>
      </c>
      <c r="S240" s="1353">
        <v>324400</v>
      </c>
      <c r="T240" s="1353">
        <v>316600</v>
      </c>
      <c r="U240" s="1354">
        <v>326400</v>
      </c>
      <c r="V240" s="1361"/>
      <c r="W240" s="1340"/>
    </row>
    <row r="241" spans="1:23">
      <c r="A241" s="1358" t="s">
        <v>2434</v>
      </c>
      <c r="B241" s="1422" t="s">
        <v>2435</v>
      </c>
      <c r="C241" s="1363" t="s">
        <v>361</v>
      </c>
      <c r="D241" s="1344">
        <v>276900</v>
      </c>
      <c r="E241" s="1345">
        <v>285470</v>
      </c>
      <c r="F241" s="1346">
        <v>3.0949801372336605E-2</v>
      </c>
      <c r="G241" s="1347">
        <v>285470</v>
      </c>
      <c r="H241" s="1348">
        <v>298830</v>
      </c>
      <c r="I241" s="1349">
        <v>4.6800014011980196E-2</v>
      </c>
      <c r="J241" s="1350">
        <v>285470</v>
      </c>
      <c r="K241" s="1351">
        <v>292520</v>
      </c>
      <c r="L241" s="1350">
        <v>298830</v>
      </c>
      <c r="M241" s="1351">
        <v>304930</v>
      </c>
      <c r="N241" s="1352">
        <v>292520</v>
      </c>
      <c r="O241" s="1353">
        <v>311200</v>
      </c>
      <c r="P241" s="1353">
        <v>294400</v>
      </c>
      <c r="Q241" s="1354">
        <v>313200</v>
      </c>
      <c r="R241" s="1352">
        <v>304930</v>
      </c>
      <c r="S241" s="1353">
        <v>324400</v>
      </c>
      <c r="T241" s="1353">
        <v>316600</v>
      </c>
      <c r="U241" s="1354">
        <v>326400</v>
      </c>
      <c r="V241" s="1361"/>
      <c r="W241" s="1340"/>
    </row>
    <row r="242" spans="1:23">
      <c r="A242" s="1358" t="s">
        <v>2436</v>
      </c>
      <c r="B242" s="1422" t="s">
        <v>2437</v>
      </c>
      <c r="C242" s="1363" t="s">
        <v>369</v>
      </c>
      <c r="D242" s="1344">
        <v>175200</v>
      </c>
      <c r="E242" s="1345">
        <v>180620</v>
      </c>
      <c r="F242" s="1346">
        <v>3.0936073059360636E-2</v>
      </c>
      <c r="G242" s="1347">
        <v>180620</v>
      </c>
      <c r="H242" s="1348">
        <v>189070</v>
      </c>
      <c r="I242" s="1349">
        <v>4.6783301959915757E-2</v>
      </c>
      <c r="J242" s="1350">
        <v>180620</v>
      </c>
      <c r="K242" s="1351">
        <v>185080</v>
      </c>
      <c r="L242" s="1350">
        <v>189070</v>
      </c>
      <c r="M242" s="1351">
        <v>192930</v>
      </c>
      <c r="N242" s="1352">
        <v>185080</v>
      </c>
      <c r="O242" s="1353">
        <v>196900</v>
      </c>
      <c r="P242" s="1353">
        <v>186960</v>
      </c>
      <c r="Q242" s="1354">
        <v>198900</v>
      </c>
      <c r="R242" s="1352">
        <v>192930</v>
      </c>
      <c r="S242" s="1353">
        <v>205250</v>
      </c>
      <c r="T242" s="1353">
        <v>201030</v>
      </c>
      <c r="U242" s="1354">
        <v>207250</v>
      </c>
      <c r="V242" s="1361"/>
      <c r="W242" s="1340"/>
    </row>
    <row r="243" spans="1:23">
      <c r="A243" s="1358" t="s">
        <v>2438</v>
      </c>
      <c r="B243" s="1422" t="s">
        <v>2439</v>
      </c>
      <c r="C243" s="1363" t="s">
        <v>369</v>
      </c>
      <c r="D243" s="1344">
        <v>207200</v>
      </c>
      <c r="E243" s="1345">
        <v>213610</v>
      </c>
      <c r="F243" s="1346">
        <v>3.0936293436293338E-2</v>
      </c>
      <c r="G243" s="1347">
        <v>213610</v>
      </c>
      <c r="H243" s="1348">
        <v>223600</v>
      </c>
      <c r="I243" s="1349">
        <v>4.6767473432891782E-2</v>
      </c>
      <c r="J243" s="1350">
        <v>213610</v>
      </c>
      <c r="K243" s="1351">
        <v>218920</v>
      </c>
      <c r="L243" s="1350">
        <v>223600</v>
      </c>
      <c r="M243" s="1351">
        <v>228170</v>
      </c>
      <c r="N243" s="1352">
        <v>218920</v>
      </c>
      <c r="O243" s="1353">
        <v>232900</v>
      </c>
      <c r="P243" s="1353">
        <v>220800</v>
      </c>
      <c r="Q243" s="1354">
        <v>234900</v>
      </c>
      <c r="R243" s="1352">
        <v>228170</v>
      </c>
      <c r="S243" s="1353">
        <v>242740</v>
      </c>
      <c r="T243" s="1353">
        <v>237390</v>
      </c>
      <c r="U243" s="1354">
        <v>244740</v>
      </c>
      <c r="V243" s="1361"/>
      <c r="W243" s="1340"/>
    </row>
    <row r="244" spans="1:23">
      <c r="A244" s="1358" t="s">
        <v>2440</v>
      </c>
      <c r="B244" s="1359" t="s">
        <v>2441</v>
      </c>
      <c r="C244" s="1363"/>
      <c r="D244" s="1344">
        <v>211180</v>
      </c>
      <c r="E244" s="1345">
        <v>215490</v>
      </c>
      <c r="F244" s="1346">
        <v>2.0409129652429137E-2</v>
      </c>
      <c r="G244" s="1347">
        <v>215490</v>
      </c>
      <c r="H244" s="1348">
        <v>225570</v>
      </c>
      <c r="I244" s="1349">
        <v>4.6777112627035988E-2</v>
      </c>
      <c r="J244" s="1350">
        <v>215490</v>
      </c>
      <c r="K244" s="1351">
        <v>220140</v>
      </c>
      <c r="L244" s="1350">
        <v>225570</v>
      </c>
      <c r="M244" s="1351">
        <v>230180</v>
      </c>
      <c r="N244" s="1352">
        <v>220140</v>
      </c>
      <c r="O244" s="1353">
        <v>234200</v>
      </c>
      <c r="P244" s="1353">
        <v>222020</v>
      </c>
      <c r="Q244" s="1354">
        <v>236200</v>
      </c>
      <c r="R244" s="1352">
        <v>230180</v>
      </c>
      <c r="S244" s="1353">
        <v>244880</v>
      </c>
      <c r="T244" s="1353">
        <v>239470</v>
      </c>
      <c r="U244" s="1354">
        <v>246880</v>
      </c>
      <c r="V244" s="1361"/>
      <c r="W244" s="1340"/>
    </row>
    <row r="245" spans="1:23">
      <c r="A245" s="1358" t="s">
        <v>2442</v>
      </c>
      <c r="B245" s="1359" t="s">
        <v>2443</v>
      </c>
      <c r="C245" s="1363"/>
      <c r="D245" s="1344">
        <v>94320</v>
      </c>
      <c r="E245" s="1345">
        <v>96250</v>
      </c>
      <c r="F245" s="1346">
        <v>2.0462256149279101E-2</v>
      </c>
      <c r="G245" s="1347">
        <v>96250</v>
      </c>
      <c r="H245" s="1348">
        <v>100750</v>
      </c>
      <c r="I245" s="1349">
        <v>4.6753246753246769E-2</v>
      </c>
      <c r="J245" s="1350">
        <v>96250</v>
      </c>
      <c r="K245" s="1351">
        <v>98320</v>
      </c>
      <c r="L245" s="1350">
        <v>100750</v>
      </c>
      <c r="M245" s="1351">
        <v>102810</v>
      </c>
      <c r="N245" s="1352">
        <v>98320</v>
      </c>
      <c r="O245" s="1353">
        <v>104600</v>
      </c>
      <c r="P245" s="1353">
        <v>100200</v>
      </c>
      <c r="Q245" s="1354">
        <v>106600</v>
      </c>
      <c r="R245" s="1352">
        <v>102810</v>
      </c>
      <c r="S245" s="1353">
        <v>109380</v>
      </c>
      <c r="T245" s="1353">
        <v>108030</v>
      </c>
      <c r="U245" s="1354">
        <v>111380</v>
      </c>
      <c r="V245" s="1361"/>
      <c r="W245" s="1340"/>
    </row>
    <row r="246" spans="1:23">
      <c r="A246" s="1358" t="s">
        <v>2444</v>
      </c>
      <c r="B246" s="1359" t="s">
        <v>2445</v>
      </c>
      <c r="C246" s="1363"/>
      <c r="D246" s="1344">
        <v>310950</v>
      </c>
      <c r="E246" s="1345">
        <v>317300</v>
      </c>
      <c r="F246" s="1346">
        <v>2.0421289596398218E-2</v>
      </c>
      <c r="G246" s="1347">
        <v>317300</v>
      </c>
      <c r="H246" s="1348">
        <v>332150</v>
      </c>
      <c r="I246" s="1349">
        <v>4.6801134572959313E-2</v>
      </c>
      <c r="J246" s="1350">
        <v>317300</v>
      </c>
      <c r="K246" s="1351">
        <v>324200</v>
      </c>
      <c r="L246" s="1350">
        <v>332150</v>
      </c>
      <c r="M246" s="1351">
        <v>338930</v>
      </c>
      <c r="N246" s="1352">
        <v>324200</v>
      </c>
      <c r="O246" s="1353">
        <v>344900</v>
      </c>
      <c r="P246" s="1353">
        <v>326080</v>
      </c>
      <c r="Q246" s="1354">
        <v>346900</v>
      </c>
      <c r="R246" s="1352">
        <v>338930</v>
      </c>
      <c r="S246" s="1353">
        <v>360570</v>
      </c>
      <c r="T246" s="1353">
        <v>351690</v>
      </c>
      <c r="U246" s="1354">
        <v>362570</v>
      </c>
      <c r="V246" s="1361"/>
      <c r="W246" s="1340"/>
    </row>
    <row r="247" spans="1:23">
      <c r="A247" s="1358" t="s">
        <v>2446</v>
      </c>
      <c r="B247" s="1359" t="s">
        <v>2447</v>
      </c>
      <c r="C247" s="1363"/>
      <c r="D247" s="1344">
        <v>411070</v>
      </c>
      <c r="E247" s="1345">
        <v>419460</v>
      </c>
      <c r="F247" s="1346">
        <v>2.0410149123020416E-2</v>
      </c>
      <c r="G247" s="1347">
        <v>419460</v>
      </c>
      <c r="H247" s="1348">
        <v>439080</v>
      </c>
      <c r="I247" s="1349">
        <v>4.6774424259762526E-2</v>
      </c>
      <c r="J247" s="1350">
        <v>419460</v>
      </c>
      <c r="K247" s="1351">
        <v>428540</v>
      </c>
      <c r="L247" s="1350">
        <v>439080</v>
      </c>
      <c r="M247" s="1351">
        <v>448050</v>
      </c>
      <c r="N247" s="1352">
        <v>428540</v>
      </c>
      <c r="O247" s="1353">
        <v>455900</v>
      </c>
      <c r="P247" s="1353">
        <v>430420</v>
      </c>
      <c r="Q247" s="1354">
        <v>457900</v>
      </c>
      <c r="R247" s="1352">
        <v>448050</v>
      </c>
      <c r="S247" s="1353">
        <v>476650</v>
      </c>
      <c r="T247" s="1353">
        <v>464290</v>
      </c>
      <c r="U247" s="1354">
        <v>478650</v>
      </c>
      <c r="V247" s="1361"/>
      <c r="W247" s="1340"/>
    </row>
    <row r="248" spans="1:23">
      <c r="A248" s="1358" t="s">
        <v>2448</v>
      </c>
      <c r="B248" s="1359" t="s">
        <v>2449</v>
      </c>
      <c r="C248" s="1362" t="s">
        <v>363</v>
      </c>
      <c r="D248" s="1344">
        <v>297550</v>
      </c>
      <c r="E248" s="1345">
        <v>303630</v>
      </c>
      <c r="F248" s="1346">
        <v>2.0433540581414888E-2</v>
      </c>
      <c r="G248" s="1347">
        <v>303630</v>
      </c>
      <c r="H248" s="1348">
        <v>317840</v>
      </c>
      <c r="I248" s="1349">
        <v>4.6800382043935107E-2</v>
      </c>
      <c r="J248" s="1350">
        <v>303630</v>
      </c>
      <c r="K248" s="1351">
        <v>310200</v>
      </c>
      <c r="L248" s="1350">
        <v>317840</v>
      </c>
      <c r="M248" s="1351">
        <v>324330</v>
      </c>
      <c r="N248" s="1352">
        <v>310200</v>
      </c>
      <c r="O248" s="1353">
        <v>330000</v>
      </c>
      <c r="P248" s="1353">
        <v>312080</v>
      </c>
      <c r="Q248" s="1354">
        <v>332000</v>
      </c>
      <c r="R248" s="1352">
        <v>324330</v>
      </c>
      <c r="S248" s="1353">
        <v>345040</v>
      </c>
      <c r="T248" s="1353">
        <v>336620</v>
      </c>
      <c r="U248" s="1354">
        <v>347040</v>
      </c>
      <c r="V248" s="1361"/>
      <c r="W248" s="1340"/>
    </row>
    <row r="249" spans="1:23">
      <c r="A249" s="1358" t="s">
        <v>2450</v>
      </c>
      <c r="B249" s="1359" t="s">
        <v>2449</v>
      </c>
      <c r="C249" s="1362" t="s">
        <v>362</v>
      </c>
      <c r="D249" s="1344">
        <v>297550</v>
      </c>
      <c r="E249" s="1345">
        <v>303630</v>
      </c>
      <c r="F249" s="1346">
        <v>2.0433540581414888E-2</v>
      </c>
      <c r="G249" s="1347">
        <v>303630</v>
      </c>
      <c r="H249" s="1348">
        <v>317840</v>
      </c>
      <c r="I249" s="1349">
        <v>4.6800382043935107E-2</v>
      </c>
      <c r="J249" s="1350">
        <v>303630</v>
      </c>
      <c r="K249" s="1351">
        <v>310200</v>
      </c>
      <c r="L249" s="1350">
        <v>317840</v>
      </c>
      <c r="M249" s="1351">
        <v>324330</v>
      </c>
      <c r="N249" s="1352">
        <v>310200</v>
      </c>
      <c r="O249" s="1353">
        <v>330000</v>
      </c>
      <c r="P249" s="1353">
        <v>312080</v>
      </c>
      <c r="Q249" s="1354">
        <v>332000</v>
      </c>
      <c r="R249" s="1352">
        <v>324330</v>
      </c>
      <c r="S249" s="1353">
        <v>345040</v>
      </c>
      <c r="T249" s="1353">
        <v>336620</v>
      </c>
      <c r="U249" s="1354">
        <v>347040</v>
      </c>
      <c r="V249" s="1361"/>
      <c r="W249" s="1340"/>
    </row>
    <row r="250" spans="1:23">
      <c r="A250" s="1358" t="s">
        <v>2451</v>
      </c>
      <c r="B250" s="1359" t="s">
        <v>2449</v>
      </c>
      <c r="C250" s="1362" t="s">
        <v>361</v>
      </c>
      <c r="D250" s="1344">
        <v>297550</v>
      </c>
      <c r="E250" s="1345">
        <v>303630</v>
      </c>
      <c r="F250" s="1346">
        <v>2.0433540581414888E-2</v>
      </c>
      <c r="G250" s="1347">
        <v>303630</v>
      </c>
      <c r="H250" s="1348">
        <v>317840</v>
      </c>
      <c r="I250" s="1349">
        <v>4.6800382043935107E-2</v>
      </c>
      <c r="J250" s="1350">
        <v>303630</v>
      </c>
      <c r="K250" s="1351">
        <v>310200</v>
      </c>
      <c r="L250" s="1350">
        <v>317840</v>
      </c>
      <c r="M250" s="1351">
        <v>324330</v>
      </c>
      <c r="N250" s="1352">
        <v>310200</v>
      </c>
      <c r="O250" s="1353">
        <v>330000</v>
      </c>
      <c r="P250" s="1353">
        <v>312080</v>
      </c>
      <c r="Q250" s="1354">
        <v>332000</v>
      </c>
      <c r="R250" s="1352">
        <v>324330</v>
      </c>
      <c r="S250" s="1353">
        <v>345040</v>
      </c>
      <c r="T250" s="1353">
        <v>336620</v>
      </c>
      <c r="U250" s="1354">
        <v>347040</v>
      </c>
      <c r="V250" s="1361"/>
      <c r="W250" s="1340"/>
    </row>
    <row r="251" spans="1:23">
      <c r="A251" s="1358" t="s">
        <v>2452</v>
      </c>
      <c r="B251" s="1359" t="s">
        <v>2449</v>
      </c>
      <c r="C251" s="1360" t="s">
        <v>367</v>
      </c>
      <c r="D251" s="1344">
        <v>205890</v>
      </c>
      <c r="E251" s="1345">
        <v>210100</v>
      </c>
      <c r="F251" s="1346">
        <v>2.0447811938413718E-2</v>
      </c>
      <c r="G251" s="1347">
        <v>210100</v>
      </c>
      <c r="H251" s="1348">
        <v>219930</v>
      </c>
      <c r="I251" s="1349">
        <v>4.6787244169443021E-2</v>
      </c>
      <c r="J251" s="1350">
        <v>210100</v>
      </c>
      <c r="K251" s="1351">
        <v>214690</v>
      </c>
      <c r="L251" s="1350">
        <v>219930</v>
      </c>
      <c r="M251" s="1351">
        <v>224420</v>
      </c>
      <c r="N251" s="1352">
        <v>214690</v>
      </c>
      <c r="O251" s="1353">
        <v>228400</v>
      </c>
      <c r="P251" s="1353">
        <v>216570</v>
      </c>
      <c r="Q251" s="1354">
        <v>230400</v>
      </c>
      <c r="R251" s="1352">
        <v>224420</v>
      </c>
      <c r="S251" s="1353">
        <v>238750</v>
      </c>
      <c r="T251" s="1353">
        <v>233520</v>
      </c>
      <c r="U251" s="1354">
        <v>240750</v>
      </c>
      <c r="V251" s="1361"/>
      <c r="W251" s="1340"/>
    </row>
    <row r="252" spans="1:23">
      <c r="A252" s="1358" t="s">
        <v>2453</v>
      </c>
      <c r="B252" s="1359" t="s">
        <v>2454</v>
      </c>
      <c r="C252" s="1362" t="s">
        <v>363</v>
      </c>
      <c r="D252" s="1344">
        <v>206240</v>
      </c>
      <c r="E252" s="1345">
        <v>210450</v>
      </c>
      <c r="F252" s="1346">
        <v>2.0413110938712231E-2</v>
      </c>
      <c r="G252" s="1347">
        <v>210450</v>
      </c>
      <c r="H252" s="1348">
        <v>220290</v>
      </c>
      <c r="I252" s="1349">
        <v>4.6756949394155312E-2</v>
      </c>
      <c r="J252" s="1350">
        <v>210450</v>
      </c>
      <c r="K252" s="1351">
        <v>215070</v>
      </c>
      <c r="L252" s="1350">
        <v>220290</v>
      </c>
      <c r="M252" s="1351">
        <v>224790</v>
      </c>
      <c r="N252" s="1352">
        <v>215070</v>
      </c>
      <c r="O252" s="1353">
        <v>228800</v>
      </c>
      <c r="P252" s="1353">
        <v>216950</v>
      </c>
      <c r="Q252" s="1354">
        <v>230800</v>
      </c>
      <c r="R252" s="1352">
        <v>224790</v>
      </c>
      <c r="S252" s="1353">
        <v>239140</v>
      </c>
      <c r="T252" s="1353">
        <v>233900</v>
      </c>
      <c r="U252" s="1354">
        <v>241140</v>
      </c>
      <c r="V252" s="1361"/>
      <c r="W252" s="1340"/>
    </row>
    <row r="253" spans="1:23">
      <c r="A253" s="1358" t="s">
        <v>2455</v>
      </c>
      <c r="B253" s="1359" t="s">
        <v>2454</v>
      </c>
      <c r="C253" s="1362" t="s">
        <v>362</v>
      </c>
      <c r="D253" s="1344">
        <v>206240</v>
      </c>
      <c r="E253" s="1345">
        <v>210450</v>
      </c>
      <c r="F253" s="1346">
        <v>2.0413110938712231E-2</v>
      </c>
      <c r="G253" s="1347">
        <v>210450</v>
      </c>
      <c r="H253" s="1348">
        <v>220290</v>
      </c>
      <c r="I253" s="1349">
        <v>4.6756949394155312E-2</v>
      </c>
      <c r="J253" s="1350">
        <v>210450</v>
      </c>
      <c r="K253" s="1351">
        <v>215070</v>
      </c>
      <c r="L253" s="1350">
        <v>220290</v>
      </c>
      <c r="M253" s="1351">
        <v>224790</v>
      </c>
      <c r="N253" s="1352">
        <v>215070</v>
      </c>
      <c r="O253" s="1353">
        <v>228800</v>
      </c>
      <c r="P253" s="1353">
        <v>216950</v>
      </c>
      <c r="Q253" s="1354">
        <v>230800</v>
      </c>
      <c r="R253" s="1352">
        <v>224790</v>
      </c>
      <c r="S253" s="1353">
        <v>239140</v>
      </c>
      <c r="T253" s="1353">
        <v>233900</v>
      </c>
      <c r="U253" s="1354">
        <v>241140</v>
      </c>
      <c r="V253" s="1361"/>
      <c r="W253" s="1340"/>
    </row>
    <row r="254" spans="1:23">
      <c r="A254" s="1358" t="s">
        <v>2456</v>
      </c>
      <c r="B254" s="1359" t="s">
        <v>2449</v>
      </c>
      <c r="C254" s="1362" t="s">
        <v>361</v>
      </c>
      <c r="D254" s="1344">
        <v>206240</v>
      </c>
      <c r="E254" s="1345">
        <v>210450</v>
      </c>
      <c r="F254" s="1346">
        <v>2.0413110938712231E-2</v>
      </c>
      <c r="G254" s="1347">
        <v>210450</v>
      </c>
      <c r="H254" s="1348">
        <v>220290</v>
      </c>
      <c r="I254" s="1349">
        <v>4.6756949394155312E-2</v>
      </c>
      <c r="J254" s="1350">
        <v>210450</v>
      </c>
      <c r="K254" s="1351">
        <v>215070</v>
      </c>
      <c r="L254" s="1350">
        <v>220290</v>
      </c>
      <c r="M254" s="1351">
        <v>224790</v>
      </c>
      <c r="N254" s="1352">
        <v>215070</v>
      </c>
      <c r="O254" s="1353">
        <v>228800</v>
      </c>
      <c r="P254" s="1353">
        <v>216950</v>
      </c>
      <c r="Q254" s="1354">
        <v>230800</v>
      </c>
      <c r="R254" s="1352">
        <v>224790</v>
      </c>
      <c r="S254" s="1353">
        <v>239140</v>
      </c>
      <c r="T254" s="1353">
        <v>233900</v>
      </c>
      <c r="U254" s="1354">
        <v>241140</v>
      </c>
      <c r="V254" s="1361"/>
      <c r="W254" s="1340"/>
    </row>
    <row r="255" spans="1:23">
      <c r="A255" s="1358" t="s">
        <v>2457</v>
      </c>
      <c r="B255" s="1359" t="s">
        <v>2458</v>
      </c>
      <c r="C255" s="1362" t="s">
        <v>363</v>
      </c>
      <c r="D255" s="1344">
        <v>226210</v>
      </c>
      <c r="E255" s="1345">
        <v>230830</v>
      </c>
      <c r="F255" s="1346">
        <v>2.0423500287343632E-2</v>
      </c>
      <c r="G255" s="1347">
        <v>230830</v>
      </c>
      <c r="H255" s="1348">
        <v>241620</v>
      </c>
      <c r="I255" s="1349">
        <v>4.6744357319239205E-2</v>
      </c>
      <c r="J255" s="1350">
        <v>230830</v>
      </c>
      <c r="K255" s="1351">
        <v>235840</v>
      </c>
      <c r="L255" s="1350">
        <v>241620</v>
      </c>
      <c r="M255" s="1351">
        <v>246560</v>
      </c>
      <c r="N255" s="1352">
        <v>235840</v>
      </c>
      <c r="O255" s="1353">
        <v>250900</v>
      </c>
      <c r="P255" s="1353">
        <v>237720</v>
      </c>
      <c r="Q255" s="1354">
        <v>252900</v>
      </c>
      <c r="R255" s="1352">
        <v>246560</v>
      </c>
      <c r="S255" s="1353">
        <v>262300</v>
      </c>
      <c r="T255" s="1353">
        <v>256370</v>
      </c>
      <c r="U255" s="1354">
        <v>264300</v>
      </c>
      <c r="V255" s="1361"/>
      <c r="W255" s="1340"/>
    </row>
    <row r="256" spans="1:23">
      <c r="A256" s="1358" t="s">
        <v>2459</v>
      </c>
      <c r="B256" s="1359" t="s">
        <v>2458</v>
      </c>
      <c r="C256" s="1362" t="s">
        <v>362</v>
      </c>
      <c r="D256" s="1344">
        <v>226210</v>
      </c>
      <c r="E256" s="1345">
        <v>230830</v>
      </c>
      <c r="F256" s="1346">
        <v>2.0423500287343632E-2</v>
      </c>
      <c r="G256" s="1347">
        <v>230830</v>
      </c>
      <c r="H256" s="1348">
        <v>241620</v>
      </c>
      <c r="I256" s="1349">
        <v>4.6744357319239205E-2</v>
      </c>
      <c r="J256" s="1350">
        <v>230830</v>
      </c>
      <c r="K256" s="1351">
        <v>235840</v>
      </c>
      <c r="L256" s="1350">
        <v>241620</v>
      </c>
      <c r="M256" s="1351">
        <v>246560</v>
      </c>
      <c r="N256" s="1352">
        <v>235840</v>
      </c>
      <c r="O256" s="1353">
        <v>250900</v>
      </c>
      <c r="P256" s="1353">
        <v>237720</v>
      </c>
      <c r="Q256" s="1354">
        <v>252900</v>
      </c>
      <c r="R256" s="1352">
        <v>246560</v>
      </c>
      <c r="S256" s="1353">
        <v>262300</v>
      </c>
      <c r="T256" s="1353">
        <v>256370</v>
      </c>
      <c r="U256" s="1354">
        <v>264300</v>
      </c>
      <c r="V256" s="1361"/>
      <c r="W256" s="1340"/>
    </row>
    <row r="257" spans="1:23">
      <c r="A257" s="1358" t="s">
        <v>2460</v>
      </c>
      <c r="B257" s="1359" t="s">
        <v>2458</v>
      </c>
      <c r="C257" s="1362" t="s">
        <v>361</v>
      </c>
      <c r="D257" s="1344">
        <v>226210</v>
      </c>
      <c r="E257" s="1345">
        <v>230830</v>
      </c>
      <c r="F257" s="1346">
        <v>2.0423500287343632E-2</v>
      </c>
      <c r="G257" s="1347">
        <v>230830</v>
      </c>
      <c r="H257" s="1348">
        <v>241620</v>
      </c>
      <c r="I257" s="1349">
        <v>4.6744357319239205E-2</v>
      </c>
      <c r="J257" s="1350">
        <v>230830</v>
      </c>
      <c r="K257" s="1351">
        <v>235840</v>
      </c>
      <c r="L257" s="1350">
        <v>241620</v>
      </c>
      <c r="M257" s="1351">
        <v>246560</v>
      </c>
      <c r="N257" s="1352">
        <v>235840</v>
      </c>
      <c r="O257" s="1353">
        <v>250900</v>
      </c>
      <c r="P257" s="1353">
        <v>237720</v>
      </c>
      <c r="Q257" s="1354">
        <v>252900</v>
      </c>
      <c r="R257" s="1352">
        <v>246560</v>
      </c>
      <c r="S257" s="1353">
        <v>262300</v>
      </c>
      <c r="T257" s="1353">
        <v>256370</v>
      </c>
      <c r="U257" s="1354">
        <v>264300</v>
      </c>
      <c r="V257" s="1361"/>
      <c r="W257" s="1340"/>
    </row>
    <row r="258" spans="1:23">
      <c r="A258" s="1358" t="s">
        <v>2461</v>
      </c>
      <c r="B258" s="1359" t="s">
        <v>2458</v>
      </c>
      <c r="C258" s="1360" t="s">
        <v>367</v>
      </c>
      <c r="D258" s="1344">
        <v>245320</v>
      </c>
      <c r="E258" s="1345">
        <v>250330</v>
      </c>
      <c r="F258" s="1346">
        <v>2.042230556008473E-2</v>
      </c>
      <c r="G258" s="1347">
        <v>250330</v>
      </c>
      <c r="H258" s="1348">
        <v>262040</v>
      </c>
      <c r="I258" s="1349">
        <v>4.6778252706427548E-2</v>
      </c>
      <c r="J258" s="1350">
        <v>250330</v>
      </c>
      <c r="K258" s="1351">
        <v>255770</v>
      </c>
      <c r="L258" s="1350">
        <v>262040</v>
      </c>
      <c r="M258" s="1351">
        <v>267390</v>
      </c>
      <c r="N258" s="1352">
        <v>255770</v>
      </c>
      <c r="O258" s="1353">
        <v>272100</v>
      </c>
      <c r="P258" s="1353">
        <v>257650</v>
      </c>
      <c r="Q258" s="1354">
        <v>274100</v>
      </c>
      <c r="R258" s="1352">
        <v>267390</v>
      </c>
      <c r="S258" s="1353">
        <v>284460</v>
      </c>
      <c r="T258" s="1353">
        <v>277860</v>
      </c>
      <c r="U258" s="1354">
        <v>286460</v>
      </c>
      <c r="V258" s="1361"/>
      <c r="W258" s="1340"/>
    </row>
    <row r="259" spans="1:23">
      <c r="A259" s="1358" t="s">
        <v>2462</v>
      </c>
      <c r="B259" s="1359" t="s">
        <v>2458</v>
      </c>
      <c r="C259" s="1362" t="s">
        <v>363</v>
      </c>
      <c r="D259" s="1344">
        <v>99740</v>
      </c>
      <c r="E259" s="1345">
        <v>101780</v>
      </c>
      <c r="F259" s="1346">
        <v>2.0453178263485139E-2</v>
      </c>
      <c r="G259" s="1347">
        <v>101780</v>
      </c>
      <c r="H259" s="1348">
        <v>106530</v>
      </c>
      <c r="I259" s="1349">
        <v>4.6669286696797041E-2</v>
      </c>
      <c r="J259" s="1350">
        <v>101780</v>
      </c>
      <c r="K259" s="1351">
        <v>103960</v>
      </c>
      <c r="L259" s="1350">
        <v>106530</v>
      </c>
      <c r="M259" s="1351">
        <v>108710</v>
      </c>
      <c r="N259" s="1352">
        <v>103960</v>
      </c>
      <c r="O259" s="1353">
        <v>110600</v>
      </c>
      <c r="P259" s="1353">
        <v>105840</v>
      </c>
      <c r="Q259" s="1354">
        <v>112600</v>
      </c>
      <c r="R259" s="1352">
        <v>108710</v>
      </c>
      <c r="S259" s="1353">
        <v>115650</v>
      </c>
      <c r="T259" s="1353">
        <v>114120</v>
      </c>
      <c r="U259" s="1354">
        <v>117650</v>
      </c>
      <c r="V259" s="1361"/>
      <c r="W259" s="1340"/>
    </row>
    <row r="260" spans="1:23">
      <c r="A260" s="1358" t="s">
        <v>2463</v>
      </c>
      <c r="B260" s="1359" t="s">
        <v>2458</v>
      </c>
      <c r="C260" s="1362" t="s">
        <v>362</v>
      </c>
      <c r="D260" s="1344">
        <v>99740</v>
      </c>
      <c r="E260" s="1345">
        <v>101780</v>
      </c>
      <c r="F260" s="1346">
        <v>2.0453178263485139E-2</v>
      </c>
      <c r="G260" s="1347">
        <v>101780</v>
      </c>
      <c r="H260" s="1348">
        <v>106530</v>
      </c>
      <c r="I260" s="1349">
        <v>4.6669286696797041E-2</v>
      </c>
      <c r="J260" s="1350">
        <v>101780</v>
      </c>
      <c r="K260" s="1351">
        <v>103960</v>
      </c>
      <c r="L260" s="1350">
        <v>106530</v>
      </c>
      <c r="M260" s="1351">
        <v>108710</v>
      </c>
      <c r="N260" s="1352">
        <v>103960</v>
      </c>
      <c r="O260" s="1353">
        <v>110600</v>
      </c>
      <c r="P260" s="1353">
        <v>105840</v>
      </c>
      <c r="Q260" s="1354">
        <v>112600</v>
      </c>
      <c r="R260" s="1352">
        <v>108710</v>
      </c>
      <c r="S260" s="1353">
        <v>115650</v>
      </c>
      <c r="T260" s="1353">
        <v>114120</v>
      </c>
      <c r="U260" s="1354">
        <v>117650</v>
      </c>
      <c r="V260" s="1361"/>
      <c r="W260" s="1340"/>
    </row>
    <row r="261" spans="1:23">
      <c r="A261" s="1358" t="s">
        <v>2464</v>
      </c>
      <c r="B261" s="1359" t="s">
        <v>2458</v>
      </c>
      <c r="C261" s="1362" t="s">
        <v>361</v>
      </c>
      <c r="D261" s="1344">
        <v>99740</v>
      </c>
      <c r="E261" s="1345">
        <v>101780</v>
      </c>
      <c r="F261" s="1346">
        <v>2.0453178263485139E-2</v>
      </c>
      <c r="G261" s="1347">
        <v>101780</v>
      </c>
      <c r="H261" s="1348">
        <v>106530</v>
      </c>
      <c r="I261" s="1349">
        <v>4.6669286696797041E-2</v>
      </c>
      <c r="J261" s="1350">
        <v>101780</v>
      </c>
      <c r="K261" s="1351">
        <v>103960</v>
      </c>
      <c r="L261" s="1350">
        <v>106530</v>
      </c>
      <c r="M261" s="1351">
        <v>108710</v>
      </c>
      <c r="N261" s="1352">
        <v>103960</v>
      </c>
      <c r="O261" s="1353">
        <v>110600</v>
      </c>
      <c r="P261" s="1353">
        <v>105840</v>
      </c>
      <c r="Q261" s="1354">
        <v>112600</v>
      </c>
      <c r="R261" s="1352">
        <v>108710</v>
      </c>
      <c r="S261" s="1353">
        <v>115650</v>
      </c>
      <c r="T261" s="1353">
        <v>114120</v>
      </c>
      <c r="U261" s="1354">
        <v>117650</v>
      </c>
      <c r="V261" s="1361"/>
      <c r="W261" s="1340"/>
    </row>
    <row r="262" spans="1:23">
      <c r="A262" s="1358" t="s">
        <v>2465</v>
      </c>
      <c r="B262" s="1359" t="s">
        <v>2458</v>
      </c>
      <c r="C262" s="1360" t="s">
        <v>367</v>
      </c>
      <c r="D262" s="1344">
        <v>119580</v>
      </c>
      <c r="E262" s="1345">
        <v>122030</v>
      </c>
      <c r="F262" s="1346">
        <v>2.0488375982605778E-2</v>
      </c>
      <c r="G262" s="1347">
        <v>122030</v>
      </c>
      <c r="H262" s="1348">
        <v>127740</v>
      </c>
      <c r="I262" s="1349">
        <v>4.6791772514955365E-2</v>
      </c>
      <c r="J262" s="1350">
        <v>122030</v>
      </c>
      <c r="K262" s="1351">
        <v>124640</v>
      </c>
      <c r="L262" s="1350">
        <v>127740</v>
      </c>
      <c r="M262" s="1351">
        <v>130350</v>
      </c>
      <c r="N262" s="1352">
        <v>124640</v>
      </c>
      <c r="O262" s="1353">
        <v>132600</v>
      </c>
      <c r="P262" s="1353">
        <v>126520</v>
      </c>
      <c r="Q262" s="1354">
        <v>134600</v>
      </c>
      <c r="R262" s="1352">
        <v>130350</v>
      </c>
      <c r="S262" s="1353">
        <v>138680</v>
      </c>
      <c r="T262" s="1353">
        <v>136450</v>
      </c>
      <c r="U262" s="1354">
        <v>140680</v>
      </c>
      <c r="V262" s="1361"/>
      <c r="W262" s="1340"/>
    </row>
    <row r="263" spans="1:23">
      <c r="A263" s="1358" t="s">
        <v>2466</v>
      </c>
      <c r="B263" s="1359" t="s">
        <v>2467</v>
      </c>
      <c r="C263" s="1363"/>
      <c r="D263" s="1344">
        <v>331830</v>
      </c>
      <c r="E263" s="1345">
        <v>338610</v>
      </c>
      <c r="F263" s="1346">
        <v>2.0432148991953669E-2</v>
      </c>
      <c r="G263" s="1347">
        <v>338610</v>
      </c>
      <c r="H263" s="1348">
        <v>354450</v>
      </c>
      <c r="I263" s="1349">
        <v>4.6779480818640806E-2</v>
      </c>
      <c r="J263" s="1350">
        <v>338610</v>
      </c>
      <c r="K263" s="1351">
        <v>346010</v>
      </c>
      <c r="L263" s="1350">
        <v>354450</v>
      </c>
      <c r="M263" s="1351">
        <v>361690</v>
      </c>
      <c r="N263" s="1352">
        <v>346010</v>
      </c>
      <c r="O263" s="1353">
        <v>368100</v>
      </c>
      <c r="P263" s="1353">
        <v>347890</v>
      </c>
      <c r="Q263" s="1354">
        <v>370100</v>
      </c>
      <c r="R263" s="1352">
        <v>361690</v>
      </c>
      <c r="S263" s="1353">
        <v>384780</v>
      </c>
      <c r="T263" s="1353">
        <v>375170</v>
      </c>
      <c r="U263" s="1354">
        <v>386780</v>
      </c>
      <c r="V263" s="1361"/>
      <c r="W263" s="1340"/>
    </row>
    <row r="264" spans="1:23">
      <c r="A264" s="1358" t="s">
        <v>2468</v>
      </c>
      <c r="B264" s="1359" t="s">
        <v>2469</v>
      </c>
      <c r="C264" s="1362" t="s">
        <v>363</v>
      </c>
      <c r="D264" s="1344">
        <v>249250</v>
      </c>
      <c r="E264" s="1345">
        <v>254340</v>
      </c>
      <c r="F264" s="1346">
        <v>2.04212637913741E-2</v>
      </c>
      <c r="G264" s="1347">
        <v>254340</v>
      </c>
      <c r="H264" s="1348">
        <v>266240</v>
      </c>
      <c r="I264" s="1349">
        <v>4.6787764409845112E-2</v>
      </c>
      <c r="J264" s="1350">
        <v>254340</v>
      </c>
      <c r="K264" s="1351">
        <v>259910</v>
      </c>
      <c r="L264" s="1350">
        <v>266240</v>
      </c>
      <c r="M264" s="1351">
        <v>271680</v>
      </c>
      <c r="N264" s="1352">
        <v>259910</v>
      </c>
      <c r="O264" s="1353">
        <v>276500</v>
      </c>
      <c r="P264" s="1353">
        <v>261790</v>
      </c>
      <c r="Q264" s="1354">
        <v>278500</v>
      </c>
      <c r="R264" s="1352">
        <v>271680</v>
      </c>
      <c r="S264" s="1353">
        <v>289030</v>
      </c>
      <c r="T264" s="1353">
        <v>282290</v>
      </c>
      <c r="U264" s="1354">
        <v>291030</v>
      </c>
      <c r="V264" s="1361"/>
      <c r="W264" s="1340"/>
    </row>
    <row r="265" spans="1:23">
      <c r="A265" s="1358" t="s">
        <v>5583</v>
      </c>
      <c r="B265" s="1359" t="s">
        <v>2469</v>
      </c>
      <c r="C265" s="1362" t="s">
        <v>362</v>
      </c>
      <c r="D265" s="1344">
        <v>249250</v>
      </c>
      <c r="E265" s="1345">
        <v>254340</v>
      </c>
      <c r="F265" s="1346">
        <v>2.04212637913741E-2</v>
      </c>
      <c r="G265" s="1347">
        <v>254340</v>
      </c>
      <c r="H265" s="1348">
        <v>266240</v>
      </c>
      <c r="I265" s="1349">
        <v>4.6787764409845112E-2</v>
      </c>
      <c r="J265" s="1350">
        <v>254340</v>
      </c>
      <c r="K265" s="1351">
        <v>259910</v>
      </c>
      <c r="L265" s="1350">
        <v>266240</v>
      </c>
      <c r="M265" s="1351">
        <v>271680</v>
      </c>
      <c r="N265" s="1352">
        <v>259910</v>
      </c>
      <c r="O265" s="1353">
        <v>276500</v>
      </c>
      <c r="P265" s="1353">
        <v>261790</v>
      </c>
      <c r="Q265" s="1354">
        <v>278500</v>
      </c>
      <c r="R265" s="1352">
        <v>271680</v>
      </c>
      <c r="S265" s="1353">
        <v>289030</v>
      </c>
      <c r="T265" s="1353">
        <v>282290</v>
      </c>
      <c r="U265" s="1354">
        <v>291030</v>
      </c>
      <c r="V265" s="1361"/>
      <c r="W265" s="1340"/>
    </row>
    <row r="266" spans="1:23">
      <c r="A266" s="1358" t="s">
        <v>5584</v>
      </c>
      <c r="B266" s="1359" t="s">
        <v>2469</v>
      </c>
      <c r="C266" s="1362" t="s">
        <v>361</v>
      </c>
      <c r="D266" s="1344">
        <v>249250</v>
      </c>
      <c r="E266" s="1345">
        <v>254340</v>
      </c>
      <c r="F266" s="1346">
        <v>2.04212637913741E-2</v>
      </c>
      <c r="G266" s="1347">
        <v>254340</v>
      </c>
      <c r="H266" s="1348">
        <v>266240</v>
      </c>
      <c r="I266" s="1349">
        <v>4.6787764409845112E-2</v>
      </c>
      <c r="J266" s="1350">
        <v>254340</v>
      </c>
      <c r="K266" s="1351">
        <v>259910</v>
      </c>
      <c r="L266" s="1350">
        <v>266240</v>
      </c>
      <c r="M266" s="1351">
        <v>271680</v>
      </c>
      <c r="N266" s="1352">
        <v>259910</v>
      </c>
      <c r="O266" s="1353">
        <v>276500</v>
      </c>
      <c r="P266" s="1353">
        <v>261790</v>
      </c>
      <c r="Q266" s="1354">
        <v>278500</v>
      </c>
      <c r="R266" s="1352">
        <v>271680</v>
      </c>
      <c r="S266" s="1353">
        <v>289030</v>
      </c>
      <c r="T266" s="1353">
        <v>282290</v>
      </c>
      <c r="U266" s="1354">
        <v>291030</v>
      </c>
      <c r="V266" s="1361"/>
      <c r="W266" s="1340"/>
    </row>
    <row r="267" spans="1:23">
      <c r="A267" s="1358" t="s">
        <v>5585</v>
      </c>
      <c r="B267" s="1359" t="s">
        <v>2469</v>
      </c>
      <c r="C267" s="1360" t="s">
        <v>367</v>
      </c>
      <c r="D267" s="1344">
        <v>336530</v>
      </c>
      <c r="E267" s="1345">
        <v>343400</v>
      </c>
      <c r="F267" s="1346">
        <v>2.0414227557721487E-2</v>
      </c>
      <c r="G267" s="1347">
        <v>343400</v>
      </c>
      <c r="H267" s="1348">
        <v>359470</v>
      </c>
      <c r="I267" s="1349">
        <v>4.6796738497379087E-2</v>
      </c>
      <c r="J267" s="1350">
        <v>343400</v>
      </c>
      <c r="K267" s="1351">
        <v>350900</v>
      </c>
      <c r="L267" s="1350">
        <v>359470</v>
      </c>
      <c r="M267" s="1351">
        <v>366810</v>
      </c>
      <c r="N267" s="1352">
        <v>350900</v>
      </c>
      <c r="O267" s="1353">
        <v>373300</v>
      </c>
      <c r="P267" s="1353">
        <v>352780</v>
      </c>
      <c r="Q267" s="1354">
        <v>375300</v>
      </c>
      <c r="R267" s="1352">
        <v>366810</v>
      </c>
      <c r="S267" s="1353">
        <v>390230</v>
      </c>
      <c r="T267" s="1353">
        <v>380460</v>
      </c>
      <c r="U267" s="1354">
        <v>392230</v>
      </c>
      <c r="V267" s="1361"/>
      <c r="W267" s="1340"/>
    </row>
    <row r="268" spans="1:23">
      <c r="A268" s="1358" t="s">
        <v>2470</v>
      </c>
      <c r="B268" s="1359" t="s">
        <v>2471</v>
      </c>
      <c r="C268" s="1363"/>
      <c r="D268" s="1344">
        <v>303550</v>
      </c>
      <c r="E268" s="1345">
        <v>309750</v>
      </c>
      <c r="F268" s="1346">
        <v>2.0424971174435758E-2</v>
      </c>
      <c r="G268" s="1347">
        <v>309750</v>
      </c>
      <c r="H268" s="1348">
        <v>324240</v>
      </c>
      <c r="I268" s="1349">
        <v>4.6779661016949081E-2</v>
      </c>
      <c r="J268" s="1350">
        <v>309750</v>
      </c>
      <c r="K268" s="1351">
        <v>316490</v>
      </c>
      <c r="L268" s="1350">
        <v>324240</v>
      </c>
      <c r="M268" s="1351">
        <v>330860</v>
      </c>
      <c r="N268" s="1352">
        <v>316490</v>
      </c>
      <c r="O268" s="1353">
        <v>336700</v>
      </c>
      <c r="P268" s="1353">
        <v>318370</v>
      </c>
      <c r="Q268" s="1354">
        <v>338700</v>
      </c>
      <c r="R268" s="1352">
        <v>330860</v>
      </c>
      <c r="S268" s="1353">
        <v>351980</v>
      </c>
      <c r="T268" s="1353">
        <v>343360</v>
      </c>
      <c r="U268" s="1354">
        <v>353980</v>
      </c>
      <c r="V268" s="1361"/>
      <c r="W268" s="1340"/>
    </row>
    <row r="269" spans="1:23">
      <c r="A269" s="1358" t="s">
        <v>2472</v>
      </c>
      <c r="B269" s="1359" t="s">
        <v>2473</v>
      </c>
      <c r="C269" s="1363"/>
      <c r="D269" s="1344">
        <v>228920</v>
      </c>
      <c r="E269" s="1345">
        <v>233600</v>
      </c>
      <c r="F269" s="1346">
        <v>2.0443823169666198E-2</v>
      </c>
      <c r="G269" s="1347">
        <v>233600</v>
      </c>
      <c r="H269" s="1348">
        <v>244520</v>
      </c>
      <c r="I269" s="1349">
        <v>4.6746575342465846E-2</v>
      </c>
      <c r="J269" s="1350">
        <v>233600</v>
      </c>
      <c r="K269" s="1351">
        <v>238660</v>
      </c>
      <c r="L269" s="1350">
        <v>244520</v>
      </c>
      <c r="M269" s="1351">
        <v>249520</v>
      </c>
      <c r="N269" s="1352">
        <v>238660</v>
      </c>
      <c r="O269" s="1353">
        <v>253900</v>
      </c>
      <c r="P269" s="1353">
        <v>240540</v>
      </c>
      <c r="Q269" s="1354">
        <v>255900</v>
      </c>
      <c r="R269" s="1352">
        <v>249520</v>
      </c>
      <c r="S269" s="1353">
        <v>265450</v>
      </c>
      <c r="T269" s="1353">
        <v>259420</v>
      </c>
      <c r="U269" s="1354">
        <v>267450</v>
      </c>
      <c r="V269" s="1361"/>
      <c r="W269" s="1340"/>
    </row>
    <row r="270" spans="1:23">
      <c r="A270" s="1421" t="s">
        <v>2474</v>
      </c>
      <c r="B270" s="1375" t="s">
        <v>2475</v>
      </c>
      <c r="C270" s="1377"/>
      <c r="D270" s="1344">
        <v>261370</v>
      </c>
      <c r="E270" s="1345">
        <v>266710</v>
      </c>
      <c r="F270" s="1346">
        <v>2.0430806902092868E-2</v>
      </c>
      <c r="G270" s="1347">
        <v>266710</v>
      </c>
      <c r="H270" s="1348">
        <v>279190</v>
      </c>
      <c r="I270" s="1349">
        <v>4.6792396235611822E-2</v>
      </c>
      <c r="J270" s="1350">
        <v>266710</v>
      </c>
      <c r="K270" s="1351">
        <v>272500</v>
      </c>
      <c r="L270" s="1350">
        <v>279190</v>
      </c>
      <c r="M270" s="1351">
        <v>284890</v>
      </c>
      <c r="N270" s="1352">
        <v>272500</v>
      </c>
      <c r="O270" s="1353">
        <v>289900</v>
      </c>
      <c r="P270" s="1353">
        <v>274380</v>
      </c>
      <c r="Q270" s="1354">
        <v>291900</v>
      </c>
      <c r="R270" s="1352">
        <v>284890</v>
      </c>
      <c r="S270" s="1353">
        <v>303080</v>
      </c>
      <c r="T270" s="1353">
        <v>295920</v>
      </c>
      <c r="U270" s="1354">
        <v>305080</v>
      </c>
      <c r="V270" s="1361"/>
      <c r="W270" s="1340"/>
    </row>
    <row r="271" spans="1:23">
      <c r="A271" s="1421" t="s">
        <v>2476</v>
      </c>
      <c r="B271" s="1375" t="s">
        <v>5586</v>
      </c>
      <c r="C271" s="1362" t="s">
        <v>363</v>
      </c>
      <c r="D271" s="1344">
        <v>156180</v>
      </c>
      <c r="E271" s="1345">
        <v>159370</v>
      </c>
      <c r="F271" s="1346">
        <v>2.0425150467409336E-2</v>
      </c>
      <c r="G271" s="1347">
        <v>159370</v>
      </c>
      <c r="H271" s="1348">
        <v>166820</v>
      </c>
      <c r="I271" s="1349">
        <v>4.6746564598105111E-2</v>
      </c>
      <c r="J271" s="1350">
        <v>159370</v>
      </c>
      <c r="K271" s="1351">
        <v>162800</v>
      </c>
      <c r="L271" s="1350">
        <v>166820</v>
      </c>
      <c r="M271" s="1351">
        <v>170230</v>
      </c>
      <c r="N271" s="1352">
        <v>162800</v>
      </c>
      <c r="O271" s="1353">
        <v>173200</v>
      </c>
      <c r="P271" s="1353">
        <v>164680</v>
      </c>
      <c r="Q271" s="1354">
        <v>175200</v>
      </c>
      <c r="R271" s="1352">
        <v>170230</v>
      </c>
      <c r="S271" s="1353">
        <v>181100</v>
      </c>
      <c r="T271" s="1353">
        <v>177600</v>
      </c>
      <c r="U271" s="1354">
        <v>183100</v>
      </c>
      <c r="V271" s="1361"/>
      <c r="W271" s="1340"/>
    </row>
    <row r="272" spans="1:23">
      <c r="A272" s="1421" t="s">
        <v>2477</v>
      </c>
      <c r="B272" s="1375" t="s">
        <v>5586</v>
      </c>
      <c r="C272" s="1362" t="s">
        <v>362</v>
      </c>
      <c r="D272" s="1344">
        <v>156180</v>
      </c>
      <c r="E272" s="1345">
        <v>159370</v>
      </c>
      <c r="F272" s="1346">
        <v>2.0425150467409336E-2</v>
      </c>
      <c r="G272" s="1347">
        <v>159370</v>
      </c>
      <c r="H272" s="1348">
        <v>166820</v>
      </c>
      <c r="I272" s="1349">
        <v>4.6746564598105111E-2</v>
      </c>
      <c r="J272" s="1350">
        <v>159370</v>
      </c>
      <c r="K272" s="1351">
        <v>162800</v>
      </c>
      <c r="L272" s="1350">
        <v>166820</v>
      </c>
      <c r="M272" s="1351">
        <v>170230</v>
      </c>
      <c r="N272" s="1352">
        <v>162800</v>
      </c>
      <c r="O272" s="1353">
        <v>173200</v>
      </c>
      <c r="P272" s="1353">
        <v>164680</v>
      </c>
      <c r="Q272" s="1354">
        <v>175200</v>
      </c>
      <c r="R272" s="1352">
        <v>170230</v>
      </c>
      <c r="S272" s="1353">
        <v>181100</v>
      </c>
      <c r="T272" s="1353">
        <v>177600</v>
      </c>
      <c r="U272" s="1354">
        <v>183100</v>
      </c>
      <c r="V272" s="1361"/>
      <c r="W272" s="1340"/>
    </row>
    <row r="273" spans="1:23">
      <c r="A273" s="1421" t="s">
        <v>2478</v>
      </c>
      <c r="B273" s="1375" t="s">
        <v>5586</v>
      </c>
      <c r="C273" s="1362" t="s">
        <v>361</v>
      </c>
      <c r="D273" s="1344">
        <v>156180</v>
      </c>
      <c r="E273" s="1345">
        <v>159370</v>
      </c>
      <c r="F273" s="1346">
        <v>2.0425150467409336E-2</v>
      </c>
      <c r="G273" s="1347">
        <v>159370</v>
      </c>
      <c r="H273" s="1348">
        <v>166820</v>
      </c>
      <c r="I273" s="1349">
        <v>4.6746564598105111E-2</v>
      </c>
      <c r="J273" s="1350">
        <v>159370</v>
      </c>
      <c r="K273" s="1351">
        <v>162800</v>
      </c>
      <c r="L273" s="1350">
        <v>166820</v>
      </c>
      <c r="M273" s="1351">
        <v>170230</v>
      </c>
      <c r="N273" s="1352">
        <v>162800</v>
      </c>
      <c r="O273" s="1353">
        <v>173200</v>
      </c>
      <c r="P273" s="1353">
        <v>164680</v>
      </c>
      <c r="Q273" s="1354">
        <v>175200</v>
      </c>
      <c r="R273" s="1352">
        <v>170230</v>
      </c>
      <c r="S273" s="1353">
        <v>181100</v>
      </c>
      <c r="T273" s="1353">
        <v>177600</v>
      </c>
      <c r="U273" s="1354">
        <v>183100</v>
      </c>
      <c r="V273" s="1361"/>
      <c r="W273" s="1340"/>
    </row>
    <row r="274" spans="1:23">
      <c r="A274" s="1421" t="s">
        <v>2479</v>
      </c>
      <c r="B274" s="1375" t="s">
        <v>2480</v>
      </c>
      <c r="C274" s="1360" t="s">
        <v>367</v>
      </c>
      <c r="D274" s="1344">
        <v>156180</v>
      </c>
      <c r="E274" s="1345">
        <v>159370</v>
      </c>
      <c r="F274" s="1346">
        <v>2.0425150467409336E-2</v>
      </c>
      <c r="G274" s="1347">
        <v>159370</v>
      </c>
      <c r="H274" s="1348">
        <v>166820</v>
      </c>
      <c r="I274" s="1349">
        <v>4.6746564598105111E-2</v>
      </c>
      <c r="J274" s="1350">
        <v>159370</v>
      </c>
      <c r="K274" s="1351">
        <v>162800</v>
      </c>
      <c r="L274" s="1350">
        <v>166820</v>
      </c>
      <c r="M274" s="1351">
        <v>170230</v>
      </c>
      <c r="N274" s="1352">
        <v>162800</v>
      </c>
      <c r="O274" s="1353">
        <v>173200</v>
      </c>
      <c r="P274" s="1353">
        <v>164680</v>
      </c>
      <c r="Q274" s="1354">
        <v>175200</v>
      </c>
      <c r="R274" s="1352">
        <v>170230</v>
      </c>
      <c r="S274" s="1353">
        <v>181100</v>
      </c>
      <c r="T274" s="1353">
        <v>177600</v>
      </c>
      <c r="U274" s="1354">
        <v>183100</v>
      </c>
      <c r="V274" s="1361"/>
      <c r="W274" s="1340"/>
    </row>
    <row r="275" spans="1:23">
      <c r="A275" s="1421" t="s">
        <v>2481</v>
      </c>
      <c r="B275" s="1375" t="s">
        <v>2482</v>
      </c>
      <c r="C275" s="1377"/>
      <c r="D275" s="1344">
        <v>261350</v>
      </c>
      <c r="E275" s="1345">
        <v>266690</v>
      </c>
      <c r="F275" s="1346">
        <v>2.0432370384541709E-2</v>
      </c>
      <c r="G275" s="1347">
        <v>266690</v>
      </c>
      <c r="H275" s="1348">
        <v>279170</v>
      </c>
      <c r="I275" s="1349">
        <v>4.6795905358281153E-2</v>
      </c>
      <c r="J275" s="1350">
        <v>266690</v>
      </c>
      <c r="K275" s="1351">
        <v>272500</v>
      </c>
      <c r="L275" s="1350">
        <v>279170</v>
      </c>
      <c r="M275" s="1351">
        <v>284870</v>
      </c>
      <c r="N275" s="1352">
        <v>272500</v>
      </c>
      <c r="O275" s="1353">
        <v>289900</v>
      </c>
      <c r="P275" s="1353">
        <v>274380</v>
      </c>
      <c r="Q275" s="1354">
        <v>291900</v>
      </c>
      <c r="R275" s="1352">
        <v>284870</v>
      </c>
      <c r="S275" s="1353">
        <v>303060</v>
      </c>
      <c r="T275" s="1353">
        <v>295900</v>
      </c>
      <c r="U275" s="1354">
        <v>305060</v>
      </c>
      <c r="V275" s="1361"/>
      <c r="W275" s="1340"/>
    </row>
    <row r="276" spans="1:23">
      <c r="A276" s="1358" t="s">
        <v>2483</v>
      </c>
      <c r="B276" s="1359" t="s">
        <v>2484</v>
      </c>
      <c r="C276" s="1363" t="s">
        <v>2485</v>
      </c>
      <c r="D276" s="1344">
        <v>107230</v>
      </c>
      <c r="E276" s="1345">
        <v>109420</v>
      </c>
      <c r="F276" s="1346">
        <v>2.0423388976965384E-2</v>
      </c>
      <c r="G276" s="1347">
        <v>109420</v>
      </c>
      <c r="H276" s="1348">
        <v>114540</v>
      </c>
      <c r="I276" s="1349">
        <v>4.6792176932918927E-2</v>
      </c>
      <c r="J276" s="1350">
        <v>109420</v>
      </c>
      <c r="K276" s="1351">
        <v>111760</v>
      </c>
      <c r="L276" s="1350">
        <v>114540</v>
      </c>
      <c r="M276" s="1351">
        <v>116880</v>
      </c>
      <c r="N276" s="1352">
        <v>111760</v>
      </c>
      <c r="O276" s="1353">
        <v>118900</v>
      </c>
      <c r="P276" s="1353">
        <v>113640</v>
      </c>
      <c r="Q276" s="1354">
        <v>120900</v>
      </c>
      <c r="R276" s="1352">
        <v>116880</v>
      </c>
      <c r="S276" s="1353">
        <v>124350</v>
      </c>
      <c r="T276" s="1353">
        <v>122550</v>
      </c>
      <c r="U276" s="1354">
        <v>126350</v>
      </c>
      <c r="V276" s="1361"/>
      <c r="W276" s="1340"/>
    </row>
    <row r="277" spans="1:23">
      <c r="A277" s="1358" t="s">
        <v>2486</v>
      </c>
      <c r="B277" s="1359" t="s">
        <v>2487</v>
      </c>
      <c r="C277" s="1363" t="s">
        <v>2488</v>
      </c>
      <c r="D277" s="1344">
        <v>107230</v>
      </c>
      <c r="E277" s="1345">
        <v>109420</v>
      </c>
      <c r="F277" s="1346">
        <v>2.0423388976965384E-2</v>
      </c>
      <c r="G277" s="1347">
        <v>109420</v>
      </c>
      <c r="H277" s="1348">
        <v>114540</v>
      </c>
      <c r="I277" s="1349">
        <v>4.6792176932918927E-2</v>
      </c>
      <c r="J277" s="1350">
        <v>109420</v>
      </c>
      <c r="K277" s="1351">
        <v>111760</v>
      </c>
      <c r="L277" s="1350">
        <v>114540</v>
      </c>
      <c r="M277" s="1351">
        <v>116880</v>
      </c>
      <c r="N277" s="1352">
        <v>111760</v>
      </c>
      <c r="O277" s="1353">
        <v>118900</v>
      </c>
      <c r="P277" s="1353">
        <v>113640</v>
      </c>
      <c r="Q277" s="1354">
        <v>120900</v>
      </c>
      <c r="R277" s="1352">
        <v>116880</v>
      </c>
      <c r="S277" s="1353">
        <v>124350</v>
      </c>
      <c r="T277" s="1353">
        <v>122550</v>
      </c>
      <c r="U277" s="1354">
        <v>126350</v>
      </c>
      <c r="V277" s="1361"/>
      <c r="W277" s="1340"/>
    </row>
    <row r="278" spans="1:23">
      <c r="A278" s="1421" t="s">
        <v>2489</v>
      </c>
      <c r="B278" s="1375" t="s">
        <v>2490</v>
      </c>
      <c r="C278" s="1377"/>
      <c r="D278" s="1344">
        <v>237280</v>
      </c>
      <c r="E278" s="1345">
        <v>242130</v>
      </c>
      <c r="F278" s="1346">
        <v>2.0439986513823394E-2</v>
      </c>
      <c r="G278" s="1347">
        <v>242130</v>
      </c>
      <c r="H278" s="1348">
        <v>253450</v>
      </c>
      <c r="I278" s="1349">
        <v>4.6751744930409345E-2</v>
      </c>
      <c r="J278" s="1350">
        <v>242130</v>
      </c>
      <c r="K278" s="1351">
        <v>247400</v>
      </c>
      <c r="L278" s="1350">
        <v>253450</v>
      </c>
      <c r="M278" s="1351">
        <v>258630</v>
      </c>
      <c r="N278" s="1352">
        <v>247400</v>
      </c>
      <c r="O278" s="1353">
        <v>263200</v>
      </c>
      <c r="P278" s="1353">
        <v>249280</v>
      </c>
      <c r="Q278" s="1354">
        <v>265200</v>
      </c>
      <c r="R278" s="1352">
        <v>258630</v>
      </c>
      <c r="S278" s="1353">
        <v>275140</v>
      </c>
      <c r="T278" s="1353">
        <v>268820</v>
      </c>
      <c r="U278" s="1354">
        <v>277140</v>
      </c>
      <c r="V278" s="1361"/>
      <c r="W278" s="1340"/>
    </row>
    <row r="279" spans="1:23">
      <c r="A279" s="1358" t="s">
        <v>2491</v>
      </c>
      <c r="B279" s="1359" t="s">
        <v>2492</v>
      </c>
      <c r="C279" s="1363" t="s">
        <v>367</v>
      </c>
      <c r="D279" s="1344">
        <v>283910</v>
      </c>
      <c r="E279" s="1345">
        <v>289710</v>
      </c>
      <c r="F279" s="1346">
        <v>2.0429009193054126E-2</v>
      </c>
      <c r="G279" s="1347">
        <v>289710</v>
      </c>
      <c r="H279" s="1348">
        <v>303270</v>
      </c>
      <c r="I279" s="1349">
        <v>4.6805426115770876E-2</v>
      </c>
      <c r="J279" s="1350">
        <v>289710</v>
      </c>
      <c r="K279" s="1351">
        <v>296000</v>
      </c>
      <c r="L279" s="1350">
        <v>303270</v>
      </c>
      <c r="M279" s="1351">
        <v>309460</v>
      </c>
      <c r="N279" s="1352">
        <v>296000</v>
      </c>
      <c r="O279" s="1353">
        <v>314900</v>
      </c>
      <c r="P279" s="1353">
        <v>297880</v>
      </c>
      <c r="Q279" s="1354">
        <v>316900</v>
      </c>
      <c r="R279" s="1352">
        <v>309460</v>
      </c>
      <c r="S279" s="1353">
        <v>329220</v>
      </c>
      <c r="T279" s="1353">
        <v>321280</v>
      </c>
      <c r="U279" s="1354">
        <v>331220</v>
      </c>
      <c r="V279" s="1361"/>
      <c r="W279" s="1340"/>
    </row>
    <row r="280" spans="1:23">
      <c r="A280" s="1358" t="s">
        <v>2493</v>
      </c>
      <c r="B280" s="1359" t="s">
        <v>2494</v>
      </c>
      <c r="C280" s="1363" t="s">
        <v>363</v>
      </c>
      <c r="D280" s="1344">
        <v>104260</v>
      </c>
      <c r="E280" s="1345">
        <v>106390</v>
      </c>
      <c r="F280" s="1346">
        <v>2.0429694993286063E-2</v>
      </c>
      <c r="G280" s="1347">
        <v>106390</v>
      </c>
      <c r="H280" s="1348">
        <v>111360</v>
      </c>
      <c r="I280" s="1349">
        <v>4.6714916815490115E-2</v>
      </c>
      <c r="J280" s="1350">
        <v>106390</v>
      </c>
      <c r="K280" s="1351">
        <v>108660</v>
      </c>
      <c r="L280" s="1350">
        <v>111360</v>
      </c>
      <c r="M280" s="1351">
        <v>113640</v>
      </c>
      <c r="N280" s="1352">
        <v>108660</v>
      </c>
      <c r="O280" s="1353">
        <v>115600</v>
      </c>
      <c r="P280" s="1353">
        <v>110540</v>
      </c>
      <c r="Q280" s="1354">
        <v>117600</v>
      </c>
      <c r="R280" s="1352">
        <v>113640</v>
      </c>
      <c r="S280" s="1353">
        <v>120900</v>
      </c>
      <c r="T280" s="1353">
        <v>119210</v>
      </c>
      <c r="U280" s="1354">
        <v>122900</v>
      </c>
      <c r="V280" s="1361"/>
      <c r="W280" s="1340"/>
    </row>
    <row r="281" spans="1:23">
      <c r="A281" s="1358" t="s">
        <v>2495</v>
      </c>
      <c r="B281" s="1359" t="s">
        <v>2496</v>
      </c>
      <c r="C281" s="1363" t="s">
        <v>362</v>
      </c>
      <c r="D281" s="1344">
        <v>104260</v>
      </c>
      <c r="E281" s="1345">
        <v>106390</v>
      </c>
      <c r="F281" s="1346">
        <v>2.0429694993286063E-2</v>
      </c>
      <c r="G281" s="1347">
        <v>106390</v>
      </c>
      <c r="H281" s="1348">
        <v>111360</v>
      </c>
      <c r="I281" s="1349">
        <v>4.6714916815490115E-2</v>
      </c>
      <c r="J281" s="1350">
        <v>106390</v>
      </c>
      <c r="K281" s="1351">
        <v>108660</v>
      </c>
      <c r="L281" s="1350">
        <v>111360</v>
      </c>
      <c r="M281" s="1351">
        <v>113640</v>
      </c>
      <c r="N281" s="1352">
        <v>108660</v>
      </c>
      <c r="O281" s="1353">
        <v>115600</v>
      </c>
      <c r="P281" s="1353">
        <v>110540</v>
      </c>
      <c r="Q281" s="1354">
        <v>117600</v>
      </c>
      <c r="R281" s="1352">
        <v>113640</v>
      </c>
      <c r="S281" s="1353">
        <v>120900</v>
      </c>
      <c r="T281" s="1353">
        <v>119210</v>
      </c>
      <c r="U281" s="1354">
        <v>122900</v>
      </c>
      <c r="V281" s="1361"/>
      <c r="W281" s="1340"/>
    </row>
    <row r="282" spans="1:23">
      <c r="A282" s="1358" t="s">
        <v>2497</v>
      </c>
      <c r="B282" s="1359" t="s">
        <v>2498</v>
      </c>
      <c r="C282" s="1363" t="s">
        <v>361</v>
      </c>
      <c r="D282" s="1344">
        <v>104260</v>
      </c>
      <c r="E282" s="1345">
        <v>106390</v>
      </c>
      <c r="F282" s="1346">
        <v>2.0429694993286063E-2</v>
      </c>
      <c r="G282" s="1347">
        <v>106390</v>
      </c>
      <c r="H282" s="1348">
        <v>111360</v>
      </c>
      <c r="I282" s="1349">
        <v>4.6714916815490115E-2</v>
      </c>
      <c r="J282" s="1350">
        <v>106390</v>
      </c>
      <c r="K282" s="1351">
        <v>108660</v>
      </c>
      <c r="L282" s="1350">
        <v>111360</v>
      </c>
      <c r="M282" s="1351">
        <v>113640</v>
      </c>
      <c r="N282" s="1352">
        <v>108660</v>
      </c>
      <c r="O282" s="1353">
        <v>115600</v>
      </c>
      <c r="P282" s="1353">
        <v>110540</v>
      </c>
      <c r="Q282" s="1354">
        <v>117600</v>
      </c>
      <c r="R282" s="1352">
        <v>113640</v>
      </c>
      <c r="S282" s="1353">
        <v>120900</v>
      </c>
      <c r="T282" s="1353">
        <v>119210</v>
      </c>
      <c r="U282" s="1354">
        <v>122900</v>
      </c>
      <c r="V282" s="1361"/>
      <c r="W282" s="1340"/>
    </row>
    <row r="283" spans="1:23">
      <c r="A283" s="1358" t="s">
        <v>2499</v>
      </c>
      <c r="B283" s="1359" t="s">
        <v>2500</v>
      </c>
      <c r="C283" s="1363" t="s">
        <v>367</v>
      </c>
      <c r="D283" s="1344">
        <v>104260</v>
      </c>
      <c r="E283" s="1345">
        <v>106390</v>
      </c>
      <c r="F283" s="1346">
        <v>2.0429694993286063E-2</v>
      </c>
      <c r="G283" s="1347">
        <v>106390</v>
      </c>
      <c r="H283" s="1348">
        <v>111360</v>
      </c>
      <c r="I283" s="1349">
        <v>4.6714916815490115E-2</v>
      </c>
      <c r="J283" s="1350">
        <v>106390</v>
      </c>
      <c r="K283" s="1351">
        <v>108660</v>
      </c>
      <c r="L283" s="1350">
        <v>111360</v>
      </c>
      <c r="M283" s="1351">
        <v>113640</v>
      </c>
      <c r="N283" s="1352">
        <v>108660</v>
      </c>
      <c r="O283" s="1353">
        <v>115600</v>
      </c>
      <c r="P283" s="1353">
        <v>110540</v>
      </c>
      <c r="Q283" s="1354">
        <v>117600</v>
      </c>
      <c r="R283" s="1352">
        <v>113640</v>
      </c>
      <c r="S283" s="1353">
        <v>120900</v>
      </c>
      <c r="T283" s="1353">
        <v>119210</v>
      </c>
      <c r="U283" s="1354">
        <v>122900</v>
      </c>
      <c r="V283" s="1361"/>
      <c r="W283" s="1340"/>
    </row>
    <row r="284" spans="1:23">
      <c r="A284" s="1358" t="s">
        <v>2501</v>
      </c>
      <c r="B284" s="1422" t="s">
        <v>2502</v>
      </c>
      <c r="C284" s="1363" t="s">
        <v>106</v>
      </c>
      <c r="D284" s="1344">
        <v>108130</v>
      </c>
      <c r="E284" s="1345">
        <v>110340</v>
      </c>
      <c r="F284" s="1346">
        <v>2.043836123185061E-2</v>
      </c>
      <c r="G284" s="1347">
        <v>110340</v>
      </c>
      <c r="H284" s="1348">
        <v>115500</v>
      </c>
      <c r="I284" s="1349">
        <v>4.6764545948885239E-2</v>
      </c>
      <c r="J284" s="1350">
        <v>110340</v>
      </c>
      <c r="K284" s="1351">
        <v>112700</v>
      </c>
      <c r="L284" s="1350">
        <v>115500</v>
      </c>
      <c r="M284" s="1351">
        <v>117860</v>
      </c>
      <c r="N284" s="1352">
        <v>112700</v>
      </c>
      <c r="O284" s="1353">
        <v>119900</v>
      </c>
      <c r="P284" s="1353">
        <v>114580</v>
      </c>
      <c r="Q284" s="1354">
        <v>121900</v>
      </c>
      <c r="R284" s="1352">
        <v>117860</v>
      </c>
      <c r="S284" s="1353">
        <v>125390</v>
      </c>
      <c r="T284" s="1353">
        <v>123560</v>
      </c>
      <c r="U284" s="1354">
        <v>127390</v>
      </c>
      <c r="V284" s="1361"/>
      <c r="W284" s="1340"/>
    </row>
    <row r="285" spans="1:23">
      <c r="A285" s="1358" t="s">
        <v>2503</v>
      </c>
      <c r="B285" s="1422" t="s">
        <v>2504</v>
      </c>
      <c r="C285" s="1363" t="s">
        <v>106</v>
      </c>
      <c r="D285" s="1344">
        <v>108130</v>
      </c>
      <c r="E285" s="1345">
        <v>110340</v>
      </c>
      <c r="F285" s="1346">
        <v>2.043836123185061E-2</v>
      </c>
      <c r="G285" s="1347">
        <v>110340</v>
      </c>
      <c r="H285" s="1348">
        <v>115500</v>
      </c>
      <c r="I285" s="1349">
        <v>4.6764545948885239E-2</v>
      </c>
      <c r="J285" s="1350">
        <v>110340</v>
      </c>
      <c r="K285" s="1351">
        <v>112700</v>
      </c>
      <c r="L285" s="1350">
        <v>115500</v>
      </c>
      <c r="M285" s="1351">
        <v>117860</v>
      </c>
      <c r="N285" s="1352">
        <v>112700</v>
      </c>
      <c r="O285" s="1353">
        <v>119900</v>
      </c>
      <c r="P285" s="1353">
        <v>114580</v>
      </c>
      <c r="Q285" s="1354">
        <v>121900</v>
      </c>
      <c r="R285" s="1352">
        <v>117860</v>
      </c>
      <c r="S285" s="1353">
        <v>125390</v>
      </c>
      <c r="T285" s="1353">
        <v>123560</v>
      </c>
      <c r="U285" s="1354">
        <v>127390</v>
      </c>
      <c r="V285" s="1361"/>
      <c r="W285" s="1340"/>
    </row>
    <row r="286" spans="1:23">
      <c r="A286" s="1358" t="s">
        <v>2505</v>
      </c>
      <c r="B286" s="1359" t="s">
        <v>2506</v>
      </c>
      <c r="C286" s="1363"/>
      <c r="D286" s="1344">
        <v>195680</v>
      </c>
      <c r="E286" s="1345">
        <v>199680</v>
      </c>
      <c r="F286" s="1346">
        <v>2.0441537203597759E-2</v>
      </c>
      <c r="G286" s="1347">
        <v>199680</v>
      </c>
      <c r="H286" s="1348">
        <v>209020</v>
      </c>
      <c r="I286" s="1349">
        <v>4.6774839743589647E-2</v>
      </c>
      <c r="J286" s="1350">
        <v>199680</v>
      </c>
      <c r="K286" s="1351">
        <v>203980</v>
      </c>
      <c r="L286" s="1350">
        <v>209020</v>
      </c>
      <c r="M286" s="1351">
        <v>213290</v>
      </c>
      <c r="N286" s="1352">
        <v>203980</v>
      </c>
      <c r="O286" s="1353">
        <v>217000</v>
      </c>
      <c r="P286" s="1353">
        <v>205860</v>
      </c>
      <c r="Q286" s="1354">
        <v>219000</v>
      </c>
      <c r="R286" s="1352">
        <v>213290</v>
      </c>
      <c r="S286" s="1353">
        <v>226910</v>
      </c>
      <c r="T286" s="1353">
        <v>222040</v>
      </c>
      <c r="U286" s="1354">
        <v>228910</v>
      </c>
      <c r="V286" s="1361"/>
      <c r="W286" s="1340"/>
    </row>
    <row r="287" spans="1:23">
      <c r="A287" s="1358" t="s">
        <v>2507</v>
      </c>
      <c r="B287" s="1359" t="s">
        <v>2508</v>
      </c>
      <c r="C287" s="1363"/>
      <c r="D287" s="1344">
        <v>58760</v>
      </c>
      <c r="E287" s="1345">
        <v>59960</v>
      </c>
      <c r="F287" s="1346">
        <v>2.0422055820285889E-2</v>
      </c>
      <c r="G287" s="1347">
        <v>59960</v>
      </c>
      <c r="H287" s="1348">
        <v>62750</v>
      </c>
      <c r="I287" s="1349">
        <v>4.6531020680453672E-2</v>
      </c>
      <c r="J287" s="1350">
        <v>59960</v>
      </c>
      <c r="K287" s="1351">
        <v>61280</v>
      </c>
      <c r="L287" s="1350">
        <v>62750</v>
      </c>
      <c r="M287" s="1351">
        <v>64040</v>
      </c>
      <c r="N287" s="1352">
        <v>61280</v>
      </c>
      <c r="O287" s="1353">
        <v>65200</v>
      </c>
      <c r="P287" s="1353">
        <v>63160</v>
      </c>
      <c r="Q287" s="1354">
        <v>67200</v>
      </c>
      <c r="R287" s="1352">
        <v>64040</v>
      </c>
      <c r="S287" s="1353">
        <v>68130</v>
      </c>
      <c r="T287" s="1353">
        <v>68020</v>
      </c>
      <c r="U287" s="1354">
        <v>70130</v>
      </c>
      <c r="V287" s="1361"/>
      <c r="W287" s="1340"/>
    </row>
    <row r="288" spans="1:23">
      <c r="A288" s="1358" t="s">
        <v>2509</v>
      </c>
      <c r="B288" s="1359" t="s">
        <v>2510</v>
      </c>
      <c r="C288" s="1363"/>
      <c r="D288" s="1344">
        <v>163000</v>
      </c>
      <c r="E288" s="1345">
        <v>166330</v>
      </c>
      <c r="F288" s="1346">
        <v>2.0429447852760685E-2</v>
      </c>
      <c r="G288" s="1347">
        <v>166330</v>
      </c>
      <c r="H288" s="1348">
        <v>174110</v>
      </c>
      <c r="I288" s="1349">
        <v>4.6774484458606436E-2</v>
      </c>
      <c r="J288" s="1350">
        <v>166330</v>
      </c>
      <c r="K288" s="1351">
        <v>169950</v>
      </c>
      <c r="L288" s="1350">
        <v>174110</v>
      </c>
      <c r="M288" s="1351">
        <v>177670</v>
      </c>
      <c r="N288" s="1352">
        <v>169950</v>
      </c>
      <c r="O288" s="1353">
        <v>180800</v>
      </c>
      <c r="P288" s="1353">
        <v>171830</v>
      </c>
      <c r="Q288" s="1354">
        <v>182800</v>
      </c>
      <c r="R288" s="1352">
        <v>177670</v>
      </c>
      <c r="S288" s="1353">
        <v>189020</v>
      </c>
      <c r="T288" s="1353">
        <v>185280</v>
      </c>
      <c r="U288" s="1354">
        <v>191020</v>
      </c>
      <c r="V288" s="1361"/>
      <c r="W288" s="1340"/>
    </row>
    <row r="289" spans="1:23">
      <c r="A289" s="1358" t="s">
        <v>2511</v>
      </c>
      <c r="B289" s="1359" t="s">
        <v>2512</v>
      </c>
      <c r="C289" s="1363"/>
      <c r="D289" s="1344">
        <v>156770</v>
      </c>
      <c r="E289" s="1345">
        <v>159970</v>
      </c>
      <c r="F289" s="1346">
        <v>2.0412068635580871E-2</v>
      </c>
      <c r="G289" s="1347">
        <v>159970</v>
      </c>
      <c r="H289" s="1348">
        <v>167450</v>
      </c>
      <c r="I289" s="1349">
        <v>4.6758767268862966E-2</v>
      </c>
      <c r="J289" s="1350">
        <v>159970</v>
      </c>
      <c r="K289" s="1351">
        <v>163460</v>
      </c>
      <c r="L289" s="1350">
        <v>167450</v>
      </c>
      <c r="M289" s="1351">
        <v>170870</v>
      </c>
      <c r="N289" s="1352">
        <v>163460</v>
      </c>
      <c r="O289" s="1353">
        <v>173900</v>
      </c>
      <c r="P289" s="1353">
        <v>165340</v>
      </c>
      <c r="Q289" s="1354">
        <v>175900</v>
      </c>
      <c r="R289" s="1352">
        <v>170870</v>
      </c>
      <c r="S289" s="1353">
        <v>181780</v>
      </c>
      <c r="T289" s="1353">
        <v>178260</v>
      </c>
      <c r="U289" s="1354">
        <v>183780</v>
      </c>
      <c r="V289" s="1361"/>
      <c r="W289" s="1340"/>
    </row>
    <row r="290" spans="1:23">
      <c r="A290" s="1358" t="s">
        <v>2513</v>
      </c>
      <c r="B290" s="1359" t="s">
        <v>2514</v>
      </c>
      <c r="C290" s="1363"/>
      <c r="D290" s="1344">
        <v>261250</v>
      </c>
      <c r="E290" s="1345">
        <v>266590</v>
      </c>
      <c r="F290" s="1346">
        <v>2.0440191387559814E-2</v>
      </c>
      <c r="G290" s="1347">
        <v>266590</v>
      </c>
      <c r="H290" s="1348">
        <v>279060</v>
      </c>
      <c r="I290" s="1349">
        <v>4.6775948085074459E-2</v>
      </c>
      <c r="J290" s="1350">
        <v>266590</v>
      </c>
      <c r="K290" s="1351">
        <v>272410</v>
      </c>
      <c r="L290" s="1350">
        <v>279060</v>
      </c>
      <c r="M290" s="1351">
        <v>284760</v>
      </c>
      <c r="N290" s="1352">
        <v>272410</v>
      </c>
      <c r="O290" s="1353">
        <v>289800</v>
      </c>
      <c r="P290" s="1353">
        <v>274290</v>
      </c>
      <c r="Q290" s="1354">
        <v>291800</v>
      </c>
      <c r="R290" s="1352">
        <v>284760</v>
      </c>
      <c r="S290" s="1353">
        <v>302940</v>
      </c>
      <c r="T290" s="1353">
        <v>295790</v>
      </c>
      <c r="U290" s="1354">
        <v>304940</v>
      </c>
      <c r="V290" s="1361"/>
      <c r="W290" s="1340"/>
    </row>
    <row r="291" spans="1:23">
      <c r="A291" s="1420" t="s">
        <v>2515</v>
      </c>
      <c r="B291" s="1375" t="s">
        <v>2516</v>
      </c>
      <c r="C291" s="1377"/>
      <c r="D291" s="1344">
        <v>229480</v>
      </c>
      <c r="E291" s="1345">
        <v>234170</v>
      </c>
      <c r="F291" s="1346">
        <v>2.0437510894195654E-2</v>
      </c>
      <c r="G291" s="1347">
        <v>234170</v>
      </c>
      <c r="H291" s="1348">
        <v>245120</v>
      </c>
      <c r="I291" s="1349">
        <v>4.6760900200708777E-2</v>
      </c>
      <c r="J291" s="1350">
        <v>234170</v>
      </c>
      <c r="K291" s="1351">
        <v>239230</v>
      </c>
      <c r="L291" s="1350">
        <v>245120</v>
      </c>
      <c r="M291" s="1351">
        <v>250130</v>
      </c>
      <c r="N291" s="1352">
        <v>239230</v>
      </c>
      <c r="O291" s="1353">
        <v>254500</v>
      </c>
      <c r="P291" s="1353">
        <v>241110</v>
      </c>
      <c r="Q291" s="1354">
        <v>256500</v>
      </c>
      <c r="R291" s="1352">
        <v>250130</v>
      </c>
      <c r="S291" s="1353">
        <v>266100</v>
      </c>
      <c r="T291" s="1353">
        <v>260050</v>
      </c>
      <c r="U291" s="1354">
        <v>268100</v>
      </c>
      <c r="V291" s="1361"/>
      <c r="W291" s="1340"/>
    </row>
    <row r="292" spans="1:23">
      <c r="A292" s="1421" t="s">
        <v>2517</v>
      </c>
      <c r="B292" s="1375" t="s">
        <v>2518</v>
      </c>
      <c r="C292" s="1377"/>
      <c r="D292" s="1344">
        <v>151670</v>
      </c>
      <c r="E292" s="1345">
        <v>154770</v>
      </c>
      <c r="F292" s="1346">
        <v>2.0439111228324647E-2</v>
      </c>
      <c r="G292" s="1347">
        <v>154770</v>
      </c>
      <c r="H292" s="1348">
        <v>162010</v>
      </c>
      <c r="I292" s="1349">
        <v>4.6779091555210872E-2</v>
      </c>
      <c r="J292" s="1350">
        <v>154770</v>
      </c>
      <c r="K292" s="1351">
        <v>158100</v>
      </c>
      <c r="L292" s="1350">
        <v>162010</v>
      </c>
      <c r="M292" s="1351">
        <v>165320</v>
      </c>
      <c r="N292" s="1352">
        <v>158100</v>
      </c>
      <c r="O292" s="1353">
        <v>168200</v>
      </c>
      <c r="P292" s="1353">
        <v>159980</v>
      </c>
      <c r="Q292" s="1354">
        <v>170200</v>
      </c>
      <c r="R292" s="1352">
        <v>165320</v>
      </c>
      <c r="S292" s="1353">
        <v>175880</v>
      </c>
      <c r="T292" s="1353">
        <v>172540</v>
      </c>
      <c r="U292" s="1354">
        <v>177880</v>
      </c>
      <c r="V292" s="1361"/>
      <c r="W292" s="1340"/>
    </row>
    <row r="293" spans="1:23">
      <c r="A293" s="1358" t="s">
        <v>2519</v>
      </c>
      <c r="B293" s="1359" t="s">
        <v>2520</v>
      </c>
      <c r="C293" s="1363"/>
      <c r="D293" s="1344">
        <v>194470</v>
      </c>
      <c r="E293" s="1345">
        <v>198440</v>
      </c>
      <c r="F293" s="1346">
        <v>2.0414459813852925E-2</v>
      </c>
      <c r="G293" s="1347">
        <v>198440</v>
      </c>
      <c r="H293" s="1348">
        <v>207730</v>
      </c>
      <c r="I293" s="1349">
        <v>4.6815158234226883E-2</v>
      </c>
      <c r="J293" s="1350">
        <v>198440</v>
      </c>
      <c r="K293" s="1351">
        <v>202750</v>
      </c>
      <c r="L293" s="1350">
        <v>207730</v>
      </c>
      <c r="M293" s="1351">
        <v>211970</v>
      </c>
      <c r="N293" s="1352">
        <v>202750</v>
      </c>
      <c r="O293" s="1353">
        <v>215700</v>
      </c>
      <c r="P293" s="1353">
        <v>204630</v>
      </c>
      <c r="Q293" s="1354">
        <v>217700</v>
      </c>
      <c r="R293" s="1352">
        <v>211970</v>
      </c>
      <c r="S293" s="1353">
        <v>225500</v>
      </c>
      <c r="T293" s="1353">
        <v>220670</v>
      </c>
      <c r="U293" s="1354">
        <v>227500</v>
      </c>
      <c r="V293" s="1361"/>
      <c r="W293" s="1340"/>
    </row>
    <row r="294" spans="1:23">
      <c r="A294" s="1358" t="s">
        <v>2521</v>
      </c>
      <c r="B294" s="1359" t="s">
        <v>2522</v>
      </c>
      <c r="C294" s="1363"/>
      <c r="D294" s="1344">
        <v>311130</v>
      </c>
      <c r="E294" s="1345">
        <v>317480</v>
      </c>
      <c r="F294" s="1346">
        <v>2.040947513900937E-2</v>
      </c>
      <c r="G294" s="1347">
        <v>317480</v>
      </c>
      <c r="H294" s="1348">
        <v>332330</v>
      </c>
      <c r="I294" s="1349">
        <v>4.677459997480149E-2</v>
      </c>
      <c r="J294" s="1350">
        <v>317480</v>
      </c>
      <c r="K294" s="1351">
        <v>324390</v>
      </c>
      <c r="L294" s="1350">
        <v>332330</v>
      </c>
      <c r="M294" s="1351">
        <v>339120</v>
      </c>
      <c r="N294" s="1352">
        <v>324390</v>
      </c>
      <c r="O294" s="1353">
        <v>345100</v>
      </c>
      <c r="P294" s="1353">
        <v>326270</v>
      </c>
      <c r="Q294" s="1354">
        <v>347100</v>
      </c>
      <c r="R294" s="1352">
        <v>339120</v>
      </c>
      <c r="S294" s="1353">
        <v>360770</v>
      </c>
      <c r="T294" s="1353">
        <v>351880</v>
      </c>
      <c r="U294" s="1354">
        <v>362770</v>
      </c>
      <c r="V294" s="1361"/>
      <c r="W294" s="1340"/>
    </row>
    <row r="295" spans="1:23">
      <c r="A295" s="1358" t="s">
        <v>2523</v>
      </c>
      <c r="B295" s="1422" t="s">
        <v>2524</v>
      </c>
      <c r="C295" s="1363" t="s">
        <v>846</v>
      </c>
      <c r="D295" s="1344">
        <v>235760</v>
      </c>
      <c r="E295" s="1345">
        <v>240580</v>
      </c>
      <c r="F295" s="1346">
        <v>2.044451985069573E-2</v>
      </c>
      <c r="G295" s="1347">
        <v>240580</v>
      </c>
      <c r="H295" s="1348">
        <v>251840</v>
      </c>
      <c r="I295" s="1349">
        <v>4.6803558068002404E-2</v>
      </c>
      <c r="J295" s="1350">
        <v>240580</v>
      </c>
      <c r="K295" s="1351">
        <v>245810</v>
      </c>
      <c r="L295" s="1350">
        <v>251840</v>
      </c>
      <c r="M295" s="1351">
        <v>256980</v>
      </c>
      <c r="N295" s="1352">
        <v>245810</v>
      </c>
      <c r="O295" s="1353">
        <v>261500</v>
      </c>
      <c r="P295" s="1353">
        <v>247690</v>
      </c>
      <c r="Q295" s="1354">
        <v>263500</v>
      </c>
      <c r="R295" s="1352">
        <v>256980</v>
      </c>
      <c r="S295" s="1353">
        <v>273390</v>
      </c>
      <c r="T295" s="1353">
        <v>267120</v>
      </c>
      <c r="U295" s="1354">
        <v>275390</v>
      </c>
      <c r="V295" s="1361"/>
      <c r="W295" s="1340"/>
    </row>
    <row r="296" spans="1:23">
      <c r="A296" s="1358" t="s">
        <v>2525</v>
      </c>
      <c r="B296" s="1422" t="s">
        <v>2526</v>
      </c>
      <c r="C296" s="1363" t="s">
        <v>845</v>
      </c>
      <c r="D296" s="1344">
        <v>226000</v>
      </c>
      <c r="E296" s="1345">
        <v>230620</v>
      </c>
      <c r="F296" s="1346">
        <v>2.0442477876106091E-2</v>
      </c>
      <c r="G296" s="1347">
        <v>230620</v>
      </c>
      <c r="H296" s="1348">
        <v>241410</v>
      </c>
      <c r="I296" s="1349">
        <v>4.6786922209695714E-2</v>
      </c>
      <c r="J296" s="1350">
        <v>230620</v>
      </c>
      <c r="K296" s="1351">
        <v>235650</v>
      </c>
      <c r="L296" s="1350">
        <v>241410</v>
      </c>
      <c r="M296" s="1351">
        <v>246340</v>
      </c>
      <c r="N296" s="1352">
        <v>235650</v>
      </c>
      <c r="O296" s="1353">
        <v>250700</v>
      </c>
      <c r="P296" s="1353">
        <v>237530</v>
      </c>
      <c r="Q296" s="1354">
        <v>252700</v>
      </c>
      <c r="R296" s="1352">
        <v>246340</v>
      </c>
      <c r="S296" s="1353">
        <v>262070</v>
      </c>
      <c r="T296" s="1353">
        <v>256140</v>
      </c>
      <c r="U296" s="1354">
        <v>264070</v>
      </c>
      <c r="V296" s="1361"/>
      <c r="W296" s="1340"/>
    </row>
    <row r="297" spans="1:23">
      <c r="A297" s="1358" t="s">
        <v>2527</v>
      </c>
      <c r="B297" s="1422" t="s">
        <v>2528</v>
      </c>
      <c r="C297" s="1363"/>
      <c r="D297" s="1344">
        <v>228500</v>
      </c>
      <c r="E297" s="1345">
        <v>235570</v>
      </c>
      <c r="F297" s="1346">
        <v>3.0940919037199199E-2</v>
      </c>
      <c r="G297" s="1347">
        <v>235570</v>
      </c>
      <c r="H297" s="1348">
        <v>243820</v>
      </c>
      <c r="I297" s="1349">
        <v>3.5021437364689989E-2</v>
      </c>
      <c r="J297" s="1350">
        <v>235570</v>
      </c>
      <c r="K297" s="1351">
        <v>241390</v>
      </c>
      <c r="L297" s="1350">
        <v>243820</v>
      </c>
      <c r="M297" s="1351">
        <v>248800</v>
      </c>
      <c r="N297" s="1352">
        <v>241390</v>
      </c>
      <c r="O297" s="1353">
        <v>256800</v>
      </c>
      <c r="P297" s="1353">
        <v>243270</v>
      </c>
      <c r="Q297" s="1354">
        <v>258800</v>
      </c>
      <c r="R297" s="1352">
        <v>248800</v>
      </c>
      <c r="S297" s="1353">
        <v>264690</v>
      </c>
      <c r="T297" s="1353">
        <v>258680</v>
      </c>
      <c r="U297" s="1354">
        <v>266690</v>
      </c>
      <c r="V297" s="1361"/>
      <c r="W297" s="1340"/>
    </row>
    <row r="298" spans="1:23">
      <c r="A298" s="1358" t="s">
        <v>847</v>
      </c>
      <c r="B298" s="1359" t="s">
        <v>2529</v>
      </c>
      <c r="C298" s="1363"/>
      <c r="D298" s="1344">
        <v>153310</v>
      </c>
      <c r="E298" s="1345">
        <v>158060</v>
      </c>
      <c r="F298" s="1346">
        <v>3.0982975670210688E-2</v>
      </c>
      <c r="G298" s="1347">
        <v>158060</v>
      </c>
      <c r="H298" s="1348">
        <v>165450</v>
      </c>
      <c r="I298" s="1349">
        <v>4.6754397064405984E-2</v>
      </c>
      <c r="J298" s="1350">
        <v>158060</v>
      </c>
      <c r="K298" s="1351">
        <v>161960</v>
      </c>
      <c r="L298" s="1350">
        <v>165450</v>
      </c>
      <c r="M298" s="1351">
        <v>168830</v>
      </c>
      <c r="N298" s="1352">
        <v>161960</v>
      </c>
      <c r="O298" s="1353">
        <v>172300</v>
      </c>
      <c r="P298" s="1353">
        <v>163840</v>
      </c>
      <c r="Q298" s="1354">
        <v>174300</v>
      </c>
      <c r="R298" s="1352">
        <v>168830</v>
      </c>
      <c r="S298" s="1353">
        <v>179610</v>
      </c>
      <c r="T298" s="1353">
        <v>176160</v>
      </c>
      <c r="U298" s="1354">
        <v>181610</v>
      </c>
      <c r="V298" s="1361"/>
      <c r="W298" s="1340"/>
    </row>
    <row r="299" spans="1:23">
      <c r="A299" s="1357" t="s">
        <v>2530</v>
      </c>
      <c r="B299" s="1342" t="s">
        <v>2531</v>
      </c>
      <c r="C299" s="1394"/>
      <c r="D299" s="1344">
        <v>38270</v>
      </c>
      <c r="E299" s="1345">
        <v>39460</v>
      </c>
      <c r="F299" s="1346">
        <v>3.1094852364776493E-2</v>
      </c>
      <c r="G299" s="1347">
        <v>39460</v>
      </c>
      <c r="H299" s="1348">
        <v>41300</v>
      </c>
      <c r="I299" s="1349">
        <v>4.662949822605178E-2</v>
      </c>
      <c r="J299" s="1350">
        <v>39460</v>
      </c>
      <c r="K299" s="1351">
        <v>40420</v>
      </c>
      <c r="L299" s="1350">
        <v>41300</v>
      </c>
      <c r="M299" s="1351">
        <v>42150</v>
      </c>
      <c r="N299" s="1352">
        <v>40420</v>
      </c>
      <c r="O299" s="1353">
        <v>43000</v>
      </c>
      <c r="P299" s="1353">
        <v>42300</v>
      </c>
      <c r="Q299" s="1354">
        <v>45000</v>
      </c>
      <c r="R299" s="1352">
        <v>42150</v>
      </c>
      <c r="S299" s="1353">
        <v>44850</v>
      </c>
      <c r="T299" s="1353">
        <v>45440</v>
      </c>
      <c r="U299" s="1354">
        <v>46850</v>
      </c>
      <c r="V299" s="1368" t="s">
        <v>92</v>
      </c>
      <c r="W299" s="1340"/>
    </row>
    <row r="300" spans="1:23">
      <c r="A300" s="1357" t="s">
        <v>2532</v>
      </c>
      <c r="B300" s="1342" t="s">
        <v>2533</v>
      </c>
      <c r="C300" s="1356" t="s">
        <v>367</v>
      </c>
      <c r="D300" s="1344">
        <v>81459.999999999985</v>
      </c>
      <c r="E300" s="1345">
        <v>83980</v>
      </c>
      <c r="F300" s="1346">
        <v>3.0935428431132062E-2</v>
      </c>
      <c r="G300" s="1347">
        <v>83980</v>
      </c>
      <c r="H300" s="1348">
        <v>87900</v>
      </c>
      <c r="I300" s="1349">
        <v>4.6677780423910464E-2</v>
      </c>
      <c r="J300" s="1350">
        <v>83980</v>
      </c>
      <c r="K300" s="1351">
        <v>86100</v>
      </c>
      <c r="L300" s="1350">
        <v>87900</v>
      </c>
      <c r="M300" s="1351">
        <v>89700</v>
      </c>
      <c r="N300" s="1352">
        <v>86100</v>
      </c>
      <c r="O300" s="1353">
        <v>91600</v>
      </c>
      <c r="P300" s="1353">
        <v>87980</v>
      </c>
      <c r="Q300" s="1354">
        <v>93600</v>
      </c>
      <c r="R300" s="1352">
        <v>89700</v>
      </c>
      <c r="S300" s="1353">
        <v>95430</v>
      </c>
      <c r="T300" s="1353">
        <v>94500</v>
      </c>
      <c r="U300" s="1354">
        <v>97430</v>
      </c>
      <c r="V300" s="1368" t="s">
        <v>92</v>
      </c>
      <c r="W300" s="1340"/>
    </row>
    <row r="301" spans="1:23">
      <c r="A301" s="1357" t="s">
        <v>2534</v>
      </c>
      <c r="B301" s="1342" t="s">
        <v>2533</v>
      </c>
      <c r="C301" s="1343" t="s">
        <v>363</v>
      </c>
      <c r="D301" s="1344">
        <v>172440</v>
      </c>
      <c r="E301" s="1345">
        <v>177780</v>
      </c>
      <c r="F301" s="1346">
        <v>3.0967292971468385E-2</v>
      </c>
      <c r="G301" s="1347">
        <v>177780</v>
      </c>
      <c r="H301" s="1348">
        <v>184000</v>
      </c>
      <c r="I301" s="1349">
        <v>3.4987062661716806E-2</v>
      </c>
      <c r="J301" s="1350">
        <v>177780</v>
      </c>
      <c r="K301" s="1351">
        <v>182170</v>
      </c>
      <c r="L301" s="1350">
        <v>184000</v>
      </c>
      <c r="M301" s="1351">
        <v>187760</v>
      </c>
      <c r="N301" s="1352">
        <v>182170</v>
      </c>
      <c r="O301" s="1353">
        <v>193800</v>
      </c>
      <c r="P301" s="1353">
        <v>184050</v>
      </c>
      <c r="Q301" s="1354">
        <v>195800</v>
      </c>
      <c r="R301" s="1352">
        <v>187760</v>
      </c>
      <c r="S301" s="1353">
        <v>199750</v>
      </c>
      <c r="T301" s="1353">
        <v>195690</v>
      </c>
      <c r="U301" s="1354">
        <v>201750</v>
      </c>
      <c r="V301" s="1368" t="s">
        <v>92</v>
      </c>
      <c r="W301" s="1340"/>
    </row>
    <row r="302" spans="1:23">
      <c r="A302" s="1357" t="s">
        <v>2535</v>
      </c>
      <c r="B302" s="1342" t="s">
        <v>2533</v>
      </c>
      <c r="C302" s="1343" t="s">
        <v>362</v>
      </c>
      <c r="D302" s="1344">
        <v>172440</v>
      </c>
      <c r="E302" s="1345">
        <v>177780</v>
      </c>
      <c r="F302" s="1346">
        <v>3.0967292971468385E-2</v>
      </c>
      <c r="G302" s="1347">
        <v>177780</v>
      </c>
      <c r="H302" s="1348">
        <v>184000</v>
      </c>
      <c r="I302" s="1349">
        <v>3.4987062661716806E-2</v>
      </c>
      <c r="J302" s="1350">
        <v>177780</v>
      </c>
      <c r="K302" s="1351">
        <v>182170</v>
      </c>
      <c r="L302" s="1350">
        <v>184000</v>
      </c>
      <c r="M302" s="1351">
        <v>187760</v>
      </c>
      <c r="N302" s="1352">
        <v>182170</v>
      </c>
      <c r="O302" s="1353">
        <v>193800</v>
      </c>
      <c r="P302" s="1353">
        <v>184050</v>
      </c>
      <c r="Q302" s="1354">
        <v>195800</v>
      </c>
      <c r="R302" s="1352">
        <v>187760</v>
      </c>
      <c r="S302" s="1353">
        <v>199750</v>
      </c>
      <c r="T302" s="1353">
        <v>195690</v>
      </c>
      <c r="U302" s="1354">
        <v>201750</v>
      </c>
      <c r="V302" s="1368" t="s">
        <v>92</v>
      </c>
      <c r="W302" s="1340"/>
    </row>
    <row r="303" spans="1:23">
      <c r="A303" s="1357" t="s">
        <v>2536</v>
      </c>
      <c r="B303" s="1342" t="s">
        <v>2533</v>
      </c>
      <c r="C303" s="1343" t="s">
        <v>361</v>
      </c>
      <c r="D303" s="1344">
        <v>172440</v>
      </c>
      <c r="E303" s="1345">
        <v>177780</v>
      </c>
      <c r="F303" s="1346">
        <v>3.0967292971468385E-2</v>
      </c>
      <c r="G303" s="1347">
        <v>177780</v>
      </c>
      <c r="H303" s="1348">
        <v>184000</v>
      </c>
      <c r="I303" s="1349">
        <v>3.4987062661716806E-2</v>
      </c>
      <c r="J303" s="1350">
        <v>177780</v>
      </c>
      <c r="K303" s="1351">
        <v>182170</v>
      </c>
      <c r="L303" s="1350">
        <v>184000</v>
      </c>
      <c r="M303" s="1351">
        <v>187760</v>
      </c>
      <c r="N303" s="1352">
        <v>182170</v>
      </c>
      <c r="O303" s="1353">
        <v>193800</v>
      </c>
      <c r="P303" s="1353">
        <v>184050</v>
      </c>
      <c r="Q303" s="1354">
        <v>195800</v>
      </c>
      <c r="R303" s="1352">
        <v>187760</v>
      </c>
      <c r="S303" s="1353">
        <v>199750</v>
      </c>
      <c r="T303" s="1353">
        <v>195690</v>
      </c>
      <c r="U303" s="1354">
        <v>201750</v>
      </c>
      <c r="V303" s="1368" t="s">
        <v>92</v>
      </c>
      <c r="W303" s="1340"/>
    </row>
    <row r="304" spans="1:23">
      <c r="A304" s="1357" t="s">
        <v>2537</v>
      </c>
      <c r="B304" s="1342" t="s">
        <v>2538</v>
      </c>
      <c r="C304" s="1394"/>
      <c r="D304" s="1344">
        <v>22910</v>
      </c>
      <c r="E304" s="1345">
        <v>23620</v>
      </c>
      <c r="F304" s="1346">
        <v>3.0990833697075448E-2</v>
      </c>
      <c r="G304" s="1347">
        <v>23620</v>
      </c>
      <c r="H304" s="1348">
        <v>24720</v>
      </c>
      <c r="I304" s="1349">
        <v>4.6570702794242136E-2</v>
      </c>
      <c r="J304" s="1350">
        <v>23620</v>
      </c>
      <c r="K304" s="1351">
        <v>24250</v>
      </c>
      <c r="L304" s="1350">
        <v>24720</v>
      </c>
      <c r="M304" s="1351">
        <v>25230</v>
      </c>
      <c r="N304" s="1352">
        <v>24250</v>
      </c>
      <c r="O304" s="1353">
        <v>25800</v>
      </c>
      <c r="P304" s="1353">
        <v>26130</v>
      </c>
      <c r="Q304" s="1354">
        <v>27800</v>
      </c>
      <c r="R304" s="1352">
        <v>25230</v>
      </c>
      <c r="S304" s="1353">
        <v>26850</v>
      </c>
      <c r="T304" s="1353">
        <v>27980</v>
      </c>
      <c r="U304" s="1354">
        <v>28850</v>
      </c>
      <c r="V304" s="1368" t="s">
        <v>92</v>
      </c>
      <c r="W304" s="1340"/>
    </row>
    <row r="305" spans="1:23">
      <c r="A305" s="1357" t="s">
        <v>2539</v>
      </c>
      <c r="B305" s="1342" t="s">
        <v>2540</v>
      </c>
      <c r="C305" s="1343" t="s">
        <v>363</v>
      </c>
      <c r="D305" s="1344">
        <v>160870</v>
      </c>
      <c r="E305" s="1345">
        <v>165850</v>
      </c>
      <c r="F305" s="1346">
        <v>3.0956673090072773E-2</v>
      </c>
      <c r="G305" s="1347">
        <v>165850</v>
      </c>
      <c r="H305" s="1348">
        <v>173600</v>
      </c>
      <c r="I305" s="1349">
        <v>4.6728971962616717E-2</v>
      </c>
      <c r="J305" s="1350">
        <v>165850</v>
      </c>
      <c r="K305" s="1351">
        <v>169950</v>
      </c>
      <c r="L305" s="1350">
        <v>173600</v>
      </c>
      <c r="M305" s="1351">
        <v>177150</v>
      </c>
      <c r="N305" s="1352">
        <v>169950</v>
      </c>
      <c r="O305" s="1353">
        <v>180800</v>
      </c>
      <c r="P305" s="1353">
        <v>171830</v>
      </c>
      <c r="Q305" s="1354">
        <v>182800</v>
      </c>
      <c r="R305" s="1352">
        <v>177150</v>
      </c>
      <c r="S305" s="1353">
        <v>188460</v>
      </c>
      <c r="T305" s="1353">
        <v>184740</v>
      </c>
      <c r="U305" s="1354">
        <v>190460</v>
      </c>
      <c r="V305" s="1368" t="s">
        <v>92</v>
      </c>
      <c r="W305" s="1340"/>
    </row>
    <row r="306" spans="1:23">
      <c r="A306" s="1357" t="s">
        <v>2541</v>
      </c>
      <c r="B306" s="1342" t="s">
        <v>2542</v>
      </c>
      <c r="C306" s="1343" t="s">
        <v>362</v>
      </c>
      <c r="D306" s="1344">
        <v>160870</v>
      </c>
      <c r="E306" s="1345">
        <v>165850</v>
      </c>
      <c r="F306" s="1346">
        <v>3.0956673090072773E-2</v>
      </c>
      <c r="G306" s="1347">
        <v>165850</v>
      </c>
      <c r="H306" s="1348">
        <v>173600</v>
      </c>
      <c r="I306" s="1349">
        <v>4.6728971962616717E-2</v>
      </c>
      <c r="J306" s="1350">
        <v>165850</v>
      </c>
      <c r="K306" s="1351">
        <v>169950</v>
      </c>
      <c r="L306" s="1350">
        <v>173600</v>
      </c>
      <c r="M306" s="1351">
        <v>177150</v>
      </c>
      <c r="N306" s="1352">
        <v>169950</v>
      </c>
      <c r="O306" s="1353">
        <v>180800</v>
      </c>
      <c r="P306" s="1353">
        <v>171830</v>
      </c>
      <c r="Q306" s="1354">
        <v>182800</v>
      </c>
      <c r="R306" s="1352">
        <v>177150</v>
      </c>
      <c r="S306" s="1353">
        <v>188460</v>
      </c>
      <c r="T306" s="1353">
        <v>184740</v>
      </c>
      <c r="U306" s="1354">
        <v>190460</v>
      </c>
      <c r="V306" s="1368" t="s">
        <v>92</v>
      </c>
      <c r="W306" s="1340"/>
    </row>
    <row r="307" spans="1:23">
      <c r="A307" s="1357" t="s">
        <v>2543</v>
      </c>
      <c r="B307" s="1342" t="s">
        <v>2542</v>
      </c>
      <c r="C307" s="1343" t="s">
        <v>361</v>
      </c>
      <c r="D307" s="1344">
        <v>160870</v>
      </c>
      <c r="E307" s="1345">
        <v>165850</v>
      </c>
      <c r="F307" s="1346">
        <v>3.0956673090072773E-2</v>
      </c>
      <c r="G307" s="1347">
        <v>165850</v>
      </c>
      <c r="H307" s="1348">
        <v>173600</v>
      </c>
      <c r="I307" s="1349">
        <v>4.6728971962616717E-2</v>
      </c>
      <c r="J307" s="1350">
        <v>165850</v>
      </c>
      <c r="K307" s="1351">
        <v>169950</v>
      </c>
      <c r="L307" s="1350">
        <v>173600</v>
      </c>
      <c r="M307" s="1351">
        <v>177150</v>
      </c>
      <c r="N307" s="1352">
        <v>169950</v>
      </c>
      <c r="O307" s="1353">
        <v>180800</v>
      </c>
      <c r="P307" s="1353">
        <v>171830</v>
      </c>
      <c r="Q307" s="1354">
        <v>182800</v>
      </c>
      <c r="R307" s="1352">
        <v>177150</v>
      </c>
      <c r="S307" s="1353">
        <v>188460</v>
      </c>
      <c r="T307" s="1353">
        <v>184740</v>
      </c>
      <c r="U307" s="1354">
        <v>190460</v>
      </c>
      <c r="V307" s="1368" t="s">
        <v>92</v>
      </c>
      <c r="W307" s="1340"/>
    </row>
    <row r="308" spans="1:23">
      <c r="A308" s="1357" t="s">
        <v>2544</v>
      </c>
      <c r="B308" s="1342" t="s">
        <v>2542</v>
      </c>
      <c r="C308" s="1356" t="s">
        <v>367</v>
      </c>
      <c r="D308" s="1344">
        <v>89030</v>
      </c>
      <c r="E308" s="1345">
        <v>91790</v>
      </c>
      <c r="F308" s="1346">
        <v>3.1000786251825119E-2</v>
      </c>
      <c r="G308" s="1347">
        <v>91790</v>
      </c>
      <c r="H308" s="1348">
        <v>96070</v>
      </c>
      <c r="I308" s="1349">
        <v>4.6628173003595119E-2</v>
      </c>
      <c r="J308" s="1350">
        <v>91790</v>
      </c>
      <c r="K308" s="1351">
        <v>94090</v>
      </c>
      <c r="L308" s="1350">
        <v>96070</v>
      </c>
      <c r="M308" s="1351">
        <v>98040</v>
      </c>
      <c r="N308" s="1352">
        <v>94090</v>
      </c>
      <c r="O308" s="1353">
        <v>100100</v>
      </c>
      <c r="P308" s="1353">
        <v>95970</v>
      </c>
      <c r="Q308" s="1354">
        <v>102100</v>
      </c>
      <c r="R308" s="1352">
        <v>98040</v>
      </c>
      <c r="S308" s="1353">
        <v>104300</v>
      </c>
      <c r="T308" s="1353">
        <v>103110</v>
      </c>
      <c r="U308" s="1354">
        <v>106300</v>
      </c>
      <c r="V308" s="1368" t="s">
        <v>92</v>
      </c>
      <c r="W308" s="1340"/>
    </row>
    <row r="309" spans="1:23">
      <c r="A309" s="1369" t="s">
        <v>2545</v>
      </c>
      <c r="B309" s="1342" t="s">
        <v>2546</v>
      </c>
      <c r="C309" s="1343" t="s">
        <v>363</v>
      </c>
      <c r="D309" s="1344">
        <v>181040</v>
      </c>
      <c r="E309" s="1345">
        <v>186640</v>
      </c>
      <c r="F309" s="1346">
        <v>3.0932390631904561E-2</v>
      </c>
      <c r="G309" s="1347">
        <v>186640</v>
      </c>
      <c r="H309" s="1348">
        <v>195370</v>
      </c>
      <c r="I309" s="1349">
        <v>4.6774539219888611E-2</v>
      </c>
      <c r="J309" s="1350">
        <v>186640</v>
      </c>
      <c r="K309" s="1351">
        <v>191290</v>
      </c>
      <c r="L309" s="1350">
        <v>195370</v>
      </c>
      <c r="M309" s="1351">
        <v>199360</v>
      </c>
      <c r="N309" s="1352">
        <v>191290</v>
      </c>
      <c r="O309" s="1353">
        <v>203500</v>
      </c>
      <c r="P309" s="1353">
        <v>193170</v>
      </c>
      <c r="Q309" s="1354">
        <v>205500</v>
      </c>
      <c r="R309" s="1352">
        <v>199360</v>
      </c>
      <c r="S309" s="1353">
        <v>212090</v>
      </c>
      <c r="T309" s="1353">
        <v>207660</v>
      </c>
      <c r="U309" s="1354">
        <v>214090</v>
      </c>
      <c r="V309" s="1368" t="s">
        <v>92</v>
      </c>
      <c r="W309" s="1340"/>
    </row>
    <row r="310" spans="1:23">
      <c r="A310" s="1369" t="s">
        <v>2547</v>
      </c>
      <c r="B310" s="1342" t="s">
        <v>2546</v>
      </c>
      <c r="C310" s="1343" t="s">
        <v>362</v>
      </c>
      <c r="D310" s="1344">
        <v>181040</v>
      </c>
      <c r="E310" s="1345">
        <v>186640</v>
      </c>
      <c r="F310" s="1346">
        <v>3.0932390631904561E-2</v>
      </c>
      <c r="G310" s="1347">
        <v>186640</v>
      </c>
      <c r="H310" s="1348">
        <v>195370</v>
      </c>
      <c r="I310" s="1349">
        <v>4.6774539219888611E-2</v>
      </c>
      <c r="J310" s="1350">
        <v>186640</v>
      </c>
      <c r="K310" s="1351">
        <v>191290</v>
      </c>
      <c r="L310" s="1350">
        <v>195370</v>
      </c>
      <c r="M310" s="1351">
        <v>199360</v>
      </c>
      <c r="N310" s="1352">
        <v>191290</v>
      </c>
      <c r="O310" s="1353">
        <v>203500</v>
      </c>
      <c r="P310" s="1353">
        <v>193170</v>
      </c>
      <c r="Q310" s="1354">
        <v>205500</v>
      </c>
      <c r="R310" s="1352">
        <v>199360</v>
      </c>
      <c r="S310" s="1353">
        <v>212090</v>
      </c>
      <c r="T310" s="1353">
        <v>207660</v>
      </c>
      <c r="U310" s="1354">
        <v>214090</v>
      </c>
      <c r="V310" s="1368" t="s">
        <v>92</v>
      </c>
      <c r="W310" s="1340"/>
    </row>
    <row r="311" spans="1:23">
      <c r="A311" s="1369" t="s">
        <v>2548</v>
      </c>
      <c r="B311" s="1342" t="s">
        <v>2546</v>
      </c>
      <c r="C311" s="1343" t="s">
        <v>361</v>
      </c>
      <c r="D311" s="1344">
        <v>181040</v>
      </c>
      <c r="E311" s="1345">
        <v>186640</v>
      </c>
      <c r="F311" s="1346">
        <v>3.0932390631904561E-2</v>
      </c>
      <c r="G311" s="1347">
        <v>186640</v>
      </c>
      <c r="H311" s="1348">
        <v>195370</v>
      </c>
      <c r="I311" s="1349">
        <v>4.6774539219888611E-2</v>
      </c>
      <c r="J311" s="1350">
        <v>186640</v>
      </c>
      <c r="K311" s="1351">
        <v>191290</v>
      </c>
      <c r="L311" s="1350">
        <v>195370</v>
      </c>
      <c r="M311" s="1351">
        <v>199360</v>
      </c>
      <c r="N311" s="1352">
        <v>191290</v>
      </c>
      <c r="O311" s="1353">
        <v>203500</v>
      </c>
      <c r="P311" s="1353">
        <v>193170</v>
      </c>
      <c r="Q311" s="1354">
        <v>205500</v>
      </c>
      <c r="R311" s="1352">
        <v>199360</v>
      </c>
      <c r="S311" s="1353">
        <v>212090</v>
      </c>
      <c r="T311" s="1353">
        <v>207660</v>
      </c>
      <c r="U311" s="1354">
        <v>214090</v>
      </c>
      <c r="V311" s="1368" t="s">
        <v>92</v>
      </c>
      <c r="W311" s="1340"/>
    </row>
    <row r="312" spans="1:23">
      <c r="A312" s="1369" t="s">
        <v>2549</v>
      </c>
      <c r="B312" s="1342" t="s">
        <v>2546</v>
      </c>
      <c r="C312" s="1356" t="s">
        <v>367</v>
      </c>
      <c r="D312" s="1344">
        <v>51100</v>
      </c>
      <c r="E312" s="1345">
        <v>52690</v>
      </c>
      <c r="F312" s="1346">
        <v>3.111545988258313E-2</v>
      </c>
      <c r="G312" s="1347">
        <v>52690</v>
      </c>
      <c r="H312" s="1348">
        <v>55150</v>
      </c>
      <c r="I312" s="1349">
        <v>4.6688176124501712E-2</v>
      </c>
      <c r="J312" s="1350">
        <v>52690</v>
      </c>
      <c r="K312" s="1351">
        <v>54050</v>
      </c>
      <c r="L312" s="1350">
        <v>55150</v>
      </c>
      <c r="M312" s="1351">
        <v>56280</v>
      </c>
      <c r="N312" s="1352">
        <v>54050</v>
      </c>
      <c r="O312" s="1353">
        <v>57500</v>
      </c>
      <c r="P312" s="1353">
        <v>55930</v>
      </c>
      <c r="Q312" s="1354">
        <v>59500</v>
      </c>
      <c r="R312" s="1352">
        <v>56280</v>
      </c>
      <c r="S312" s="1353">
        <v>59880</v>
      </c>
      <c r="T312" s="1353">
        <v>60020</v>
      </c>
      <c r="U312" s="1354">
        <v>61880</v>
      </c>
      <c r="V312" s="1368" t="s">
        <v>92</v>
      </c>
      <c r="W312" s="1340"/>
    </row>
    <row r="313" spans="1:23">
      <c r="A313" s="1357" t="s">
        <v>2550</v>
      </c>
      <c r="B313" s="1342" t="s">
        <v>2551</v>
      </c>
      <c r="C313" s="1394"/>
      <c r="D313" s="1344">
        <v>64480</v>
      </c>
      <c r="E313" s="1345">
        <v>66480</v>
      </c>
      <c r="F313" s="1346">
        <v>3.1017369727047051E-2</v>
      </c>
      <c r="G313" s="1347">
        <v>66480</v>
      </c>
      <c r="H313" s="1348">
        <v>69580</v>
      </c>
      <c r="I313" s="1349">
        <v>4.6630565583634098E-2</v>
      </c>
      <c r="J313" s="1350">
        <v>66480</v>
      </c>
      <c r="K313" s="1351">
        <v>68150</v>
      </c>
      <c r="L313" s="1350">
        <v>69580</v>
      </c>
      <c r="M313" s="1351">
        <v>71010</v>
      </c>
      <c r="N313" s="1352">
        <v>68150</v>
      </c>
      <c r="O313" s="1353">
        <v>72500</v>
      </c>
      <c r="P313" s="1353">
        <v>70030</v>
      </c>
      <c r="Q313" s="1354">
        <v>74500</v>
      </c>
      <c r="R313" s="1352">
        <v>71010</v>
      </c>
      <c r="S313" s="1353">
        <v>75550</v>
      </c>
      <c r="T313" s="1353">
        <v>75220</v>
      </c>
      <c r="U313" s="1354">
        <v>77550</v>
      </c>
      <c r="V313" s="1368" t="s">
        <v>92</v>
      </c>
      <c r="W313" s="1340"/>
    </row>
    <row r="314" spans="1:23">
      <c r="A314" s="1357" t="s">
        <v>2552</v>
      </c>
      <c r="B314" s="1342" t="s">
        <v>2553</v>
      </c>
      <c r="C314" s="1343" t="s">
        <v>363</v>
      </c>
      <c r="D314" s="1344">
        <v>177370</v>
      </c>
      <c r="E314" s="1345">
        <v>182860</v>
      </c>
      <c r="F314" s="1346">
        <v>3.0952246715904685E-2</v>
      </c>
      <c r="G314" s="1347">
        <v>182860</v>
      </c>
      <c r="H314" s="1348">
        <v>191410</v>
      </c>
      <c r="I314" s="1349">
        <v>4.6757081920594912E-2</v>
      </c>
      <c r="J314" s="1350">
        <v>182860</v>
      </c>
      <c r="K314" s="1351">
        <v>187340</v>
      </c>
      <c r="L314" s="1350">
        <v>191410</v>
      </c>
      <c r="M314" s="1351">
        <v>195320</v>
      </c>
      <c r="N314" s="1352">
        <v>187340</v>
      </c>
      <c r="O314" s="1353">
        <v>199300</v>
      </c>
      <c r="P314" s="1353">
        <v>189220</v>
      </c>
      <c r="Q314" s="1354">
        <v>201300</v>
      </c>
      <c r="R314" s="1352">
        <v>195320</v>
      </c>
      <c r="S314" s="1353">
        <v>207790</v>
      </c>
      <c r="T314" s="1353">
        <v>203490</v>
      </c>
      <c r="U314" s="1354">
        <v>209790</v>
      </c>
      <c r="V314" s="1368" t="s">
        <v>92</v>
      </c>
      <c r="W314" s="1340"/>
    </row>
    <row r="315" spans="1:23">
      <c r="A315" s="1357" t="s">
        <v>5587</v>
      </c>
      <c r="B315" s="1342" t="s">
        <v>2553</v>
      </c>
      <c r="C315" s="1343" t="s">
        <v>362</v>
      </c>
      <c r="D315" s="1344">
        <v>177370</v>
      </c>
      <c r="E315" s="1345">
        <v>182860</v>
      </c>
      <c r="F315" s="1346">
        <v>3.0952246715904685E-2</v>
      </c>
      <c r="G315" s="1347">
        <v>182860</v>
      </c>
      <c r="H315" s="1348">
        <v>191410</v>
      </c>
      <c r="I315" s="1349">
        <v>4.6757081920594912E-2</v>
      </c>
      <c r="J315" s="1350">
        <v>182860</v>
      </c>
      <c r="K315" s="1351">
        <v>187340</v>
      </c>
      <c r="L315" s="1350">
        <v>191410</v>
      </c>
      <c r="M315" s="1351">
        <v>195320</v>
      </c>
      <c r="N315" s="1352">
        <v>187340</v>
      </c>
      <c r="O315" s="1353">
        <v>199300</v>
      </c>
      <c r="P315" s="1353">
        <v>189220</v>
      </c>
      <c r="Q315" s="1354">
        <v>201300</v>
      </c>
      <c r="R315" s="1352">
        <v>195320</v>
      </c>
      <c r="S315" s="1353">
        <v>207790</v>
      </c>
      <c r="T315" s="1353">
        <v>203490</v>
      </c>
      <c r="U315" s="1354">
        <v>209790</v>
      </c>
      <c r="V315" s="1368" t="s">
        <v>92</v>
      </c>
      <c r="W315" s="1340"/>
    </row>
    <row r="316" spans="1:23">
      <c r="A316" s="1357" t="s">
        <v>5588</v>
      </c>
      <c r="B316" s="1342" t="s">
        <v>2553</v>
      </c>
      <c r="C316" s="1343" t="s">
        <v>361</v>
      </c>
      <c r="D316" s="1344">
        <v>177370</v>
      </c>
      <c r="E316" s="1345">
        <v>182860</v>
      </c>
      <c r="F316" s="1346">
        <v>3.0952246715904685E-2</v>
      </c>
      <c r="G316" s="1347">
        <v>182860</v>
      </c>
      <c r="H316" s="1348">
        <v>191410</v>
      </c>
      <c r="I316" s="1349">
        <v>4.6757081920594912E-2</v>
      </c>
      <c r="J316" s="1350">
        <v>182860</v>
      </c>
      <c r="K316" s="1351">
        <v>187340</v>
      </c>
      <c r="L316" s="1350">
        <v>191410</v>
      </c>
      <c r="M316" s="1351">
        <v>195320</v>
      </c>
      <c r="N316" s="1352">
        <v>187340</v>
      </c>
      <c r="O316" s="1353">
        <v>199300</v>
      </c>
      <c r="P316" s="1353">
        <v>189220</v>
      </c>
      <c r="Q316" s="1354">
        <v>201300</v>
      </c>
      <c r="R316" s="1352">
        <v>195320</v>
      </c>
      <c r="S316" s="1353">
        <v>207790</v>
      </c>
      <c r="T316" s="1353">
        <v>203490</v>
      </c>
      <c r="U316" s="1354">
        <v>209790</v>
      </c>
      <c r="V316" s="1368" t="s">
        <v>5616</v>
      </c>
      <c r="W316" s="1340"/>
    </row>
    <row r="317" spans="1:23">
      <c r="A317" s="1357" t="s">
        <v>5589</v>
      </c>
      <c r="B317" s="1342" t="s">
        <v>2553</v>
      </c>
      <c r="C317" s="1356" t="s">
        <v>367</v>
      </c>
      <c r="D317" s="1344">
        <v>81690</v>
      </c>
      <c r="E317" s="1345">
        <v>84220</v>
      </c>
      <c r="F317" s="1346">
        <v>3.097074305300529E-2</v>
      </c>
      <c r="G317" s="1347">
        <v>84220</v>
      </c>
      <c r="H317" s="1348">
        <v>88160</v>
      </c>
      <c r="I317" s="1349">
        <v>4.6782236998337723E-2</v>
      </c>
      <c r="J317" s="1350">
        <v>84220</v>
      </c>
      <c r="K317" s="1351">
        <v>86290</v>
      </c>
      <c r="L317" s="1350">
        <v>88160</v>
      </c>
      <c r="M317" s="1351">
        <v>89960</v>
      </c>
      <c r="N317" s="1352">
        <v>86290</v>
      </c>
      <c r="O317" s="1353">
        <v>91800</v>
      </c>
      <c r="P317" s="1353">
        <v>88170</v>
      </c>
      <c r="Q317" s="1354">
        <v>93800</v>
      </c>
      <c r="R317" s="1352">
        <v>89960</v>
      </c>
      <c r="S317" s="1353">
        <v>95710</v>
      </c>
      <c r="T317" s="1353">
        <v>94770</v>
      </c>
      <c r="U317" s="1354">
        <v>97710</v>
      </c>
      <c r="V317" s="1368" t="s">
        <v>92</v>
      </c>
      <c r="W317" s="1340"/>
    </row>
    <row r="318" spans="1:23">
      <c r="A318" s="1357" t="s">
        <v>5590</v>
      </c>
      <c r="B318" s="1342" t="s">
        <v>2554</v>
      </c>
      <c r="C318" s="1394"/>
      <c r="D318" s="1344">
        <v>10080</v>
      </c>
      <c r="E318" s="1345">
        <v>10400</v>
      </c>
      <c r="F318" s="1346">
        <v>3.1746031746031855E-2</v>
      </c>
      <c r="G318" s="1347">
        <v>10400</v>
      </c>
      <c r="H318" s="1348">
        <v>10870</v>
      </c>
      <c r="I318" s="1349">
        <v>4.5192307692307754E-2</v>
      </c>
      <c r="J318" s="1350">
        <v>10400</v>
      </c>
      <c r="K318" s="1351">
        <v>10710</v>
      </c>
      <c r="L318" s="1350">
        <v>10870</v>
      </c>
      <c r="M318" s="1351">
        <v>11100</v>
      </c>
      <c r="N318" s="1352">
        <v>10710</v>
      </c>
      <c r="O318" s="1353">
        <v>11400</v>
      </c>
      <c r="P318" s="1353">
        <v>12590</v>
      </c>
      <c r="Q318" s="1354">
        <v>13400</v>
      </c>
      <c r="R318" s="1352">
        <v>11100</v>
      </c>
      <c r="S318" s="1353">
        <v>11810</v>
      </c>
      <c r="T318" s="1353">
        <v>13390</v>
      </c>
      <c r="U318" s="1354">
        <v>13810</v>
      </c>
      <c r="V318" s="1368" t="s">
        <v>92</v>
      </c>
      <c r="W318" s="1340"/>
    </row>
    <row r="319" spans="1:23">
      <c r="A319" s="1357" t="s">
        <v>2555</v>
      </c>
      <c r="B319" s="1342" t="s">
        <v>2556</v>
      </c>
      <c r="C319" s="1343" t="s">
        <v>361</v>
      </c>
      <c r="D319" s="1344">
        <v>227790</v>
      </c>
      <c r="E319" s="1345">
        <v>234840</v>
      </c>
      <c r="F319" s="1346">
        <v>3.0949558804161725E-2</v>
      </c>
      <c r="G319" s="1347">
        <v>234840</v>
      </c>
      <c r="H319" s="1348">
        <v>245830</v>
      </c>
      <c r="I319" s="1349">
        <v>4.6797819792198991E-2</v>
      </c>
      <c r="J319" s="1350">
        <v>234840</v>
      </c>
      <c r="K319" s="1351">
        <v>240640</v>
      </c>
      <c r="L319" s="1350">
        <v>245830</v>
      </c>
      <c r="M319" s="1351">
        <v>250850</v>
      </c>
      <c r="N319" s="1352">
        <v>240640</v>
      </c>
      <c r="O319" s="1353">
        <v>256000</v>
      </c>
      <c r="P319" s="1353">
        <v>242520</v>
      </c>
      <c r="Q319" s="1354">
        <v>258000</v>
      </c>
      <c r="R319" s="1352">
        <v>250850</v>
      </c>
      <c r="S319" s="1353">
        <v>266870</v>
      </c>
      <c r="T319" s="1353">
        <v>260800</v>
      </c>
      <c r="U319" s="1354">
        <v>268870</v>
      </c>
      <c r="V319" s="1368" t="s">
        <v>92</v>
      </c>
      <c r="W319" s="1340"/>
    </row>
    <row r="320" spans="1:23">
      <c r="A320" s="1357" t="s">
        <v>2557</v>
      </c>
      <c r="B320" s="1342" t="s">
        <v>2556</v>
      </c>
      <c r="C320" s="1343" t="s">
        <v>362</v>
      </c>
      <c r="D320" s="1344">
        <v>227790</v>
      </c>
      <c r="E320" s="1345">
        <v>234840</v>
      </c>
      <c r="F320" s="1346">
        <v>3.0949558804161725E-2</v>
      </c>
      <c r="G320" s="1347">
        <v>234840</v>
      </c>
      <c r="H320" s="1348">
        <v>245830</v>
      </c>
      <c r="I320" s="1349">
        <v>4.6797819792198991E-2</v>
      </c>
      <c r="J320" s="1350">
        <v>234840</v>
      </c>
      <c r="K320" s="1351">
        <v>240640</v>
      </c>
      <c r="L320" s="1350">
        <v>245830</v>
      </c>
      <c r="M320" s="1351">
        <v>250850</v>
      </c>
      <c r="N320" s="1352">
        <v>240640</v>
      </c>
      <c r="O320" s="1353">
        <v>256000</v>
      </c>
      <c r="P320" s="1353">
        <v>242520</v>
      </c>
      <c r="Q320" s="1354">
        <v>258000</v>
      </c>
      <c r="R320" s="1352">
        <v>250850</v>
      </c>
      <c r="S320" s="1353">
        <v>266870</v>
      </c>
      <c r="T320" s="1353">
        <v>260800</v>
      </c>
      <c r="U320" s="1354">
        <v>268870</v>
      </c>
      <c r="V320" s="1368" t="s">
        <v>92</v>
      </c>
      <c r="W320" s="1340"/>
    </row>
    <row r="321" spans="1:23">
      <c r="A321" s="1357" t="s">
        <v>2558</v>
      </c>
      <c r="B321" s="1342" t="s">
        <v>2556</v>
      </c>
      <c r="C321" s="1343" t="s">
        <v>363</v>
      </c>
      <c r="D321" s="1344">
        <v>227790</v>
      </c>
      <c r="E321" s="1345">
        <v>234840</v>
      </c>
      <c r="F321" s="1346">
        <v>3.0949558804161725E-2</v>
      </c>
      <c r="G321" s="1347">
        <v>234840</v>
      </c>
      <c r="H321" s="1348">
        <v>245830</v>
      </c>
      <c r="I321" s="1349">
        <v>4.6797819792198991E-2</v>
      </c>
      <c r="J321" s="1350">
        <v>234840</v>
      </c>
      <c r="K321" s="1351">
        <v>240640</v>
      </c>
      <c r="L321" s="1350">
        <v>245830</v>
      </c>
      <c r="M321" s="1351">
        <v>250850</v>
      </c>
      <c r="N321" s="1352">
        <v>240640</v>
      </c>
      <c r="O321" s="1353">
        <v>256000</v>
      </c>
      <c r="P321" s="1353">
        <v>242520</v>
      </c>
      <c r="Q321" s="1354">
        <v>258000</v>
      </c>
      <c r="R321" s="1352">
        <v>250850</v>
      </c>
      <c r="S321" s="1353">
        <v>266870</v>
      </c>
      <c r="T321" s="1353">
        <v>260800</v>
      </c>
      <c r="U321" s="1354">
        <v>268870</v>
      </c>
      <c r="V321" s="1368" t="s">
        <v>92</v>
      </c>
      <c r="W321" s="1340"/>
    </row>
    <row r="322" spans="1:23">
      <c r="A322" s="1357" t="s">
        <v>2559</v>
      </c>
      <c r="B322" s="1342" t="s">
        <v>2560</v>
      </c>
      <c r="C322" s="1356" t="s">
        <v>367</v>
      </c>
      <c r="D322" s="1344">
        <v>58660</v>
      </c>
      <c r="E322" s="1345">
        <v>60480</v>
      </c>
      <c r="F322" s="1346">
        <v>3.1026252983293645E-2</v>
      </c>
      <c r="G322" s="1347">
        <v>60480</v>
      </c>
      <c r="H322" s="1348">
        <v>63300</v>
      </c>
      <c r="I322" s="1349">
        <v>4.6626984126984183E-2</v>
      </c>
      <c r="J322" s="1350">
        <v>60480</v>
      </c>
      <c r="K322" s="1351">
        <v>62040</v>
      </c>
      <c r="L322" s="1350">
        <v>63300</v>
      </c>
      <c r="M322" s="1351">
        <v>64600</v>
      </c>
      <c r="N322" s="1352">
        <v>62040</v>
      </c>
      <c r="O322" s="1353">
        <v>66000</v>
      </c>
      <c r="P322" s="1353">
        <v>63920</v>
      </c>
      <c r="Q322" s="1354">
        <v>68000</v>
      </c>
      <c r="R322" s="1352">
        <v>64600</v>
      </c>
      <c r="S322" s="1353">
        <v>68730</v>
      </c>
      <c r="T322" s="1353">
        <v>68600</v>
      </c>
      <c r="U322" s="1354">
        <v>70730</v>
      </c>
      <c r="V322" s="1368" t="s">
        <v>92</v>
      </c>
      <c r="W322" s="1340"/>
    </row>
    <row r="323" spans="1:23">
      <c r="A323" s="1357" t="s">
        <v>2561</v>
      </c>
      <c r="B323" s="1342" t="s">
        <v>2562</v>
      </c>
      <c r="C323" s="1394"/>
      <c r="D323" s="1344">
        <v>31630</v>
      </c>
      <c r="E323" s="1345">
        <v>32610</v>
      </c>
      <c r="F323" s="1346">
        <v>3.098324375592787E-2</v>
      </c>
      <c r="G323" s="1347">
        <v>32610</v>
      </c>
      <c r="H323" s="1348">
        <v>34130</v>
      </c>
      <c r="I323" s="1349">
        <v>4.6611468874578454E-2</v>
      </c>
      <c r="J323" s="1350">
        <v>32610</v>
      </c>
      <c r="K323" s="1351">
        <v>33460</v>
      </c>
      <c r="L323" s="1350">
        <v>34130</v>
      </c>
      <c r="M323" s="1351">
        <v>34830</v>
      </c>
      <c r="N323" s="1352">
        <v>33460</v>
      </c>
      <c r="O323" s="1353">
        <v>35600</v>
      </c>
      <c r="P323" s="1353">
        <v>35340</v>
      </c>
      <c r="Q323" s="1354">
        <v>37600</v>
      </c>
      <c r="R323" s="1352">
        <v>34830</v>
      </c>
      <c r="S323" s="1353">
        <v>37060</v>
      </c>
      <c r="T323" s="1353">
        <v>37880</v>
      </c>
      <c r="U323" s="1354">
        <v>39060</v>
      </c>
      <c r="V323" s="1368" t="s">
        <v>92</v>
      </c>
      <c r="W323" s="1340"/>
    </row>
    <row r="324" spans="1:23">
      <c r="A324" s="1357" t="s">
        <v>2563</v>
      </c>
      <c r="B324" s="1342" t="s">
        <v>2564</v>
      </c>
      <c r="C324" s="1343" t="s">
        <v>363</v>
      </c>
      <c r="D324" s="1344">
        <v>133710</v>
      </c>
      <c r="E324" s="1345">
        <v>137850</v>
      </c>
      <c r="F324" s="1346">
        <v>3.0962530850347836E-2</v>
      </c>
      <c r="G324" s="1347">
        <v>137850</v>
      </c>
      <c r="H324" s="1348">
        <v>144290</v>
      </c>
      <c r="I324" s="1349">
        <v>4.6717446499818571E-2</v>
      </c>
      <c r="J324" s="1350">
        <v>137850</v>
      </c>
      <c r="K324" s="1351">
        <v>141280</v>
      </c>
      <c r="L324" s="1350">
        <v>144290</v>
      </c>
      <c r="M324" s="1351">
        <v>147240</v>
      </c>
      <c r="N324" s="1352">
        <v>141280</v>
      </c>
      <c r="O324" s="1353">
        <v>150300</v>
      </c>
      <c r="P324" s="1353">
        <v>143160</v>
      </c>
      <c r="Q324" s="1354">
        <v>152300</v>
      </c>
      <c r="R324" s="1352">
        <v>147240</v>
      </c>
      <c r="S324" s="1353">
        <v>156640</v>
      </c>
      <c r="T324" s="1353">
        <v>153880</v>
      </c>
      <c r="U324" s="1354">
        <v>158640</v>
      </c>
      <c r="V324" s="1368" t="s">
        <v>5616</v>
      </c>
      <c r="W324" s="1340"/>
    </row>
    <row r="325" spans="1:23">
      <c r="A325" s="1357" t="s">
        <v>2565</v>
      </c>
      <c r="B325" s="1342" t="s">
        <v>2566</v>
      </c>
      <c r="C325" s="1343" t="s">
        <v>362</v>
      </c>
      <c r="D325" s="1344">
        <v>133710</v>
      </c>
      <c r="E325" s="1345">
        <v>137850</v>
      </c>
      <c r="F325" s="1346">
        <v>3.0962530850347836E-2</v>
      </c>
      <c r="G325" s="1347">
        <v>137850</v>
      </c>
      <c r="H325" s="1348">
        <v>144290</v>
      </c>
      <c r="I325" s="1349">
        <v>4.6717446499818571E-2</v>
      </c>
      <c r="J325" s="1350">
        <v>137850</v>
      </c>
      <c r="K325" s="1351">
        <v>141280</v>
      </c>
      <c r="L325" s="1350">
        <v>144290</v>
      </c>
      <c r="M325" s="1351">
        <v>147240</v>
      </c>
      <c r="N325" s="1352">
        <v>141280</v>
      </c>
      <c r="O325" s="1353">
        <v>150300</v>
      </c>
      <c r="P325" s="1353">
        <v>143160</v>
      </c>
      <c r="Q325" s="1354">
        <v>152300</v>
      </c>
      <c r="R325" s="1352">
        <v>147240</v>
      </c>
      <c r="S325" s="1353">
        <v>156640</v>
      </c>
      <c r="T325" s="1353">
        <v>153880</v>
      </c>
      <c r="U325" s="1354">
        <v>158640</v>
      </c>
      <c r="V325" s="1368" t="s">
        <v>5616</v>
      </c>
      <c r="W325" s="1340"/>
    </row>
    <row r="326" spans="1:23">
      <c r="A326" s="1357" t="s">
        <v>2567</v>
      </c>
      <c r="B326" s="1342" t="s">
        <v>2566</v>
      </c>
      <c r="C326" s="1343" t="s">
        <v>361</v>
      </c>
      <c r="D326" s="1344">
        <v>133710</v>
      </c>
      <c r="E326" s="1345">
        <v>137850</v>
      </c>
      <c r="F326" s="1346">
        <v>3.0962530850347836E-2</v>
      </c>
      <c r="G326" s="1347">
        <v>137850</v>
      </c>
      <c r="H326" s="1348">
        <v>144290</v>
      </c>
      <c r="I326" s="1349">
        <v>4.6717446499818571E-2</v>
      </c>
      <c r="J326" s="1350">
        <v>137850</v>
      </c>
      <c r="K326" s="1351">
        <v>141280</v>
      </c>
      <c r="L326" s="1350">
        <v>144290</v>
      </c>
      <c r="M326" s="1351">
        <v>147240</v>
      </c>
      <c r="N326" s="1352">
        <v>141280</v>
      </c>
      <c r="O326" s="1353">
        <v>150300</v>
      </c>
      <c r="P326" s="1353">
        <v>143160</v>
      </c>
      <c r="Q326" s="1354">
        <v>152300</v>
      </c>
      <c r="R326" s="1352">
        <v>147240</v>
      </c>
      <c r="S326" s="1353">
        <v>156640</v>
      </c>
      <c r="T326" s="1353">
        <v>153880</v>
      </c>
      <c r="U326" s="1354">
        <v>158640</v>
      </c>
      <c r="V326" s="1368" t="s">
        <v>92</v>
      </c>
      <c r="W326" s="1340"/>
    </row>
    <row r="327" spans="1:23">
      <c r="A327" s="1357" t="s">
        <v>2568</v>
      </c>
      <c r="B327" s="1342" t="s">
        <v>2566</v>
      </c>
      <c r="C327" s="1356" t="s">
        <v>367</v>
      </c>
      <c r="D327" s="1344">
        <v>124090</v>
      </c>
      <c r="E327" s="1345">
        <v>127930</v>
      </c>
      <c r="F327" s="1346">
        <v>3.0945281650414991E-2</v>
      </c>
      <c r="G327" s="1347">
        <v>127930</v>
      </c>
      <c r="H327" s="1348">
        <v>133910</v>
      </c>
      <c r="I327" s="1349">
        <v>4.6744313296333884E-2</v>
      </c>
      <c r="J327" s="1350">
        <v>127930</v>
      </c>
      <c r="K327" s="1351">
        <v>131130</v>
      </c>
      <c r="L327" s="1350">
        <v>133910</v>
      </c>
      <c r="M327" s="1351">
        <v>136650</v>
      </c>
      <c r="N327" s="1352">
        <v>131130</v>
      </c>
      <c r="O327" s="1353">
        <v>139500</v>
      </c>
      <c r="P327" s="1353">
        <v>133010</v>
      </c>
      <c r="Q327" s="1354">
        <v>141500</v>
      </c>
      <c r="R327" s="1352">
        <v>136650</v>
      </c>
      <c r="S327" s="1353">
        <v>145380</v>
      </c>
      <c r="T327" s="1353">
        <v>142950</v>
      </c>
      <c r="U327" s="1354">
        <v>147380</v>
      </c>
      <c r="V327" s="1368" t="s">
        <v>5616</v>
      </c>
      <c r="W327" s="1340"/>
    </row>
    <row r="328" spans="1:23">
      <c r="A328" s="1357" t="s">
        <v>2569</v>
      </c>
      <c r="B328" s="1342" t="s">
        <v>2570</v>
      </c>
      <c r="C328" s="1343" t="s">
        <v>363</v>
      </c>
      <c r="D328" s="1344">
        <v>187000.00000000003</v>
      </c>
      <c r="E328" s="1345">
        <v>192790</v>
      </c>
      <c r="F328" s="1346">
        <v>3.0962566844919603E-2</v>
      </c>
      <c r="G328" s="1347">
        <v>192790</v>
      </c>
      <c r="H328" s="1348">
        <v>201810</v>
      </c>
      <c r="I328" s="1349">
        <v>4.6786659059079749E-2</v>
      </c>
      <c r="J328" s="1350">
        <v>192790</v>
      </c>
      <c r="K328" s="1351">
        <v>197580</v>
      </c>
      <c r="L328" s="1350">
        <v>201810</v>
      </c>
      <c r="M328" s="1351">
        <v>205930</v>
      </c>
      <c r="N328" s="1352">
        <v>197580</v>
      </c>
      <c r="O328" s="1353">
        <v>210200</v>
      </c>
      <c r="P328" s="1353">
        <v>199460</v>
      </c>
      <c r="Q328" s="1354">
        <v>212200</v>
      </c>
      <c r="R328" s="1352">
        <v>205930</v>
      </c>
      <c r="S328" s="1353">
        <v>219080</v>
      </c>
      <c r="T328" s="1353">
        <v>214440</v>
      </c>
      <c r="U328" s="1354">
        <v>221080</v>
      </c>
      <c r="V328" s="1368" t="s">
        <v>92</v>
      </c>
      <c r="W328" s="1340"/>
    </row>
    <row r="329" spans="1:23">
      <c r="A329" s="1357" t="s">
        <v>5591</v>
      </c>
      <c r="B329" s="1342" t="s">
        <v>2570</v>
      </c>
      <c r="C329" s="1343" t="s">
        <v>362</v>
      </c>
      <c r="D329" s="1344">
        <v>187000.00000000003</v>
      </c>
      <c r="E329" s="1345">
        <v>192790</v>
      </c>
      <c r="F329" s="1346">
        <v>3.0962566844919603E-2</v>
      </c>
      <c r="G329" s="1347">
        <v>192790</v>
      </c>
      <c r="H329" s="1348">
        <v>201810</v>
      </c>
      <c r="I329" s="1349">
        <v>4.6786659059079749E-2</v>
      </c>
      <c r="J329" s="1350">
        <v>192790</v>
      </c>
      <c r="K329" s="1351">
        <v>197580</v>
      </c>
      <c r="L329" s="1350">
        <v>201810</v>
      </c>
      <c r="M329" s="1351">
        <v>205930</v>
      </c>
      <c r="N329" s="1352">
        <v>197580</v>
      </c>
      <c r="O329" s="1353">
        <v>210200</v>
      </c>
      <c r="P329" s="1353">
        <v>199460</v>
      </c>
      <c r="Q329" s="1354">
        <v>212200</v>
      </c>
      <c r="R329" s="1352">
        <v>205930</v>
      </c>
      <c r="S329" s="1353">
        <v>219080</v>
      </c>
      <c r="T329" s="1353">
        <v>214440</v>
      </c>
      <c r="U329" s="1354">
        <v>221080</v>
      </c>
      <c r="V329" s="1368" t="s">
        <v>92</v>
      </c>
      <c r="W329" s="1340"/>
    </row>
    <row r="330" spans="1:23">
      <c r="A330" s="1357" t="s">
        <v>5592</v>
      </c>
      <c r="B330" s="1342" t="s">
        <v>2570</v>
      </c>
      <c r="C330" s="1343" t="s">
        <v>361</v>
      </c>
      <c r="D330" s="1344">
        <v>187000.00000000003</v>
      </c>
      <c r="E330" s="1345">
        <v>192790</v>
      </c>
      <c r="F330" s="1346">
        <v>3.0962566844919603E-2</v>
      </c>
      <c r="G330" s="1347">
        <v>192790</v>
      </c>
      <c r="H330" s="1348">
        <v>201810</v>
      </c>
      <c r="I330" s="1349">
        <v>4.6786659059079749E-2</v>
      </c>
      <c r="J330" s="1350">
        <v>192790</v>
      </c>
      <c r="K330" s="1351">
        <v>197580</v>
      </c>
      <c r="L330" s="1350">
        <v>201810</v>
      </c>
      <c r="M330" s="1351">
        <v>205930</v>
      </c>
      <c r="N330" s="1352">
        <v>197580</v>
      </c>
      <c r="O330" s="1353">
        <v>210200</v>
      </c>
      <c r="P330" s="1353">
        <v>199460</v>
      </c>
      <c r="Q330" s="1354">
        <v>212200</v>
      </c>
      <c r="R330" s="1352">
        <v>205930</v>
      </c>
      <c r="S330" s="1353">
        <v>219080</v>
      </c>
      <c r="T330" s="1353">
        <v>214440</v>
      </c>
      <c r="U330" s="1354">
        <v>221080</v>
      </c>
      <c r="V330" s="1368" t="s">
        <v>92</v>
      </c>
      <c r="W330" s="1340"/>
    </row>
    <row r="331" spans="1:23">
      <c r="A331" s="1357" t="s">
        <v>5593</v>
      </c>
      <c r="B331" s="1342" t="s">
        <v>2571</v>
      </c>
      <c r="C331" s="1356" t="s">
        <v>367</v>
      </c>
      <c r="D331" s="1344">
        <v>90720</v>
      </c>
      <c r="E331" s="1345">
        <v>93530</v>
      </c>
      <c r="F331" s="1346">
        <v>3.097442680776008E-2</v>
      </c>
      <c r="G331" s="1347">
        <v>93530</v>
      </c>
      <c r="H331" s="1348">
        <v>97900</v>
      </c>
      <c r="I331" s="1349">
        <v>4.6722976585052978E-2</v>
      </c>
      <c r="J331" s="1350">
        <v>93530</v>
      </c>
      <c r="K331" s="1351">
        <v>95880</v>
      </c>
      <c r="L331" s="1350">
        <v>97900</v>
      </c>
      <c r="M331" s="1351">
        <v>99900</v>
      </c>
      <c r="N331" s="1352">
        <v>95880</v>
      </c>
      <c r="O331" s="1353">
        <v>102000</v>
      </c>
      <c r="P331" s="1353">
        <v>97760</v>
      </c>
      <c r="Q331" s="1354">
        <v>104000</v>
      </c>
      <c r="R331" s="1352">
        <v>99900</v>
      </c>
      <c r="S331" s="1353">
        <v>106280</v>
      </c>
      <c r="T331" s="1353">
        <v>105030</v>
      </c>
      <c r="U331" s="1354">
        <v>108280</v>
      </c>
      <c r="V331" s="1368" t="s">
        <v>5616</v>
      </c>
      <c r="W331" s="1340"/>
    </row>
    <row r="332" spans="1:23">
      <c r="A332" s="1357" t="s">
        <v>2572</v>
      </c>
      <c r="B332" s="1342" t="s">
        <v>2570</v>
      </c>
      <c r="C332" s="1343" t="s">
        <v>363</v>
      </c>
      <c r="D332" s="1344">
        <v>104150</v>
      </c>
      <c r="E332" s="1345">
        <v>107380</v>
      </c>
      <c r="F332" s="1346">
        <v>3.1012962073931893E-2</v>
      </c>
      <c r="G332" s="1347">
        <v>107380</v>
      </c>
      <c r="H332" s="1348">
        <v>112400</v>
      </c>
      <c r="I332" s="1349">
        <v>4.6749860309182267E-2</v>
      </c>
      <c r="J332" s="1350">
        <v>107380</v>
      </c>
      <c r="K332" s="1351">
        <v>110070</v>
      </c>
      <c r="L332" s="1350">
        <v>112400</v>
      </c>
      <c r="M332" s="1351">
        <v>114700</v>
      </c>
      <c r="N332" s="1352">
        <v>110070</v>
      </c>
      <c r="O332" s="1353">
        <v>117100</v>
      </c>
      <c r="P332" s="1353">
        <v>111950</v>
      </c>
      <c r="Q332" s="1354">
        <v>119100</v>
      </c>
      <c r="R332" s="1352">
        <v>114700</v>
      </c>
      <c r="S332" s="1353">
        <v>122030</v>
      </c>
      <c r="T332" s="1353">
        <v>120300</v>
      </c>
      <c r="U332" s="1354">
        <v>124030</v>
      </c>
      <c r="V332" s="1368" t="s">
        <v>92</v>
      </c>
      <c r="W332" s="1340"/>
    </row>
    <row r="333" spans="1:23">
      <c r="A333" s="1357" t="s">
        <v>2573</v>
      </c>
      <c r="B333" s="1342" t="s">
        <v>2570</v>
      </c>
      <c r="C333" s="1343" t="s">
        <v>362</v>
      </c>
      <c r="D333" s="1344">
        <v>104150</v>
      </c>
      <c r="E333" s="1345">
        <v>107380</v>
      </c>
      <c r="F333" s="1346">
        <v>3.1012962073931893E-2</v>
      </c>
      <c r="G333" s="1347">
        <v>107380</v>
      </c>
      <c r="H333" s="1348">
        <v>112400</v>
      </c>
      <c r="I333" s="1349">
        <v>4.6749860309182267E-2</v>
      </c>
      <c r="J333" s="1350">
        <v>107380</v>
      </c>
      <c r="K333" s="1351">
        <v>110070</v>
      </c>
      <c r="L333" s="1350">
        <v>112400</v>
      </c>
      <c r="M333" s="1351">
        <v>114700</v>
      </c>
      <c r="N333" s="1352">
        <v>110070</v>
      </c>
      <c r="O333" s="1353">
        <v>117100</v>
      </c>
      <c r="P333" s="1353">
        <v>111950</v>
      </c>
      <c r="Q333" s="1354">
        <v>119100</v>
      </c>
      <c r="R333" s="1352">
        <v>114700</v>
      </c>
      <c r="S333" s="1353">
        <v>122030</v>
      </c>
      <c r="T333" s="1353">
        <v>120300</v>
      </c>
      <c r="U333" s="1354">
        <v>124030</v>
      </c>
      <c r="V333" s="1368" t="s">
        <v>92</v>
      </c>
      <c r="W333" s="1340"/>
    </row>
    <row r="334" spans="1:23">
      <c r="A334" s="1357" t="s">
        <v>2574</v>
      </c>
      <c r="B334" s="1342" t="s">
        <v>2570</v>
      </c>
      <c r="C334" s="1343" t="s">
        <v>361</v>
      </c>
      <c r="D334" s="1344">
        <v>104150</v>
      </c>
      <c r="E334" s="1345">
        <v>107380</v>
      </c>
      <c r="F334" s="1346">
        <v>3.1012962073931893E-2</v>
      </c>
      <c r="G334" s="1347">
        <v>107380</v>
      </c>
      <c r="H334" s="1348">
        <v>112400</v>
      </c>
      <c r="I334" s="1349">
        <v>4.6749860309182267E-2</v>
      </c>
      <c r="J334" s="1350">
        <v>107380</v>
      </c>
      <c r="K334" s="1351">
        <v>110070</v>
      </c>
      <c r="L334" s="1350">
        <v>112400</v>
      </c>
      <c r="M334" s="1351">
        <v>114700</v>
      </c>
      <c r="N334" s="1352">
        <v>110070</v>
      </c>
      <c r="O334" s="1353">
        <v>117100</v>
      </c>
      <c r="P334" s="1353">
        <v>111950</v>
      </c>
      <c r="Q334" s="1354">
        <v>119100</v>
      </c>
      <c r="R334" s="1352">
        <v>114700</v>
      </c>
      <c r="S334" s="1353">
        <v>122030</v>
      </c>
      <c r="T334" s="1353">
        <v>120300</v>
      </c>
      <c r="U334" s="1354">
        <v>124030</v>
      </c>
      <c r="V334" s="1368" t="s">
        <v>92</v>
      </c>
      <c r="W334" s="1340"/>
    </row>
    <row r="335" spans="1:23">
      <c r="A335" s="1357" t="s">
        <v>2575</v>
      </c>
      <c r="B335" s="1342" t="s">
        <v>2576</v>
      </c>
      <c r="C335" s="1394"/>
      <c r="D335" s="1344">
        <v>11570</v>
      </c>
      <c r="E335" s="1345">
        <v>11930</v>
      </c>
      <c r="F335" s="1346">
        <v>3.1114952463267009E-2</v>
      </c>
      <c r="G335" s="1347">
        <v>11930</v>
      </c>
      <c r="H335" s="1348">
        <v>12480</v>
      </c>
      <c r="I335" s="1349">
        <v>4.6102263202011828E-2</v>
      </c>
      <c r="J335" s="1350">
        <v>11930</v>
      </c>
      <c r="K335" s="1351">
        <v>12220</v>
      </c>
      <c r="L335" s="1350">
        <v>12480</v>
      </c>
      <c r="M335" s="1351">
        <v>12740</v>
      </c>
      <c r="N335" s="1352">
        <v>12220</v>
      </c>
      <c r="O335" s="1353">
        <v>13000</v>
      </c>
      <c r="P335" s="1353">
        <v>14100</v>
      </c>
      <c r="Q335" s="1354">
        <v>15000</v>
      </c>
      <c r="R335" s="1352">
        <v>12740</v>
      </c>
      <c r="S335" s="1353">
        <v>13560</v>
      </c>
      <c r="T335" s="1353">
        <v>15090</v>
      </c>
      <c r="U335" s="1354">
        <v>15560</v>
      </c>
      <c r="V335" s="1368" t="s">
        <v>92</v>
      </c>
      <c r="W335" s="1340"/>
    </row>
    <row r="336" spans="1:23">
      <c r="A336" s="1357" t="s">
        <v>2577</v>
      </c>
      <c r="B336" s="1342" t="s">
        <v>2578</v>
      </c>
      <c r="C336" s="1343" t="s">
        <v>363</v>
      </c>
      <c r="D336" s="1344">
        <v>476320</v>
      </c>
      <c r="E336" s="1345">
        <v>491060</v>
      </c>
      <c r="F336" s="1346">
        <v>3.0945582801477967E-2</v>
      </c>
      <c r="G336" s="1347">
        <v>491060</v>
      </c>
      <c r="H336" s="1348">
        <v>514040</v>
      </c>
      <c r="I336" s="1349">
        <v>4.6796725451065058E-2</v>
      </c>
      <c r="J336" s="1350">
        <v>491060</v>
      </c>
      <c r="K336" s="1351">
        <v>503080</v>
      </c>
      <c r="L336" s="1350">
        <v>514040</v>
      </c>
      <c r="M336" s="1351">
        <v>524540</v>
      </c>
      <c r="N336" s="1352">
        <v>503080</v>
      </c>
      <c r="O336" s="1353">
        <v>535200</v>
      </c>
      <c r="P336" s="1353">
        <v>504960</v>
      </c>
      <c r="Q336" s="1354">
        <v>537200</v>
      </c>
      <c r="R336" s="1352">
        <v>524540</v>
      </c>
      <c r="S336" s="1353">
        <v>558030</v>
      </c>
      <c r="T336" s="1353">
        <v>543220</v>
      </c>
      <c r="U336" s="1354">
        <v>560030</v>
      </c>
      <c r="V336" s="1368" t="s">
        <v>92</v>
      </c>
      <c r="W336" s="1340"/>
    </row>
    <row r="337" spans="1:23">
      <c r="A337" s="1357" t="s">
        <v>2579</v>
      </c>
      <c r="B337" s="1342" t="s">
        <v>2580</v>
      </c>
      <c r="C337" s="1343" t="s">
        <v>362</v>
      </c>
      <c r="D337" s="1344">
        <v>476320</v>
      </c>
      <c r="E337" s="1345">
        <v>491060</v>
      </c>
      <c r="F337" s="1346">
        <v>3.0945582801477967E-2</v>
      </c>
      <c r="G337" s="1347">
        <v>491060</v>
      </c>
      <c r="H337" s="1348">
        <v>514040</v>
      </c>
      <c r="I337" s="1349">
        <v>4.6796725451065058E-2</v>
      </c>
      <c r="J337" s="1350">
        <v>491060</v>
      </c>
      <c r="K337" s="1351">
        <v>503080</v>
      </c>
      <c r="L337" s="1350">
        <v>514040</v>
      </c>
      <c r="M337" s="1351">
        <v>524540</v>
      </c>
      <c r="N337" s="1352">
        <v>503080</v>
      </c>
      <c r="O337" s="1353">
        <v>535200</v>
      </c>
      <c r="P337" s="1353">
        <v>504960</v>
      </c>
      <c r="Q337" s="1354">
        <v>537200</v>
      </c>
      <c r="R337" s="1352">
        <v>524540</v>
      </c>
      <c r="S337" s="1353">
        <v>558030</v>
      </c>
      <c r="T337" s="1353">
        <v>543220</v>
      </c>
      <c r="U337" s="1354">
        <v>560030</v>
      </c>
      <c r="V337" s="1368" t="s">
        <v>92</v>
      </c>
      <c r="W337" s="1340"/>
    </row>
    <row r="338" spans="1:23">
      <c r="A338" s="1357" t="s">
        <v>2581</v>
      </c>
      <c r="B338" s="1342" t="s">
        <v>2580</v>
      </c>
      <c r="C338" s="1343" t="s">
        <v>361</v>
      </c>
      <c r="D338" s="1344">
        <v>476320</v>
      </c>
      <c r="E338" s="1345">
        <v>491060</v>
      </c>
      <c r="F338" s="1346">
        <v>3.0945582801477967E-2</v>
      </c>
      <c r="G338" s="1347">
        <v>491060</v>
      </c>
      <c r="H338" s="1348">
        <v>514040</v>
      </c>
      <c r="I338" s="1349">
        <v>4.6796725451065058E-2</v>
      </c>
      <c r="J338" s="1350">
        <v>491060</v>
      </c>
      <c r="K338" s="1351">
        <v>503080</v>
      </c>
      <c r="L338" s="1350">
        <v>514040</v>
      </c>
      <c r="M338" s="1351">
        <v>524540</v>
      </c>
      <c r="N338" s="1352">
        <v>503080</v>
      </c>
      <c r="O338" s="1353">
        <v>535200</v>
      </c>
      <c r="P338" s="1353">
        <v>504960</v>
      </c>
      <c r="Q338" s="1354">
        <v>537200</v>
      </c>
      <c r="R338" s="1352">
        <v>524540</v>
      </c>
      <c r="S338" s="1353">
        <v>558030</v>
      </c>
      <c r="T338" s="1353">
        <v>543220</v>
      </c>
      <c r="U338" s="1354">
        <v>560030</v>
      </c>
      <c r="V338" s="1368" t="s">
        <v>92</v>
      </c>
      <c r="W338" s="1340"/>
    </row>
    <row r="339" spans="1:23">
      <c r="A339" s="1357" t="s">
        <v>2582</v>
      </c>
      <c r="B339" s="1342" t="s">
        <v>2580</v>
      </c>
      <c r="C339" s="1356" t="s">
        <v>367</v>
      </c>
      <c r="D339" s="1344">
        <v>238670</v>
      </c>
      <c r="E339" s="1345">
        <v>246060</v>
      </c>
      <c r="F339" s="1346">
        <v>3.0963254703146648E-2</v>
      </c>
      <c r="G339" s="1347">
        <v>246060</v>
      </c>
      <c r="H339" s="1348">
        <v>257570</v>
      </c>
      <c r="I339" s="1349">
        <v>4.6777208810859117E-2</v>
      </c>
      <c r="J339" s="1350">
        <v>246060</v>
      </c>
      <c r="K339" s="1351">
        <v>252100</v>
      </c>
      <c r="L339" s="1350">
        <v>257570</v>
      </c>
      <c r="M339" s="1351">
        <v>262830</v>
      </c>
      <c r="N339" s="1352">
        <v>252100</v>
      </c>
      <c r="O339" s="1353">
        <v>268200</v>
      </c>
      <c r="P339" s="1353">
        <v>253980</v>
      </c>
      <c r="Q339" s="1354">
        <v>270200</v>
      </c>
      <c r="R339" s="1352">
        <v>262830</v>
      </c>
      <c r="S339" s="1353">
        <v>279610</v>
      </c>
      <c r="T339" s="1353">
        <v>273160</v>
      </c>
      <c r="U339" s="1354">
        <v>281610</v>
      </c>
      <c r="V339" s="1368" t="s">
        <v>92</v>
      </c>
      <c r="W339" s="1340"/>
    </row>
    <row r="340" spans="1:23">
      <c r="A340" s="1357" t="s">
        <v>2583</v>
      </c>
      <c r="B340" s="1342" t="s">
        <v>5644</v>
      </c>
      <c r="C340" s="1343" t="s">
        <v>363</v>
      </c>
      <c r="D340" s="1344">
        <v>298020</v>
      </c>
      <c r="E340" s="1345">
        <v>307240</v>
      </c>
      <c r="F340" s="1346">
        <v>3.0937520971746846E-2</v>
      </c>
      <c r="G340" s="1347">
        <v>307240</v>
      </c>
      <c r="H340" s="1348">
        <v>321610</v>
      </c>
      <c r="I340" s="1349">
        <v>4.6771253743002283E-2</v>
      </c>
      <c r="J340" s="1350">
        <v>307240</v>
      </c>
      <c r="K340" s="1351">
        <v>314800</v>
      </c>
      <c r="L340" s="1350">
        <v>321610</v>
      </c>
      <c r="M340" s="1351">
        <v>328180</v>
      </c>
      <c r="N340" s="1352">
        <v>314800</v>
      </c>
      <c r="O340" s="1353">
        <v>334900</v>
      </c>
      <c r="P340" s="1353">
        <v>316680</v>
      </c>
      <c r="Q340" s="1354">
        <v>336900</v>
      </c>
      <c r="R340" s="1352">
        <v>328180</v>
      </c>
      <c r="S340" s="1353">
        <v>349130</v>
      </c>
      <c r="T340" s="1353">
        <v>340590</v>
      </c>
      <c r="U340" s="1354">
        <v>351130</v>
      </c>
      <c r="V340" s="1368" t="s">
        <v>92</v>
      </c>
      <c r="W340" s="1340"/>
    </row>
    <row r="341" spans="1:23">
      <c r="A341" s="1357" t="s">
        <v>5594</v>
      </c>
      <c r="B341" s="1342" t="s">
        <v>2329</v>
      </c>
      <c r="C341" s="1343" t="s">
        <v>362</v>
      </c>
      <c r="D341" s="1344">
        <v>298020</v>
      </c>
      <c r="E341" s="1345">
        <v>307240</v>
      </c>
      <c r="F341" s="1346">
        <v>3.0937520971746846E-2</v>
      </c>
      <c r="G341" s="1347">
        <v>307240</v>
      </c>
      <c r="H341" s="1348">
        <v>321610</v>
      </c>
      <c r="I341" s="1349">
        <v>4.6771253743002283E-2</v>
      </c>
      <c r="J341" s="1350">
        <v>307240</v>
      </c>
      <c r="K341" s="1351">
        <v>314800</v>
      </c>
      <c r="L341" s="1350">
        <v>321610</v>
      </c>
      <c r="M341" s="1351">
        <v>328180</v>
      </c>
      <c r="N341" s="1352">
        <v>314800</v>
      </c>
      <c r="O341" s="1353">
        <v>334900</v>
      </c>
      <c r="P341" s="1353">
        <v>316680</v>
      </c>
      <c r="Q341" s="1354">
        <v>336900</v>
      </c>
      <c r="R341" s="1352">
        <v>328180</v>
      </c>
      <c r="S341" s="1353">
        <v>349130</v>
      </c>
      <c r="T341" s="1353">
        <v>340590</v>
      </c>
      <c r="U341" s="1354">
        <v>351130</v>
      </c>
      <c r="V341" s="1368" t="s">
        <v>5616</v>
      </c>
      <c r="W341" s="1340"/>
    </row>
    <row r="342" spans="1:23">
      <c r="A342" s="1357" t="s">
        <v>5595</v>
      </c>
      <c r="B342" s="1342" t="s">
        <v>2329</v>
      </c>
      <c r="C342" s="1343" t="s">
        <v>361</v>
      </c>
      <c r="D342" s="1344">
        <v>298020</v>
      </c>
      <c r="E342" s="1345">
        <v>307240</v>
      </c>
      <c r="F342" s="1346">
        <v>3.0937520971746846E-2</v>
      </c>
      <c r="G342" s="1347">
        <v>307240</v>
      </c>
      <c r="H342" s="1348">
        <v>321610</v>
      </c>
      <c r="I342" s="1349">
        <v>4.6771253743002283E-2</v>
      </c>
      <c r="J342" s="1350">
        <v>307240</v>
      </c>
      <c r="K342" s="1351">
        <v>314800</v>
      </c>
      <c r="L342" s="1350">
        <v>321610</v>
      </c>
      <c r="M342" s="1351">
        <v>328180</v>
      </c>
      <c r="N342" s="1352">
        <v>314800</v>
      </c>
      <c r="O342" s="1353">
        <v>334900</v>
      </c>
      <c r="P342" s="1353">
        <v>316680</v>
      </c>
      <c r="Q342" s="1354">
        <v>336900</v>
      </c>
      <c r="R342" s="1352">
        <v>328180</v>
      </c>
      <c r="S342" s="1353">
        <v>349130</v>
      </c>
      <c r="T342" s="1353">
        <v>340590</v>
      </c>
      <c r="U342" s="1354">
        <v>351130</v>
      </c>
      <c r="V342" s="1368" t="s">
        <v>92</v>
      </c>
      <c r="W342" s="1340"/>
    </row>
    <row r="343" spans="1:23">
      <c r="A343" s="1357" t="s">
        <v>5596</v>
      </c>
      <c r="B343" s="1342" t="s">
        <v>2329</v>
      </c>
      <c r="C343" s="1356" t="s">
        <v>367</v>
      </c>
      <c r="D343" s="1344">
        <v>122809.99999999999</v>
      </c>
      <c r="E343" s="1345">
        <v>126610</v>
      </c>
      <c r="F343" s="1346">
        <v>3.0942105691718957E-2</v>
      </c>
      <c r="G343" s="1347">
        <v>126610</v>
      </c>
      <c r="H343" s="1348">
        <v>132530</v>
      </c>
      <c r="I343" s="1349">
        <v>4.675776005054888E-2</v>
      </c>
      <c r="J343" s="1350">
        <v>126610</v>
      </c>
      <c r="K343" s="1351">
        <v>129720</v>
      </c>
      <c r="L343" s="1350">
        <v>132530</v>
      </c>
      <c r="M343" s="1351">
        <v>135240</v>
      </c>
      <c r="N343" s="1352">
        <v>129720</v>
      </c>
      <c r="O343" s="1353">
        <v>138000</v>
      </c>
      <c r="P343" s="1353">
        <v>131600</v>
      </c>
      <c r="Q343" s="1354">
        <v>140000</v>
      </c>
      <c r="R343" s="1352">
        <v>135240</v>
      </c>
      <c r="S343" s="1353">
        <v>143880</v>
      </c>
      <c r="T343" s="1353">
        <v>141500</v>
      </c>
      <c r="U343" s="1354">
        <v>145880</v>
      </c>
      <c r="V343" s="1368" t="s">
        <v>92</v>
      </c>
      <c r="W343" s="1340"/>
    </row>
    <row r="344" spans="1:23">
      <c r="A344" s="1357" t="s">
        <v>2584</v>
      </c>
      <c r="B344" s="1342" t="s">
        <v>2585</v>
      </c>
      <c r="C344" s="1394"/>
      <c r="D344" s="1344">
        <v>145630</v>
      </c>
      <c r="E344" s="1345">
        <v>150140</v>
      </c>
      <c r="F344" s="1346">
        <v>3.0968893771887718E-2</v>
      </c>
      <c r="G344" s="1347">
        <v>150140</v>
      </c>
      <c r="H344" s="1348">
        <v>157160</v>
      </c>
      <c r="I344" s="1349">
        <v>4.6756360729985458E-2</v>
      </c>
      <c r="J344" s="1350">
        <v>150140</v>
      </c>
      <c r="K344" s="1351">
        <v>153870</v>
      </c>
      <c r="L344" s="1350">
        <v>157160</v>
      </c>
      <c r="M344" s="1351">
        <v>160370</v>
      </c>
      <c r="N344" s="1352">
        <v>153870</v>
      </c>
      <c r="O344" s="1353">
        <v>163700</v>
      </c>
      <c r="P344" s="1353">
        <v>155750</v>
      </c>
      <c r="Q344" s="1354">
        <v>165700</v>
      </c>
      <c r="R344" s="1352">
        <v>160370</v>
      </c>
      <c r="S344" s="1353">
        <v>170610</v>
      </c>
      <c r="T344" s="1353">
        <v>167430</v>
      </c>
      <c r="U344" s="1354">
        <v>172610</v>
      </c>
      <c r="V344" s="1368" t="s">
        <v>92</v>
      </c>
      <c r="W344" s="1340"/>
    </row>
    <row r="345" spans="1:23">
      <c r="A345" s="1357" t="s">
        <v>2586</v>
      </c>
      <c r="B345" s="1342" t="s">
        <v>2587</v>
      </c>
      <c r="C345" s="1394"/>
      <c r="D345" s="1344">
        <v>145630</v>
      </c>
      <c r="E345" s="1345">
        <v>150140</v>
      </c>
      <c r="F345" s="1346">
        <v>3.0968893771887718E-2</v>
      </c>
      <c r="G345" s="1347">
        <v>150140</v>
      </c>
      <c r="H345" s="1348">
        <v>157160</v>
      </c>
      <c r="I345" s="1349">
        <v>4.6756360729985458E-2</v>
      </c>
      <c r="J345" s="1350">
        <v>150140</v>
      </c>
      <c r="K345" s="1351">
        <v>153870</v>
      </c>
      <c r="L345" s="1350">
        <v>157160</v>
      </c>
      <c r="M345" s="1351">
        <v>160370</v>
      </c>
      <c r="N345" s="1352">
        <v>153870</v>
      </c>
      <c r="O345" s="1353">
        <v>163700</v>
      </c>
      <c r="P345" s="1353">
        <v>155750</v>
      </c>
      <c r="Q345" s="1354">
        <v>165700</v>
      </c>
      <c r="R345" s="1352">
        <v>160370</v>
      </c>
      <c r="S345" s="1353">
        <v>170610</v>
      </c>
      <c r="T345" s="1353">
        <v>167430</v>
      </c>
      <c r="U345" s="1354">
        <v>172610</v>
      </c>
      <c r="V345" s="1368" t="s">
        <v>92</v>
      </c>
      <c r="W345" s="1340"/>
    </row>
    <row r="346" spans="1:23">
      <c r="A346" s="1357" t="s">
        <v>2588</v>
      </c>
      <c r="B346" s="1342" t="s">
        <v>2589</v>
      </c>
      <c r="C346" s="1394"/>
      <c r="D346" s="1344">
        <v>145630</v>
      </c>
      <c r="E346" s="1345">
        <v>150140</v>
      </c>
      <c r="F346" s="1346">
        <v>3.0968893771887718E-2</v>
      </c>
      <c r="G346" s="1347">
        <v>150140</v>
      </c>
      <c r="H346" s="1348">
        <v>157160</v>
      </c>
      <c r="I346" s="1349">
        <v>4.6756360729985458E-2</v>
      </c>
      <c r="J346" s="1350">
        <v>150140</v>
      </c>
      <c r="K346" s="1351">
        <v>153870</v>
      </c>
      <c r="L346" s="1350">
        <v>157160</v>
      </c>
      <c r="M346" s="1351">
        <v>160370</v>
      </c>
      <c r="N346" s="1352">
        <v>153870</v>
      </c>
      <c r="O346" s="1353">
        <v>163700</v>
      </c>
      <c r="P346" s="1353">
        <v>155750</v>
      </c>
      <c r="Q346" s="1354">
        <v>165700</v>
      </c>
      <c r="R346" s="1352">
        <v>160370</v>
      </c>
      <c r="S346" s="1353">
        <v>170610</v>
      </c>
      <c r="T346" s="1353">
        <v>167430</v>
      </c>
      <c r="U346" s="1354">
        <v>172610</v>
      </c>
      <c r="V346" s="1368" t="s">
        <v>92</v>
      </c>
      <c r="W346" s="1340"/>
    </row>
    <row r="347" spans="1:23">
      <c r="A347" s="1357" t="s">
        <v>2590</v>
      </c>
      <c r="B347" s="1342" t="s">
        <v>370</v>
      </c>
      <c r="C347" s="1394"/>
      <c r="D347" s="1344">
        <v>286450</v>
      </c>
      <c r="E347" s="1345">
        <v>295310</v>
      </c>
      <c r="F347" s="1346">
        <v>3.0930354337580734E-2</v>
      </c>
      <c r="G347" s="1347">
        <v>295310</v>
      </c>
      <c r="H347" s="1348">
        <v>309130</v>
      </c>
      <c r="I347" s="1349">
        <v>4.6798279773797136E-2</v>
      </c>
      <c r="J347" s="1350">
        <v>295310</v>
      </c>
      <c r="K347" s="1351">
        <v>302580</v>
      </c>
      <c r="L347" s="1350">
        <v>309130</v>
      </c>
      <c r="M347" s="1351">
        <v>315440</v>
      </c>
      <c r="N347" s="1352">
        <v>302580</v>
      </c>
      <c r="O347" s="1353">
        <v>321900</v>
      </c>
      <c r="P347" s="1353">
        <v>304460</v>
      </c>
      <c r="Q347" s="1354">
        <v>323900</v>
      </c>
      <c r="R347" s="1352">
        <v>315440</v>
      </c>
      <c r="S347" s="1353">
        <v>335580</v>
      </c>
      <c r="T347" s="1353">
        <v>327450</v>
      </c>
      <c r="U347" s="1354">
        <v>337580</v>
      </c>
      <c r="V347" s="1368" t="s">
        <v>92</v>
      </c>
      <c r="W347" s="1340"/>
    </row>
    <row r="348" spans="1:23">
      <c r="A348" s="1357" t="s">
        <v>2591</v>
      </c>
      <c r="B348" s="1342" t="s">
        <v>2592</v>
      </c>
      <c r="C348" s="1394"/>
      <c r="D348" s="1344">
        <v>74710</v>
      </c>
      <c r="E348" s="1345">
        <v>77030</v>
      </c>
      <c r="F348" s="1346">
        <v>3.1053406505153314E-2</v>
      </c>
      <c r="G348" s="1347">
        <v>77030</v>
      </c>
      <c r="H348" s="1348">
        <v>80630</v>
      </c>
      <c r="I348" s="1349">
        <v>4.6735038296767506E-2</v>
      </c>
      <c r="J348" s="1350">
        <v>77030</v>
      </c>
      <c r="K348" s="1351">
        <v>78960</v>
      </c>
      <c r="L348" s="1350">
        <v>80630</v>
      </c>
      <c r="M348" s="1351">
        <v>82280</v>
      </c>
      <c r="N348" s="1352">
        <v>78960</v>
      </c>
      <c r="O348" s="1353">
        <v>84000</v>
      </c>
      <c r="P348" s="1353">
        <v>80840</v>
      </c>
      <c r="Q348" s="1354">
        <v>86000</v>
      </c>
      <c r="R348" s="1352">
        <v>82280</v>
      </c>
      <c r="S348" s="1353">
        <v>87540</v>
      </c>
      <c r="T348" s="1353">
        <v>86850</v>
      </c>
      <c r="U348" s="1354">
        <v>89540</v>
      </c>
      <c r="V348" s="1368" t="s">
        <v>92</v>
      </c>
      <c r="W348" s="1340"/>
    </row>
    <row r="349" spans="1:23">
      <c r="A349" s="1357" t="s">
        <v>2593</v>
      </c>
      <c r="B349" s="1342" t="s">
        <v>2594</v>
      </c>
      <c r="C349" s="1394"/>
      <c r="D349" s="1344">
        <v>268230</v>
      </c>
      <c r="E349" s="1345">
        <v>276530</v>
      </c>
      <c r="F349" s="1346">
        <v>3.0943593184953322E-2</v>
      </c>
      <c r="G349" s="1347">
        <v>276530</v>
      </c>
      <c r="H349" s="1348">
        <v>289470</v>
      </c>
      <c r="I349" s="1349">
        <v>4.6794199544353265E-2</v>
      </c>
      <c r="J349" s="1350">
        <v>276530</v>
      </c>
      <c r="K349" s="1351">
        <v>283310</v>
      </c>
      <c r="L349" s="1350">
        <v>289470</v>
      </c>
      <c r="M349" s="1351">
        <v>295380</v>
      </c>
      <c r="N349" s="1352">
        <v>283310</v>
      </c>
      <c r="O349" s="1353">
        <v>301400</v>
      </c>
      <c r="P349" s="1353">
        <v>285190</v>
      </c>
      <c r="Q349" s="1354">
        <v>303400</v>
      </c>
      <c r="R349" s="1352">
        <v>295380</v>
      </c>
      <c r="S349" s="1353">
        <v>314240</v>
      </c>
      <c r="T349" s="1353">
        <v>306750</v>
      </c>
      <c r="U349" s="1354">
        <v>316240</v>
      </c>
      <c r="V349" s="1368" t="s">
        <v>92</v>
      </c>
      <c r="W349" s="1340"/>
    </row>
    <row r="350" spans="1:23">
      <c r="A350" s="1357" t="s">
        <v>2595</v>
      </c>
      <c r="B350" s="1342" t="s">
        <v>2596</v>
      </c>
      <c r="C350" s="1394"/>
      <c r="D350" s="1344">
        <v>111940</v>
      </c>
      <c r="E350" s="1345">
        <v>115410</v>
      </c>
      <c r="F350" s="1346">
        <v>3.0998749329998132E-2</v>
      </c>
      <c r="G350" s="1347">
        <v>115410</v>
      </c>
      <c r="H350" s="1348">
        <v>120800</v>
      </c>
      <c r="I350" s="1349">
        <v>4.670305866042801E-2</v>
      </c>
      <c r="J350" s="1350">
        <v>115410</v>
      </c>
      <c r="K350" s="1351">
        <v>118250</v>
      </c>
      <c r="L350" s="1350">
        <v>120800</v>
      </c>
      <c r="M350" s="1351">
        <v>123270</v>
      </c>
      <c r="N350" s="1352">
        <v>118250</v>
      </c>
      <c r="O350" s="1353">
        <v>125800</v>
      </c>
      <c r="P350" s="1353">
        <v>120130</v>
      </c>
      <c r="Q350" s="1354">
        <v>127800</v>
      </c>
      <c r="R350" s="1352">
        <v>123270</v>
      </c>
      <c r="S350" s="1353">
        <v>131140</v>
      </c>
      <c r="T350" s="1353">
        <v>129140</v>
      </c>
      <c r="U350" s="1354">
        <v>133140</v>
      </c>
      <c r="V350" s="1368" t="s">
        <v>92</v>
      </c>
      <c r="W350" s="1340"/>
    </row>
    <row r="351" spans="1:23">
      <c r="A351" s="1357" t="s">
        <v>2597</v>
      </c>
      <c r="B351" s="1342" t="s">
        <v>2598</v>
      </c>
      <c r="C351" s="1394"/>
      <c r="D351" s="1344">
        <v>344890</v>
      </c>
      <c r="E351" s="1345">
        <v>355560</v>
      </c>
      <c r="F351" s="1346">
        <v>3.0937400330540266E-2</v>
      </c>
      <c r="G351" s="1347">
        <v>355560</v>
      </c>
      <c r="H351" s="1348">
        <v>372200</v>
      </c>
      <c r="I351" s="1349">
        <v>4.6799415007312328E-2</v>
      </c>
      <c r="J351" s="1350">
        <v>355560</v>
      </c>
      <c r="K351" s="1351">
        <v>364340</v>
      </c>
      <c r="L351" s="1350">
        <v>372200</v>
      </c>
      <c r="M351" s="1351">
        <v>379800</v>
      </c>
      <c r="N351" s="1352">
        <v>364340</v>
      </c>
      <c r="O351" s="1353">
        <v>387600</v>
      </c>
      <c r="P351" s="1353">
        <v>366220</v>
      </c>
      <c r="Q351" s="1354">
        <v>389600</v>
      </c>
      <c r="R351" s="1352">
        <v>379800</v>
      </c>
      <c r="S351" s="1353">
        <v>404050</v>
      </c>
      <c r="T351" s="1353">
        <v>393860</v>
      </c>
      <c r="U351" s="1354">
        <v>406050</v>
      </c>
      <c r="V351" s="1368" t="s">
        <v>92</v>
      </c>
      <c r="W351" s="1340"/>
    </row>
    <row r="352" spans="1:23">
      <c r="A352" s="1357" t="s">
        <v>2599</v>
      </c>
      <c r="B352" s="1342" t="s">
        <v>371</v>
      </c>
      <c r="C352" s="1394"/>
      <c r="D352" s="1344">
        <v>223200</v>
      </c>
      <c r="E352" s="1345">
        <v>230110</v>
      </c>
      <c r="F352" s="1346">
        <v>3.0958781362007137E-2</v>
      </c>
      <c r="G352" s="1347">
        <v>230110</v>
      </c>
      <c r="H352" s="1348">
        <v>240870</v>
      </c>
      <c r="I352" s="1349">
        <v>4.6760245100169406E-2</v>
      </c>
      <c r="J352" s="1350">
        <v>230110</v>
      </c>
      <c r="K352" s="1351">
        <v>235750</v>
      </c>
      <c r="L352" s="1350">
        <v>240870</v>
      </c>
      <c r="M352" s="1351">
        <v>245790</v>
      </c>
      <c r="N352" s="1352">
        <v>235750</v>
      </c>
      <c r="O352" s="1353">
        <v>250800</v>
      </c>
      <c r="P352" s="1353">
        <v>237630</v>
      </c>
      <c r="Q352" s="1354">
        <v>252800</v>
      </c>
      <c r="R352" s="1352">
        <v>245790</v>
      </c>
      <c r="S352" s="1353">
        <v>261480</v>
      </c>
      <c r="T352" s="1353">
        <v>255570</v>
      </c>
      <c r="U352" s="1354">
        <v>263480</v>
      </c>
      <c r="V352" s="1368" t="s">
        <v>92</v>
      </c>
      <c r="W352" s="1340"/>
    </row>
    <row r="353" spans="1:23">
      <c r="A353" s="1357" t="s">
        <v>2600</v>
      </c>
      <c r="B353" s="1342" t="s">
        <v>2601</v>
      </c>
      <c r="C353" s="1394"/>
      <c r="D353" s="1344">
        <v>507710</v>
      </c>
      <c r="E353" s="1345">
        <v>523420</v>
      </c>
      <c r="F353" s="1346">
        <v>3.0942861082113859E-2</v>
      </c>
      <c r="G353" s="1347">
        <v>523420</v>
      </c>
      <c r="H353" s="1348">
        <v>547910</v>
      </c>
      <c r="I353" s="1349">
        <v>4.6788429941538423E-2</v>
      </c>
      <c r="J353" s="1350">
        <v>523420</v>
      </c>
      <c r="K353" s="1351">
        <v>536270</v>
      </c>
      <c r="L353" s="1350">
        <v>547910</v>
      </c>
      <c r="M353" s="1351">
        <v>559100</v>
      </c>
      <c r="N353" s="1352">
        <v>536270</v>
      </c>
      <c r="O353" s="1353">
        <v>570500</v>
      </c>
      <c r="P353" s="1353">
        <v>538150</v>
      </c>
      <c r="Q353" s="1354">
        <v>572500</v>
      </c>
      <c r="R353" s="1352">
        <v>559100</v>
      </c>
      <c r="S353" s="1353">
        <v>594790</v>
      </c>
      <c r="T353" s="1353">
        <v>578880</v>
      </c>
      <c r="U353" s="1354">
        <v>596790</v>
      </c>
      <c r="V353" s="1368" t="s">
        <v>5616</v>
      </c>
      <c r="W353" s="1340"/>
    </row>
    <row r="354" spans="1:23">
      <c r="A354" s="1357" t="s">
        <v>5597</v>
      </c>
      <c r="B354" s="1342" t="s">
        <v>2602</v>
      </c>
      <c r="C354" s="1394"/>
      <c r="D354" s="1344">
        <v>320940</v>
      </c>
      <c r="E354" s="1345">
        <v>330870</v>
      </c>
      <c r="F354" s="1346">
        <v>3.0940362684613865E-2</v>
      </c>
      <c r="G354" s="1347">
        <v>330870</v>
      </c>
      <c r="H354" s="1348">
        <v>346350</v>
      </c>
      <c r="I354" s="1349">
        <v>4.6785746667875605E-2</v>
      </c>
      <c r="J354" s="1350">
        <v>330870</v>
      </c>
      <c r="K354" s="1351">
        <v>339050</v>
      </c>
      <c r="L354" s="1350">
        <v>346350</v>
      </c>
      <c r="M354" s="1351">
        <v>353420</v>
      </c>
      <c r="N354" s="1352">
        <v>339050</v>
      </c>
      <c r="O354" s="1353">
        <v>360700</v>
      </c>
      <c r="P354" s="1353">
        <v>340930</v>
      </c>
      <c r="Q354" s="1354">
        <v>362700</v>
      </c>
      <c r="R354" s="1352">
        <v>353420</v>
      </c>
      <c r="S354" s="1353">
        <v>375980</v>
      </c>
      <c r="T354" s="1353">
        <v>366640</v>
      </c>
      <c r="U354" s="1354">
        <v>377980</v>
      </c>
      <c r="V354" s="1368" t="s">
        <v>92</v>
      </c>
      <c r="W354" s="1340"/>
    </row>
    <row r="355" spans="1:23">
      <c r="A355" s="1357" t="s">
        <v>5598</v>
      </c>
      <c r="B355" s="1342" t="s">
        <v>2603</v>
      </c>
      <c r="C355" s="1394"/>
      <c r="D355" s="1344">
        <v>181610.00000000003</v>
      </c>
      <c r="E355" s="1345">
        <v>187230</v>
      </c>
      <c r="F355" s="1346">
        <v>3.0945432520235405E-2</v>
      </c>
      <c r="G355" s="1347">
        <v>187230</v>
      </c>
      <c r="H355" s="1348">
        <v>195990</v>
      </c>
      <c r="I355" s="1349">
        <v>4.678737381829845E-2</v>
      </c>
      <c r="J355" s="1350">
        <v>187230</v>
      </c>
      <c r="K355" s="1351">
        <v>191850</v>
      </c>
      <c r="L355" s="1350">
        <v>195990</v>
      </c>
      <c r="M355" s="1351">
        <v>199990</v>
      </c>
      <c r="N355" s="1352">
        <v>191850</v>
      </c>
      <c r="O355" s="1353">
        <v>204100</v>
      </c>
      <c r="P355" s="1353">
        <v>193730</v>
      </c>
      <c r="Q355" s="1354">
        <v>206100</v>
      </c>
      <c r="R355" s="1352">
        <v>199990</v>
      </c>
      <c r="S355" s="1353">
        <v>212760</v>
      </c>
      <c r="T355" s="1353">
        <v>208310</v>
      </c>
      <c r="U355" s="1354">
        <v>214760</v>
      </c>
      <c r="V355" s="1368" t="s">
        <v>5616</v>
      </c>
      <c r="W355" s="1340"/>
    </row>
    <row r="356" spans="1:23">
      <c r="A356" s="1357" t="s">
        <v>2604</v>
      </c>
      <c r="B356" s="1342" t="s">
        <v>2605</v>
      </c>
      <c r="C356" s="1394"/>
      <c r="D356" s="1344">
        <v>511380</v>
      </c>
      <c r="E356" s="1345">
        <v>527200</v>
      </c>
      <c r="F356" s="1346">
        <v>3.0935898940122719E-2</v>
      </c>
      <c r="G356" s="1347">
        <v>527200</v>
      </c>
      <c r="H356" s="1348">
        <v>551870</v>
      </c>
      <c r="I356" s="1349">
        <v>4.6794385432473495E-2</v>
      </c>
      <c r="J356" s="1350">
        <v>527200</v>
      </c>
      <c r="K356" s="1351">
        <v>540120</v>
      </c>
      <c r="L356" s="1350">
        <v>551870</v>
      </c>
      <c r="M356" s="1351">
        <v>563140</v>
      </c>
      <c r="N356" s="1352">
        <v>540120</v>
      </c>
      <c r="O356" s="1353">
        <v>574600</v>
      </c>
      <c r="P356" s="1353">
        <v>542000</v>
      </c>
      <c r="Q356" s="1354">
        <v>576600</v>
      </c>
      <c r="R356" s="1352">
        <v>563140</v>
      </c>
      <c r="S356" s="1353">
        <v>599090</v>
      </c>
      <c r="T356" s="1353">
        <v>583050</v>
      </c>
      <c r="U356" s="1354">
        <v>601090</v>
      </c>
      <c r="V356" s="1368" t="s">
        <v>92</v>
      </c>
      <c r="W356" s="1340"/>
    </row>
    <row r="357" spans="1:23">
      <c r="A357" s="1357" t="s">
        <v>2606</v>
      </c>
      <c r="B357" s="1342" t="s">
        <v>2607</v>
      </c>
      <c r="C357" s="1394"/>
      <c r="D357" s="1344">
        <v>383620</v>
      </c>
      <c r="E357" s="1345">
        <v>395490</v>
      </c>
      <c r="F357" s="1346">
        <v>3.0942078098117998E-2</v>
      </c>
      <c r="G357" s="1347">
        <v>395490</v>
      </c>
      <c r="H357" s="1348">
        <v>414000</v>
      </c>
      <c r="I357" s="1349">
        <v>4.6802700447545975E-2</v>
      </c>
      <c r="J357" s="1350">
        <v>395490</v>
      </c>
      <c r="K357" s="1351">
        <v>405230</v>
      </c>
      <c r="L357" s="1350">
        <v>414000</v>
      </c>
      <c r="M357" s="1351">
        <v>422450</v>
      </c>
      <c r="N357" s="1352">
        <v>405230</v>
      </c>
      <c r="O357" s="1353">
        <v>431100</v>
      </c>
      <c r="P357" s="1353">
        <v>407110</v>
      </c>
      <c r="Q357" s="1354">
        <v>433100</v>
      </c>
      <c r="R357" s="1352">
        <v>422450</v>
      </c>
      <c r="S357" s="1353">
        <v>449420</v>
      </c>
      <c r="T357" s="1353">
        <v>437870</v>
      </c>
      <c r="U357" s="1354">
        <v>451420</v>
      </c>
      <c r="V357" s="1368" t="s">
        <v>92</v>
      </c>
      <c r="W357" s="1340"/>
    </row>
    <row r="358" spans="1:23">
      <c r="A358" s="1357" t="s">
        <v>2608</v>
      </c>
      <c r="B358" s="1342" t="s">
        <v>2609</v>
      </c>
      <c r="C358" s="1394"/>
      <c r="D358" s="1344">
        <v>111260.00000000001</v>
      </c>
      <c r="E358" s="1345">
        <v>114710</v>
      </c>
      <c r="F358" s="1346">
        <v>3.1008448678770284E-2</v>
      </c>
      <c r="G358" s="1347">
        <v>114710</v>
      </c>
      <c r="H358" s="1348">
        <v>120070</v>
      </c>
      <c r="I358" s="1349">
        <v>4.6726527765669879E-2</v>
      </c>
      <c r="J358" s="1350">
        <v>114710</v>
      </c>
      <c r="K358" s="1351">
        <v>117590</v>
      </c>
      <c r="L358" s="1350">
        <v>120070</v>
      </c>
      <c r="M358" s="1351">
        <v>122530</v>
      </c>
      <c r="N358" s="1352">
        <v>117590</v>
      </c>
      <c r="O358" s="1353">
        <v>125100</v>
      </c>
      <c r="P358" s="1353">
        <v>119470</v>
      </c>
      <c r="Q358" s="1354">
        <v>127100</v>
      </c>
      <c r="R358" s="1352">
        <v>122530</v>
      </c>
      <c r="S358" s="1353">
        <v>130360</v>
      </c>
      <c r="T358" s="1353">
        <v>128380</v>
      </c>
      <c r="U358" s="1354">
        <v>132360</v>
      </c>
      <c r="V358" s="1368" t="s">
        <v>92</v>
      </c>
      <c r="W358" s="1340"/>
    </row>
    <row r="359" spans="1:23" s="1430" customFormat="1">
      <c r="A359" s="1358" t="s">
        <v>2610</v>
      </c>
      <c r="B359" s="1359" t="s">
        <v>2611</v>
      </c>
      <c r="C359" s="1363"/>
      <c r="D359" s="1423">
        <v>281980</v>
      </c>
      <c r="E359" s="1424">
        <v>290710</v>
      </c>
      <c r="F359" s="1425">
        <v>3.0959642527838893E-2</v>
      </c>
      <c r="G359" s="1426">
        <v>290710</v>
      </c>
      <c r="H359" s="1424">
        <v>304310</v>
      </c>
      <c r="I359" s="1427">
        <v>4.6782016442502794E-2</v>
      </c>
      <c r="J359" s="1423">
        <v>290710</v>
      </c>
      <c r="K359" s="1428">
        <v>297880</v>
      </c>
      <c r="L359" s="1423">
        <v>304310</v>
      </c>
      <c r="M359" s="1428">
        <v>310530</v>
      </c>
      <c r="N359" s="1423">
        <v>297880</v>
      </c>
      <c r="O359" s="1424">
        <v>316900</v>
      </c>
      <c r="P359" s="1424">
        <v>299760</v>
      </c>
      <c r="Q359" s="1428">
        <v>318900</v>
      </c>
      <c r="R359" s="1423">
        <v>310530</v>
      </c>
      <c r="S359" s="1424">
        <v>330360</v>
      </c>
      <c r="T359" s="1424">
        <v>322380</v>
      </c>
      <c r="U359" s="1428">
        <v>332360</v>
      </c>
      <c r="V359" s="1361"/>
      <c r="W359" s="1429"/>
    </row>
    <row r="360" spans="1:23">
      <c r="A360" s="1357" t="s">
        <v>2612</v>
      </c>
      <c r="B360" s="1342" t="s">
        <v>2613</v>
      </c>
      <c r="C360" s="1394"/>
      <c r="D360" s="1344">
        <v>46060</v>
      </c>
      <c r="E360" s="1345">
        <v>47490</v>
      </c>
      <c r="F360" s="1346">
        <v>3.1046461137646642E-2</v>
      </c>
      <c r="G360" s="1347">
        <v>47490</v>
      </c>
      <c r="H360" s="1348">
        <v>49700</v>
      </c>
      <c r="I360" s="1349">
        <v>4.6536112865866563E-2</v>
      </c>
      <c r="J360" s="1350">
        <v>47490</v>
      </c>
      <c r="K360" s="1351">
        <v>48690</v>
      </c>
      <c r="L360" s="1350">
        <v>49700</v>
      </c>
      <c r="M360" s="1351">
        <v>50720</v>
      </c>
      <c r="N360" s="1352">
        <v>48690</v>
      </c>
      <c r="O360" s="1353">
        <v>51800</v>
      </c>
      <c r="P360" s="1353">
        <v>50570</v>
      </c>
      <c r="Q360" s="1354">
        <v>53800</v>
      </c>
      <c r="R360" s="1352">
        <v>50720</v>
      </c>
      <c r="S360" s="1353">
        <v>53960</v>
      </c>
      <c r="T360" s="1353">
        <v>54280</v>
      </c>
      <c r="U360" s="1354">
        <v>55960</v>
      </c>
      <c r="V360" s="1368" t="s">
        <v>92</v>
      </c>
      <c r="W360" s="1340"/>
    </row>
    <row r="361" spans="1:23">
      <c r="A361" s="1357" t="s">
        <v>2614</v>
      </c>
      <c r="B361" s="1342" t="s">
        <v>2615</v>
      </c>
      <c r="C361" s="1394"/>
      <c r="D361" s="1344">
        <v>330450</v>
      </c>
      <c r="E361" s="1345">
        <v>340680</v>
      </c>
      <c r="F361" s="1346">
        <v>3.0957784838856028E-2</v>
      </c>
      <c r="G361" s="1347">
        <v>340680</v>
      </c>
      <c r="H361" s="1348">
        <v>356620</v>
      </c>
      <c r="I361" s="1349">
        <v>4.678877539039572E-2</v>
      </c>
      <c r="J361" s="1350">
        <v>340680</v>
      </c>
      <c r="K361" s="1351">
        <v>349020</v>
      </c>
      <c r="L361" s="1350">
        <v>356620</v>
      </c>
      <c r="M361" s="1351">
        <v>363900</v>
      </c>
      <c r="N361" s="1352">
        <v>349020</v>
      </c>
      <c r="O361" s="1353">
        <v>371300</v>
      </c>
      <c r="P361" s="1353">
        <v>350900</v>
      </c>
      <c r="Q361" s="1354">
        <v>373300</v>
      </c>
      <c r="R361" s="1352">
        <v>363900</v>
      </c>
      <c r="S361" s="1353">
        <v>387130</v>
      </c>
      <c r="T361" s="1353">
        <v>377450</v>
      </c>
      <c r="U361" s="1354">
        <v>389130</v>
      </c>
      <c r="V361" s="1368" t="s">
        <v>92</v>
      </c>
      <c r="W361" s="1340"/>
    </row>
    <row r="362" spans="1:23">
      <c r="A362" s="1357" t="s">
        <v>2616</v>
      </c>
      <c r="B362" s="1342" t="s">
        <v>2617</v>
      </c>
      <c r="C362" s="1394"/>
      <c r="D362" s="1344">
        <v>636960</v>
      </c>
      <c r="E362" s="1345">
        <v>656660</v>
      </c>
      <c r="F362" s="1346">
        <v>3.0928158754081947E-2</v>
      </c>
      <c r="G362" s="1347">
        <v>656660</v>
      </c>
      <c r="H362" s="1348">
        <v>687400</v>
      </c>
      <c r="I362" s="1349">
        <v>4.6812657996527784E-2</v>
      </c>
      <c r="J362" s="1350">
        <v>656660</v>
      </c>
      <c r="K362" s="1351">
        <v>672750</v>
      </c>
      <c r="L362" s="1350">
        <v>687400</v>
      </c>
      <c r="M362" s="1351">
        <v>701430</v>
      </c>
      <c r="N362" s="1352">
        <v>672750</v>
      </c>
      <c r="O362" s="1353">
        <v>715700</v>
      </c>
      <c r="P362" s="1353">
        <v>674630</v>
      </c>
      <c r="Q362" s="1354">
        <v>717700</v>
      </c>
      <c r="R362" s="1352">
        <v>701430</v>
      </c>
      <c r="S362" s="1353">
        <v>746210</v>
      </c>
      <c r="T362" s="1353">
        <v>725760</v>
      </c>
      <c r="U362" s="1354">
        <v>748210</v>
      </c>
      <c r="V362" s="1368" t="s">
        <v>92</v>
      </c>
      <c r="W362" s="1340"/>
    </row>
    <row r="363" spans="1:23">
      <c r="A363" s="1357" t="s">
        <v>2618</v>
      </c>
      <c r="B363" s="1342" t="s">
        <v>2619</v>
      </c>
      <c r="C363" s="1394"/>
      <c r="D363" s="1344">
        <v>49840</v>
      </c>
      <c r="E363" s="1345">
        <v>51390</v>
      </c>
      <c r="F363" s="1346">
        <v>3.1099518459068998E-2</v>
      </c>
      <c r="G363" s="1347">
        <v>51390</v>
      </c>
      <c r="H363" s="1348">
        <v>53790</v>
      </c>
      <c r="I363" s="1349">
        <v>4.6701692936368833E-2</v>
      </c>
      <c r="J363" s="1350">
        <v>51390</v>
      </c>
      <c r="K363" s="1351">
        <v>52640</v>
      </c>
      <c r="L363" s="1350">
        <v>53790</v>
      </c>
      <c r="M363" s="1351">
        <v>54890</v>
      </c>
      <c r="N363" s="1352">
        <v>52640</v>
      </c>
      <c r="O363" s="1353">
        <v>56000</v>
      </c>
      <c r="P363" s="1353">
        <v>54520</v>
      </c>
      <c r="Q363" s="1354">
        <v>58000</v>
      </c>
      <c r="R363" s="1352">
        <v>54890</v>
      </c>
      <c r="S363" s="1353">
        <v>58400</v>
      </c>
      <c r="T363" s="1353">
        <v>58580</v>
      </c>
      <c r="U363" s="1354">
        <v>60400</v>
      </c>
      <c r="V363" s="1368" t="s">
        <v>92</v>
      </c>
      <c r="W363" s="1340"/>
    </row>
    <row r="364" spans="1:23">
      <c r="A364" s="1357" t="s">
        <v>2620</v>
      </c>
      <c r="B364" s="1342" t="s">
        <v>2621</v>
      </c>
      <c r="C364" s="1394"/>
      <c r="D364" s="1344">
        <v>192610.00000000003</v>
      </c>
      <c r="E364" s="1345">
        <v>198570</v>
      </c>
      <c r="F364" s="1346">
        <v>3.0943357042728659E-2</v>
      </c>
      <c r="G364" s="1347">
        <v>198570</v>
      </c>
      <c r="H364" s="1348">
        <v>207850</v>
      </c>
      <c r="I364" s="1349">
        <v>4.6734149166540728E-2</v>
      </c>
      <c r="J364" s="1350">
        <v>198570</v>
      </c>
      <c r="K364" s="1351">
        <v>203510</v>
      </c>
      <c r="L364" s="1350">
        <v>207850</v>
      </c>
      <c r="M364" s="1351">
        <v>212100</v>
      </c>
      <c r="N364" s="1352">
        <v>203510</v>
      </c>
      <c r="O364" s="1353">
        <v>216500</v>
      </c>
      <c r="P364" s="1353">
        <v>205390</v>
      </c>
      <c r="Q364" s="1354">
        <v>218500</v>
      </c>
      <c r="R364" s="1352">
        <v>212100</v>
      </c>
      <c r="S364" s="1353">
        <v>225640</v>
      </c>
      <c r="T364" s="1353">
        <v>220810</v>
      </c>
      <c r="U364" s="1354">
        <v>227640</v>
      </c>
      <c r="V364" s="1368" t="s">
        <v>92</v>
      </c>
      <c r="W364" s="1340"/>
    </row>
    <row r="365" spans="1:23">
      <c r="A365" s="1357" t="s">
        <v>2622</v>
      </c>
      <c r="B365" s="1342" t="s">
        <v>2623</v>
      </c>
      <c r="C365" s="1394"/>
      <c r="D365" s="1344">
        <v>331480</v>
      </c>
      <c r="E365" s="1345">
        <v>341740</v>
      </c>
      <c r="F365" s="1346">
        <v>3.0952093640641998E-2</v>
      </c>
      <c r="G365" s="1347">
        <v>341740</v>
      </c>
      <c r="H365" s="1348">
        <v>357730</v>
      </c>
      <c r="I365" s="1349">
        <v>4.678995727746238E-2</v>
      </c>
      <c r="J365" s="1350">
        <v>341740</v>
      </c>
      <c r="K365" s="1351">
        <v>350150</v>
      </c>
      <c r="L365" s="1350">
        <v>357730</v>
      </c>
      <c r="M365" s="1351">
        <v>365040</v>
      </c>
      <c r="N365" s="1352">
        <v>350150</v>
      </c>
      <c r="O365" s="1353">
        <v>372500</v>
      </c>
      <c r="P365" s="1353">
        <v>352030</v>
      </c>
      <c r="Q365" s="1354">
        <v>374500</v>
      </c>
      <c r="R365" s="1352">
        <v>365040</v>
      </c>
      <c r="S365" s="1353">
        <v>388350</v>
      </c>
      <c r="T365" s="1353">
        <v>378630</v>
      </c>
      <c r="U365" s="1354">
        <v>390350</v>
      </c>
      <c r="V365" s="1368" t="s">
        <v>92</v>
      </c>
      <c r="W365" s="1340"/>
    </row>
    <row r="366" spans="1:23">
      <c r="A366" s="1357" t="s">
        <v>2624</v>
      </c>
      <c r="B366" s="1342" t="s">
        <v>2625</v>
      </c>
      <c r="C366" s="1394"/>
      <c r="D366" s="1344">
        <v>194210</v>
      </c>
      <c r="E366" s="1345">
        <v>200220</v>
      </c>
      <c r="F366" s="1346">
        <v>3.0945883322176959E-2</v>
      </c>
      <c r="G366" s="1347">
        <v>200220</v>
      </c>
      <c r="H366" s="1348">
        <v>209590</v>
      </c>
      <c r="I366" s="1349">
        <v>4.6798521626211231E-2</v>
      </c>
      <c r="J366" s="1350">
        <v>200220</v>
      </c>
      <c r="K366" s="1351">
        <v>205200</v>
      </c>
      <c r="L366" s="1350">
        <v>209590</v>
      </c>
      <c r="M366" s="1351">
        <v>213870</v>
      </c>
      <c r="N366" s="1352">
        <v>205200</v>
      </c>
      <c r="O366" s="1353">
        <v>218300</v>
      </c>
      <c r="P366" s="1353">
        <v>207080</v>
      </c>
      <c r="Q366" s="1354">
        <v>220300</v>
      </c>
      <c r="R366" s="1352">
        <v>213870</v>
      </c>
      <c r="S366" s="1353">
        <v>227530</v>
      </c>
      <c r="T366" s="1353">
        <v>222640</v>
      </c>
      <c r="U366" s="1354">
        <v>229530</v>
      </c>
      <c r="V366" s="1368" t="s">
        <v>92</v>
      </c>
      <c r="W366" s="1340"/>
    </row>
    <row r="367" spans="1:23">
      <c r="A367" s="1357" t="s">
        <v>2626</v>
      </c>
      <c r="B367" s="1342" t="s">
        <v>2627</v>
      </c>
      <c r="C367" s="1394"/>
      <c r="D367" s="1344">
        <v>242450</v>
      </c>
      <c r="E367" s="1345">
        <v>249950</v>
      </c>
      <c r="F367" s="1346">
        <v>3.0934213239843356E-2</v>
      </c>
      <c r="G367" s="1347">
        <v>249950</v>
      </c>
      <c r="H367" s="1348">
        <v>261650</v>
      </c>
      <c r="I367" s="1349">
        <v>4.6809361872374389E-2</v>
      </c>
      <c r="J367" s="1350">
        <v>249950</v>
      </c>
      <c r="K367" s="1351">
        <v>256150</v>
      </c>
      <c r="L367" s="1350">
        <v>261650</v>
      </c>
      <c r="M367" s="1351">
        <v>266990</v>
      </c>
      <c r="N367" s="1352">
        <v>256150</v>
      </c>
      <c r="O367" s="1353">
        <v>272500</v>
      </c>
      <c r="P367" s="1353">
        <v>258030</v>
      </c>
      <c r="Q367" s="1354">
        <v>274500</v>
      </c>
      <c r="R367" s="1352">
        <v>266990</v>
      </c>
      <c r="S367" s="1353">
        <v>284040</v>
      </c>
      <c r="T367" s="1353">
        <v>277450</v>
      </c>
      <c r="U367" s="1354">
        <v>286040</v>
      </c>
      <c r="V367" s="1368" t="s">
        <v>92</v>
      </c>
      <c r="W367" s="1340"/>
    </row>
    <row r="368" spans="1:23" ht="17.25" thickBot="1">
      <c r="A368" s="1431" t="s">
        <v>2628</v>
      </c>
      <c r="B368" s="1396" t="s">
        <v>2629</v>
      </c>
      <c r="C368" s="1432"/>
      <c r="D368" s="1398">
        <v>249100</v>
      </c>
      <c r="E368" s="1399">
        <v>256810</v>
      </c>
      <c r="F368" s="1400">
        <v>3.0951425130469667E-2</v>
      </c>
      <c r="G368" s="1401">
        <v>256810</v>
      </c>
      <c r="H368" s="1402">
        <v>268820</v>
      </c>
      <c r="I368" s="1403">
        <v>4.6766091663097198E-2</v>
      </c>
      <c r="J368" s="1404">
        <v>256810</v>
      </c>
      <c r="K368" s="1405">
        <v>263100</v>
      </c>
      <c r="L368" s="1404">
        <v>268820</v>
      </c>
      <c r="M368" s="1405">
        <v>274310</v>
      </c>
      <c r="N368" s="1406">
        <v>263100</v>
      </c>
      <c r="O368" s="1407">
        <v>279900</v>
      </c>
      <c r="P368" s="1407">
        <v>264980</v>
      </c>
      <c r="Q368" s="1408">
        <v>281900</v>
      </c>
      <c r="R368" s="1406">
        <v>274310</v>
      </c>
      <c r="S368" s="1407">
        <v>291820</v>
      </c>
      <c r="T368" s="1407">
        <v>285000</v>
      </c>
      <c r="U368" s="1408">
        <v>293820</v>
      </c>
      <c r="V368" s="1433" t="s">
        <v>92</v>
      </c>
      <c r="W368" s="1340"/>
    </row>
    <row r="369" spans="1:23" ht="17.25" thickBot="1">
      <c r="A369" s="1319" t="s">
        <v>2630</v>
      </c>
      <c r="B369" s="1411"/>
      <c r="C369" s="1412"/>
      <c r="D369" s="1413"/>
      <c r="E369" s="1413"/>
      <c r="F369" s="1414"/>
      <c r="G369" s="1413"/>
      <c r="H369" s="1413"/>
      <c r="I369" s="1414"/>
      <c r="J369" s="1413"/>
      <c r="K369" s="1413"/>
      <c r="L369" s="1413"/>
      <c r="M369" s="1413"/>
      <c r="N369" s="1413"/>
      <c r="O369" s="1413"/>
      <c r="P369" s="1413"/>
      <c r="Q369" s="1413"/>
      <c r="R369" s="1413"/>
      <c r="S369" s="1413"/>
      <c r="T369" s="1413"/>
      <c r="U369" s="1413"/>
      <c r="V369" s="1415"/>
      <c r="W369" s="1340"/>
    </row>
    <row r="370" spans="1:23">
      <c r="A370" s="1416" t="s">
        <v>5645</v>
      </c>
      <c r="B370" s="1434" t="s">
        <v>852</v>
      </c>
      <c r="C370" s="1435"/>
      <c r="D370" s="1328">
        <v>13800</v>
      </c>
      <c r="E370" s="1329">
        <v>13800</v>
      </c>
      <c r="F370" s="1330"/>
      <c r="G370" s="1331">
        <v>14230</v>
      </c>
      <c r="H370" s="1332">
        <v>14230</v>
      </c>
      <c r="I370" s="1333"/>
      <c r="J370" s="1334">
        <v>14230</v>
      </c>
      <c r="K370" s="1335">
        <v>14660</v>
      </c>
      <c r="L370" s="1334">
        <v>14230</v>
      </c>
      <c r="M370" s="1335">
        <v>14660</v>
      </c>
      <c r="N370" s="1336">
        <v>14660</v>
      </c>
      <c r="O370" s="1337">
        <v>15600</v>
      </c>
      <c r="P370" s="1337">
        <v>16540</v>
      </c>
      <c r="Q370" s="1338">
        <v>17600</v>
      </c>
      <c r="R370" s="1336">
        <v>14660</v>
      </c>
      <c r="S370" s="1337">
        <v>15600</v>
      </c>
      <c r="T370" s="1337">
        <v>17070</v>
      </c>
      <c r="U370" s="1338">
        <v>17600</v>
      </c>
      <c r="V370" s="1419" t="s">
        <v>5646</v>
      </c>
      <c r="W370" s="1340"/>
    </row>
    <row r="371" spans="1:23">
      <c r="A371" s="1358" t="s">
        <v>2631</v>
      </c>
      <c r="B371" s="1436" t="s">
        <v>853</v>
      </c>
      <c r="C371" s="1437"/>
      <c r="D371" s="1344">
        <v>11750</v>
      </c>
      <c r="E371" s="1345">
        <v>11750</v>
      </c>
      <c r="F371" s="1346"/>
      <c r="G371" s="1347">
        <v>12120</v>
      </c>
      <c r="H371" s="1348">
        <v>12120</v>
      </c>
      <c r="I371" s="1349"/>
      <c r="J371" s="1350">
        <v>12120</v>
      </c>
      <c r="K371" s="1351">
        <v>12500</v>
      </c>
      <c r="L371" s="1350">
        <v>12120</v>
      </c>
      <c r="M371" s="1351">
        <v>12500</v>
      </c>
      <c r="N371" s="1352">
        <v>12500</v>
      </c>
      <c r="O371" s="1353">
        <v>13300</v>
      </c>
      <c r="P371" s="1353">
        <v>14380</v>
      </c>
      <c r="Q371" s="1354">
        <v>15300</v>
      </c>
      <c r="R371" s="1352">
        <v>12500</v>
      </c>
      <c r="S371" s="1353">
        <v>13300</v>
      </c>
      <c r="T371" s="1353">
        <v>14840</v>
      </c>
      <c r="U371" s="1354">
        <v>15300</v>
      </c>
      <c r="V371" s="1361"/>
      <c r="W371" s="1340"/>
    </row>
    <row r="372" spans="1:23">
      <c r="A372" s="1358" t="s">
        <v>2632</v>
      </c>
      <c r="B372" s="1436" t="s">
        <v>854</v>
      </c>
      <c r="C372" s="1437"/>
      <c r="D372" s="1344">
        <v>11980</v>
      </c>
      <c r="E372" s="1345">
        <v>11980</v>
      </c>
      <c r="F372" s="1346"/>
      <c r="G372" s="1347">
        <v>12360</v>
      </c>
      <c r="H372" s="1348">
        <v>12360</v>
      </c>
      <c r="I372" s="1349"/>
      <c r="J372" s="1350">
        <v>12360</v>
      </c>
      <c r="K372" s="1351">
        <v>12690</v>
      </c>
      <c r="L372" s="1350">
        <v>12360</v>
      </c>
      <c r="M372" s="1351">
        <v>12690</v>
      </c>
      <c r="N372" s="1352">
        <v>12690</v>
      </c>
      <c r="O372" s="1353">
        <v>13500</v>
      </c>
      <c r="P372" s="1353">
        <v>14570</v>
      </c>
      <c r="Q372" s="1354">
        <v>15500</v>
      </c>
      <c r="R372" s="1352">
        <v>12690</v>
      </c>
      <c r="S372" s="1353">
        <v>13500</v>
      </c>
      <c r="T372" s="1353">
        <v>15030</v>
      </c>
      <c r="U372" s="1354">
        <v>15500</v>
      </c>
      <c r="V372" s="1361"/>
      <c r="W372" s="1340"/>
    </row>
    <row r="373" spans="1:23">
      <c r="A373" s="1358" t="s">
        <v>2633</v>
      </c>
      <c r="B373" s="1436" t="s">
        <v>855</v>
      </c>
      <c r="C373" s="1437"/>
      <c r="D373" s="1344">
        <v>23420</v>
      </c>
      <c r="E373" s="1345">
        <v>23420</v>
      </c>
      <c r="F373" s="1346"/>
      <c r="G373" s="1347">
        <v>24150</v>
      </c>
      <c r="H373" s="1348">
        <v>24150</v>
      </c>
      <c r="I373" s="1349"/>
      <c r="J373" s="1350">
        <v>24150</v>
      </c>
      <c r="K373" s="1351">
        <v>24810</v>
      </c>
      <c r="L373" s="1350">
        <v>24150</v>
      </c>
      <c r="M373" s="1351">
        <v>24810</v>
      </c>
      <c r="N373" s="1352">
        <v>24810</v>
      </c>
      <c r="O373" s="1353">
        <v>26400</v>
      </c>
      <c r="P373" s="1353">
        <v>26690</v>
      </c>
      <c r="Q373" s="1354">
        <v>28400</v>
      </c>
      <c r="R373" s="1352">
        <v>24810</v>
      </c>
      <c r="S373" s="1353">
        <v>26400</v>
      </c>
      <c r="T373" s="1353">
        <v>27540</v>
      </c>
      <c r="U373" s="1354">
        <v>28400</v>
      </c>
      <c r="V373" s="1361"/>
      <c r="W373" s="1340"/>
    </row>
    <row r="374" spans="1:23">
      <c r="A374" s="1358" t="s">
        <v>2634</v>
      </c>
      <c r="B374" s="1436" t="s">
        <v>2635</v>
      </c>
      <c r="C374" s="1437"/>
      <c r="D374" s="1344">
        <v>10800</v>
      </c>
      <c r="E374" s="1345">
        <v>10800</v>
      </c>
      <c r="F374" s="1346"/>
      <c r="G374" s="1347">
        <v>11140</v>
      </c>
      <c r="H374" s="1348">
        <v>11140</v>
      </c>
      <c r="I374" s="1349"/>
      <c r="J374" s="1350">
        <v>11140</v>
      </c>
      <c r="K374" s="1351">
        <v>11460</v>
      </c>
      <c r="L374" s="1350">
        <v>11140</v>
      </c>
      <c r="M374" s="1351">
        <v>11460</v>
      </c>
      <c r="N374" s="1352">
        <v>11460</v>
      </c>
      <c r="O374" s="1353">
        <v>12200</v>
      </c>
      <c r="P374" s="1353">
        <v>13340</v>
      </c>
      <c r="Q374" s="1354">
        <v>14200</v>
      </c>
      <c r="R374" s="1352">
        <v>11460</v>
      </c>
      <c r="S374" s="1353">
        <v>12200</v>
      </c>
      <c r="T374" s="1353">
        <v>13770</v>
      </c>
      <c r="U374" s="1354">
        <v>14200</v>
      </c>
      <c r="V374" s="1361" t="s">
        <v>5647</v>
      </c>
      <c r="W374" s="1340"/>
    </row>
    <row r="375" spans="1:23">
      <c r="A375" s="1358" t="s">
        <v>2636</v>
      </c>
      <c r="B375" s="1436" t="s">
        <v>856</v>
      </c>
      <c r="C375" s="1437"/>
      <c r="D375" s="1344">
        <v>5520</v>
      </c>
      <c r="E375" s="1345">
        <v>5520</v>
      </c>
      <c r="F375" s="1346"/>
      <c r="G375" s="1347">
        <v>5700</v>
      </c>
      <c r="H375" s="1348">
        <v>5700</v>
      </c>
      <c r="I375" s="1349"/>
      <c r="J375" s="1350">
        <v>5700</v>
      </c>
      <c r="K375" s="1351">
        <v>5920</v>
      </c>
      <c r="L375" s="1350">
        <v>5700</v>
      </c>
      <c r="M375" s="1351">
        <v>5920</v>
      </c>
      <c r="N375" s="1352">
        <v>5920</v>
      </c>
      <c r="O375" s="1353">
        <v>6300</v>
      </c>
      <c r="P375" s="1353">
        <v>7800</v>
      </c>
      <c r="Q375" s="1354">
        <v>8300</v>
      </c>
      <c r="R375" s="1352">
        <v>5920</v>
      </c>
      <c r="S375" s="1353">
        <v>6300</v>
      </c>
      <c r="T375" s="1353">
        <v>8050</v>
      </c>
      <c r="U375" s="1354">
        <v>8300</v>
      </c>
      <c r="V375" s="1361"/>
      <c r="W375" s="1340"/>
    </row>
    <row r="376" spans="1:23">
      <c r="A376" s="1420" t="s">
        <v>5648</v>
      </c>
      <c r="B376" s="1438" t="s">
        <v>5649</v>
      </c>
      <c r="C376" s="1439"/>
      <c r="D376" s="1344">
        <v>8980</v>
      </c>
      <c r="E376" s="1345">
        <v>8980</v>
      </c>
      <c r="F376" s="1346"/>
      <c r="G376" s="1347">
        <v>9260</v>
      </c>
      <c r="H376" s="1348">
        <v>9260</v>
      </c>
      <c r="I376" s="1349"/>
      <c r="J376" s="1350">
        <v>9260</v>
      </c>
      <c r="K376" s="1351">
        <v>9490</v>
      </c>
      <c r="L376" s="1350">
        <v>9260</v>
      </c>
      <c r="M376" s="1351">
        <v>9490</v>
      </c>
      <c r="N376" s="1352">
        <v>9490</v>
      </c>
      <c r="O376" s="1353">
        <v>10100</v>
      </c>
      <c r="P376" s="1353">
        <v>11370</v>
      </c>
      <c r="Q376" s="1354">
        <v>12100</v>
      </c>
      <c r="R376" s="1352">
        <v>9490</v>
      </c>
      <c r="S376" s="1353">
        <v>10100</v>
      </c>
      <c r="T376" s="1353">
        <v>11730</v>
      </c>
      <c r="U376" s="1354">
        <v>12100</v>
      </c>
      <c r="V376" s="1440" t="s">
        <v>5650</v>
      </c>
      <c r="W376" s="1340"/>
    </row>
    <row r="377" spans="1:23">
      <c r="A377" s="1420" t="s">
        <v>5651</v>
      </c>
      <c r="B377" s="1441" t="s">
        <v>5652</v>
      </c>
      <c r="C377" s="1439"/>
      <c r="D377" s="1344">
        <v>31450</v>
      </c>
      <c r="E377" s="1345">
        <v>31450</v>
      </c>
      <c r="F377" s="1346"/>
      <c r="G377" s="1347">
        <v>32430</v>
      </c>
      <c r="H377" s="1348">
        <v>32430</v>
      </c>
      <c r="I377" s="1349"/>
      <c r="J377" s="1350">
        <v>32430</v>
      </c>
      <c r="K377" s="1351">
        <v>33270</v>
      </c>
      <c r="L377" s="1350">
        <v>32430</v>
      </c>
      <c r="M377" s="1351">
        <v>33270</v>
      </c>
      <c r="N377" s="1352">
        <v>33270</v>
      </c>
      <c r="O377" s="1353">
        <v>35400</v>
      </c>
      <c r="P377" s="1353">
        <v>35150</v>
      </c>
      <c r="Q377" s="1354">
        <v>37400</v>
      </c>
      <c r="R377" s="1352">
        <v>33270</v>
      </c>
      <c r="S377" s="1353">
        <v>35400</v>
      </c>
      <c r="T377" s="1353">
        <v>36270</v>
      </c>
      <c r="U377" s="1354">
        <v>37400</v>
      </c>
      <c r="V377" s="1440"/>
      <c r="W377" s="1340"/>
    </row>
    <row r="378" spans="1:23">
      <c r="A378" s="1442" t="s">
        <v>3479</v>
      </c>
      <c r="B378" s="1443" t="s">
        <v>3480</v>
      </c>
      <c r="C378" s="1444"/>
      <c r="D378" s="1344"/>
      <c r="E378" s="1345">
        <v>5360</v>
      </c>
      <c r="F378" s="1346"/>
      <c r="G378" s="1347"/>
      <c r="H378" s="1348">
        <v>5550</v>
      </c>
      <c r="I378" s="1349"/>
      <c r="J378" s="1350"/>
      <c r="K378" s="1351"/>
      <c r="L378" s="1350">
        <v>5550</v>
      </c>
      <c r="M378" s="1351">
        <v>5730</v>
      </c>
      <c r="N378" s="1352"/>
      <c r="O378" s="1353"/>
      <c r="P378" s="1353"/>
      <c r="Q378" s="1354"/>
      <c r="R378" s="1352">
        <v>5730</v>
      </c>
      <c r="S378" s="1353">
        <v>6100</v>
      </c>
      <c r="T378" s="1353">
        <v>7850</v>
      </c>
      <c r="U378" s="1354">
        <v>8100</v>
      </c>
      <c r="V378" s="1383" t="s">
        <v>5653</v>
      </c>
      <c r="W378" s="1340"/>
    </row>
    <row r="379" spans="1:23">
      <c r="A379" s="1420" t="s">
        <v>5654</v>
      </c>
      <c r="B379" s="1445" t="s">
        <v>5655</v>
      </c>
      <c r="C379" s="1439"/>
      <c r="D379" s="1344">
        <v>3620</v>
      </c>
      <c r="E379" s="1345">
        <v>3620</v>
      </c>
      <c r="F379" s="1346"/>
      <c r="G379" s="1347">
        <v>3740</v>
      </c>
      <c r="H379" s="1348">
        <v>3740</v>
      </c>
      <c r="I379" s="1349"/>
      <c r="J379" s="1350">
        <v>3740</v>
      </c>
      <c r="K379" s="1351">
        <v>3850</v>
      </c>
      <c r="L379" s="1350">
        <v>3740</v>
      </c>
      <c r="M379" s="1351">
        <v>3850</v>
      </c>
      <c r="N379" s="1352">
        <v>3850</v>
      </c>
      <c r="O379" s="1353">
        <v>4100</v>
      </c>
      <c r="P379" s="1353">
        <v>5730</v>
      </c>
      <c r="Q379" s="1354">
        <v>6100</v>
      </c>
      <c r="R379" s="1352">
        <v>3850</v>
      </c>
      <c r="S379" s="1353">
        <v>4100</v>
      </c>
      <c r="T379" s="1353">
        <v>5910</v>
      </c>
      <c r="U379" s="1354">
        <v>6100</v>
      </c>
      <c r="V379" s="1440" t="s">
        <v>5656</v>
      </c>
      <c r="W379" s="1340"/>
    </row>
    <row r="380" spans="1:23">
      <c r="A380" s="1420" t="s">
        <v>5657</v>
      </c>
      <c r="B380" s="1438" t="s">
        <v>5658</v>
      </c>
      <c r="C380" s="1439"/>
      <c r="D380" s="1344">
        <v>10800</v>
      </c>
      <c r="E380" s="1345">
        <v>10800</v>
      </c>
      <c r="F380" s="1346"/>
      <c r="G380" s="1347">
        <v>11140</v>
      </c>
      <c r="H380" s="1348">
        <v>11140</v>
      </c>
      <c r="I380" s="1349"/>
      <c r="J380" s="1350">
        <v>11140</v>
      </c>
      <c r="K380" s="1351">
        <v>11460</v>
      </c>
      <c r="L380" s="1350">
        <v>11140</v>
      </c>
      <c r="M380" s="1351">
        <v>11460</v>
      </c>
      <c r="N380" s="1352">
        <v>11460</v>
      </c>
      <c r="O380" s="1353">
        <v>12200</v>
      </c>
      <c r="P380" s="1353">
        <v>13340</v>
      </c>
      <c r="Q380" s="1354">
        <v>14200</v>
      </c>
      <c r="R380" s="1352">
        <v>11460</v>
      </c>
      <c r="S380" s="1353">
        <v>12200</v>
      </c>
      <c r="T380" s="1353">
        <v>13770</v>
      </c>
      <c r="U380" s="1354">
        <v>14200</v>
      </c>
      <c r="V380" s="1440"/>
      <c r="W380" s="1340"/>
    </row>
    <row r="381" spans="1:23">
      <c r="A381" s="1431" t="s">
        <v>2637</v>
      </c>
      <c r="B381" s="1446" t="s">
        <v>2638</v>
      </c>
      <c r="C381" s="1447"/>
      <c r="D381" s="1398">
        <v>6700</v>
      </c>
      <c r="E381" s="1399">
        <v>6700</v>
      </c>
      <c r="F381" s="1400"/>
      <c r="G381" s="1401">
        <v>6910</v>
      </c>
      <c r="H381" s="1402">
        <v>6910</v>
      </c>
      <c r="I381" s="1403"/>
      <c r="J381" s="1404">
        <v>6910</v>
      </c>
      <c r="K381" s="1405">
        <v>7140</v>
      </c>
      <c r="L381" s="1404">
        <v>6910</v>
      </c>
      <c r="M381" s="1405">
        <v>7140</v>
      </c>
      <c r="N381" s="1406">
        <v>7140</v>
      </c>
      <c r="O381" s="1407">
        <v>7600</v>
      </c>
      <c r="P381" s="1407">
        <v>9020</v>
      </c>
      <c r="Q381" s="1408">
        <v>9600</v>
      </c>
      <c r="R381" s="1406">
        <v>7140</v>
      </c>
      <c r="S381" s="1407">
        <v>7600</v>
      </c>
      <c r="T381" s="1407">
        <v>9310</v>
      </c>
      <c r="U381" s="1408">
        <v>9600</v>
      </c>
      <c r="V381" s="1433" t="s">
        <v>92</v>
      </c>
      <c r="W381" s="1340"/>
    </row>
    <row r="382" spans="1:23">
      <c r="A382" s="1357" t="s">
        <v>2639</v>
      </c>
      <c r="B382" s="1446" t="s">
        <v>2640</v>
      </c>
      <c r="C382" s="1447"/>
      <c r="D382" s="1344">
        <v>18650</v>
      </c>
      <c r="E382" s="1345">
        <v>18650</v>
      </c>
      <c r="F382" s="1346"/>
      <c r="G382" s="1347">
        <v>19230</v>
      </c>
      <c r="H382" s="1348">
        <v>19230</v>
      </c>
      <c r="I382" s="1349"/>
      <c r="J382" s="1350">
        <v>19230</v>
      </c>
      <c r="K382" s="1351">
        <v>19740</v>
      </c>
      <c r="L382" s="1350">
        <v>19230</v>
      </c>
      <c r="M382" s="1351">
        <v>19740</v>
      </c>
      <c r="N382" s="1352">
        <v>19740</v>
      </c>
      <c r="O382" s="1353">
        <v>21000</v>
      </c>
      <c r="P382" s="1353">
        <v>21620</v>
      </c>
      <c r="Q382" s="1354">
        <v>23000</v>
      </c>
      <c r="R382" s="1352">
        <v>19740</v>
      </c>
      <c r="S382" s="1353">
        <v>21000</v>
      </c>
      <c r="T382" s="1353">
        <v>22310</v>
      </c>
      <c r="U382" s="1354">
        <v>23000</v>
      </c>
      <c r="V382" s="1433" t="s">
        <v>92</v>
      </c>
      <c r="W382" s="1340"/>
    </row>
    <row r="383" spans="1:23">
      <c r="A383" s="1357" t="s">
        <v>2641</v>
      </c>
      <c r="B383" s="1446" t="s">
        <v>2642</v>
      </c>
      <c r="C383" s="1447"/>
      <c r="D383" s="1344">
        <v>27100.000000000004</v>
      </c>
      <c r="E383" s="1345">
        <v>27100</v>
      </c>
      <c r="F383" s="1346"/>
      <c r="G383" s="1347">
        <v>27940</v>
      </c>
      <c r="H383" s="1348">
        <v>27940</v>
      </c>
      <c r="I383" s="1349"/>
      <c r="J383" s="1350">
        <v>27940</v>
      </c>
      <c r="K383" s="1351">
        <v>28670</v>
      </c>
      <c r="L383" s="1350">
        <v>27940</v>
      </c>
      <c r="M383" s="1351">
        <v>28670</v>
      </c>
      <c r="N383" s="1352">
        <v>28670</v>
      </c>
      <c r="O383" s="1353">
        <v>30500</v>
      </c>
      <c r="P383" s="1353">
        <v>30550</v>
      </c>
      <c r="Q383" s="1354">
        <v>32500</v>
      </c>
      <c r="R383" s="1352">
        <v>28670</v>
      </c>
      <c r="S383" s="1353">
        <v>30500</v>
      </c>
      <c r="T383" s="1353">
        <v>31520</v>
      </c>
      <c r="U383" s="1354">
        <v>32500</v>
      </c>
      <c r="V383" s="1433" t="s">
        <v>92</v>
      </c>
      <c r="W383" s="1340"/>
    </row>
    <row r="384" spans="1:23">
      <c r="A384" s="1357" t="s">
        <v>2643</v>
      </c>
      <c r="B384" s="1446" t="s">
        <v>2644</v>
      </c>
      <c r="C384" s="1447"/>
      <c r="D384" s="1344">
        <v>29930</v>
      </c>
      <c r="E384" s="1345">
        <v>29930</v>
      </c>
      <c r="F384" s="1346"/>
      <c r="G384" s="1347">
        <v>30860</v>
      </c>
      <c r="H384" s="1348">
        <v>30860</v>
      </c>
      <c r="I384" s="1349"/>
      <c r="J384" s="1350">
        <v>30860</v>
      </c>
      <c r="K384" s="1351">
        <v>31670</v>
      </c>
      <c r="L384" s="1350">
        <v>30860</v>
      </c>
      <c r="M384" s="1351">
        <v>31670</v>
      </c>
      <c r="N384" s="1352">
        <v>31670</v>
      </c>
      <c r="O384" s="1353">
        <v>33700</v>
      </c>
      <c r="P384" s="1353">
        <v>33550</v>
      </c>
      <c r="Q384" s="1354">
        <v>35700</v>
      </c>
      <c r="R384" s="1352">
        <v>31670</v>
      </c>
      <c r="S384" s="1353">
        <v>33700</v>
      </c>
      <c r="T384" s="1353">
        <v>34620</v>
      </c>
      <c r="U384" s="1354">
        <v>35700</v>
      </c>
      <c r="V384" s="1433" t="s">
        <v>92</v>
      </c>
      <c r="W384" s="1340"/>
    </row>
    <row r="385" spans="1:23">
      <c r="A385" s="1357" t="s">
        <v>2645</v>
      </c>
      <c r="B385" s="1446" t="s">
        <v>2646</v>
      </c>
      <c r="C385" s="1447"/>
      <c r="D385" s="1344">
        <v>95430</v>
      </c>
      <c r="E385" s="1345">
        <v>95430</v>
      </c>
      <c r="F385" s="1346"/>
      <c r="G385" s="1347">
        <v>98390</v>
      </c>
      <c r="H385" s="1348">
        <v>98390</v>
      </c>
      <c r="I385" s="1349"/>
      <c r="J385" s="1350">
        <v>98390</v>
      </c>
      <c r="K385" s="1351">
        <v>100860</v>
      </c>
      <c r="L385" s="1350">
        <v>98390</v>
      </c>
      <c r="M385" s="1351">
        <v>100860</v>
      </c>
      <c r="N385" s="1352">
        <v>100860</v>
      </c>
      <c r="O385" s="1353">
        <v>107300</v>
      </c>
      <c r="P385" s="1353">
        <v>102740</v>
      </c>
      <c r="Q385" s="1354">
        <v>109300</v>
      </c>
      <c r="R385" s="1352">
        <v>100860</v>
      </c>
      <c r="S385" s="1353">
        <v>107300</v>
      </c>
      <c r="T385" s="1353">
        <v>106020</v>
      </c>
      <c r="U385" s="1354">
        <v>109300</v>
      </c>
      <c r="V385" s="1433" t="s">
        <v>92</v>
      </c>
      <c r="W385" s="1340"/>
    </row>
    <row r="386" spans="1:23">
      <c r="A386" s="1357" t="s">
        <v>2647</v>
      </c>
      <c r="B386" s="1446" t="s">
        <v>2648</v>
      </c>
      <c r="C386" s="1447"/>
      <c r="D386" s="1344">
        <v>95430</v>
      </c>
      <c r="E386" s="1345">
        <v>95430</v>
      </c>
      <c r="F386" s="1346"/>
      <c r="G386" s="1347">
        <v>98390</v>
      </c>
      <c r="H386" s="1348">
        <v>98390</v>
      </c>
      <c r="I386" s="1349"/>
      <c r="J386" s="1350">
        <v>98390</v>
      </c>
      <c r="K386" s="1351">
        <v>100860</v>
      </c>
      <c r="L386" s="1350">
        <v>98390</v>
      </c>
      <c r="M386" s="1351">
        <v>100860</v>
      </c>
      <c r="N386" s="1352">
        <v>100860</v>
      </c>
      <c r="O386" s="1353">
        <v>107300</v>
      </c>
      <c r="P386" s="1353">
        <v>102740</v>
      </c>
      <c r="Q386" s="1354">
        <v>109300</v>
      </c>
      <c r="R386" s="1352">
        <v>100860</v>
      </c>
      <c r="S386" s="1353">
        <v>107300</v>
      </c>
      <c r="T386" s="1353">
        <v>106020</v>
      </c>
      <c r="U386" s="1354">
        <v>109300</v>
      </c>
      <c r="V386" s="1433" t="s">
        <v>92</v>
      </c>
      <c r="W386" s="1340"/>
    </row>
    <row r="387" spans="1:23">
      <c r="A387" s="1357" t="s">
        <v>2649</v>
      </c>
      <c r="B387" s="1446" t="s">
        <v>2650</v>
      </c>
      <c r="C387" s="1447"/>
      <c r="D387" s="1344">
        <v>80610</v>
      </c>
      <c r="E387" s="1345">
        <v>80610</v>
      </c>
      <c r="F387" s="1346"/>
      <c r="G387" s="1347">
        <v>83110</v>
      </c>
      <c r="H387" s="1348">
        <v>83110</v>
      </c>
      <c r="I387" s="1349"/>
      <c r="J387" s="1350">
        <v>83110</v>
      </c>
      <c r="K387" s="1351">
        <v>85160</v>
      </c>
      <c r="L387" s="1350">
        <v>83110</v>
      </c>
      <c r="M387" s="1351">
        <v>85160</v>
      </c>
      <c r="N387" s="1352">
        <v>85160</v>
      </c>
      <c r="O387" s="1353">
        <v>90600</v>
      </c>
      <c r="P387" s="1353">
        <v>87040</v>
      </c>
      <c r="Q387" s="1354">
        <v>92600</v>
      </c>
      <c r="R387" s="1352">
        <v>85160</v>
      </c>
      <c r="S387" s="1353">
        <v>90600</v>
      </c>
      <c r="T387" s="1353">
        <v>89820</v>
      </c>
      <c r="U387" s="1354">
        <v>92600</v>
      </c>
      <c r="V387" s="1433" t="s">
        <v>92</v>
      </c>
      <c r="W387" s="1340"/>
    </row>
    <row r="388" spans="1:23">
      <c r="A388" s="1357" t="s">
        <v>2651</v>
      </c>
      <c r="B388" s="1446" t="s">
        <v>852</v>
      </c>
      <c r="C388" s="1447"/>
      <c r="D388" s="1344">
        <v>13800</v>
      </c>
      <c r="E388" s="1345">
        <v>13800</v>
      </c>
      <c r="F388" s="1346"/>
      <c r="G388" s="1347">
        <v>14230</v>
      </c>
      <c r="H388" s="1348">
        <v>14230</v>
      </c>
      <c r="I388" s="1349"/>
      <c r="J388" s="1350">
        <v>14230</v>
      </c>
      <c r="K388" s="1351">
        <v>14660</v>
      </c>
      <c r="L388" s="1350">
        <v>14230</v>
      </c>
      <c r="M388" s="1351">
        <v>14660</v>
      </c>
      <c r="N388" s="1352">
        <v>14660</v>
      </c>
      <c r="O388" s="1353">
        <v>15600</v>
      </c>
      <c r="P388" s="1353">
        <v>16540</v>
      </c>
      <c r="Q388" s="1354">
        <v>17600</v>
      </c>
      <c r="R388" s="1352">
        <v>14660</v>
      </c>
      <c r="S388" s="1353">
        <v>15600</v>
      </c>
      <c r="T388" s="1353">
        <v>17070</v>
      </c>
      <c r="U388" s="1354">
        <v>17600</v>
      </c>
      <c r="V388" s="1433" t="s">
        <v>92</v>
      </c>
      <c r="W388" s="1340"/>
    </row>
    <row r="389" spans="1:23">
      <c r="A389" s="1357" t="s">
        <v>2652</v>
      </c>
      <c r="B389" s="1446" t="s">
        <v>2653</v>
      </c>
      <c r="C389" s="1447"/>
      <c r="D389" s="1344">
        <v>46180</v>
      </c>
      <c r="E389" s="1345">
        <v>46180</v>
      </c>
      <c r="F389" s="1346"/>
      <c r="G389" s="1347">
        <v>47610</v>
      </c>
      <c r="H389" s="1348">
        <v>47610</v>
      </c>
      <c r="I389" s="1349"/>
      <c r="J389" s="1350">
        <v>47610</v>
      </c>
      <c r="K389" s="1351">
        <v>48780</v>
      </c>
      <c r="L389" s="1350">
        <v>47610</v>
      </c>
      <c r="M389" s="1351">
        <v>48780</v>
      </c>
      <c r="N389" s="1352">
        <v>48780</v>
      </c>
      <c r="O389" s="1353">
        <v>51900</v>
      </c>
      <c r="P389" s="1353">
        <v>50660</v>
      </c>
      <c r="Q389" s="1354">
        <v>53900</v>
      </c>
      <c r="R389" s="1352">
        <v>48780</v>
      </c>
      <c r="S389" s="1353">
        <v>51900</v>
      </c>
      <c r="T389" s="1353">
        <v>52280</v>
      </c>
      <c r="U389" s="1354">
        <v>53900</v>
      </c>
      <c r="V389" s="1433" t="s">
        <v>92</v>
      </c>
      <c r="W389" s="1340"/>
    </row>
    <row r="390" spans="1:23">
      <c r="A390" s="1357" t="s">
        <v>2654</v>
      </c>
      <c r="B390" s="1446" t="s">
        <v>2655</v>
      </c>
      <c r="C390" s="1447"/>
      <c r="D390" s="1344">
        <v>57830.000000000007</v>
      </c>
      <c r="E390" s="1345">
        <v>57830</v>
      </c>
      <c r="F390" s="1346"/>
      <c r="G390" s="1347">
        <v>59620</v>
      </c>
      <c r="H390" s="1348">
        <v>59620</v>
      </c>
      <c r="I390" s="1349"/>
      <c r="J390" s="1350">
        <v>59620</v>
      </c>
      <c r="K390" s="1351">
        <v>61100</v>
      </c>
      <c r="L390" s="1350">
        <v>59620</v>
      </c>
      <c r="M390" s="1351">
        <v>61100</v>
      </c>
      <c r="N390" s="1352">
        <v>61100</v>
      </c>
      <c r="O390" s="1353">
        <v>65000</v>
      </c>
      <c r="P390" s="1353">
        <v>62980</v>
      </c>
      <c r="Q390" s="1354">
        <v>67000</v>
      </c>
      <c r="R390" s="1352">
        <v>61100</v>
      </c>
      <c r="S390" s="1353">
        <v>65000</v>
      </c>
      <c r="T390" s="1353">
        <v>64990</v>
      </c>
      <c r="U390" s="1354">
        <v>67000</v>
      </c>
      <c r="V390" s="1433" t="s">
        <v>92</v>
      </c>
      <c r="W390" s="1340"/>
    </row>
    <row r="391" spans="1:23">
      <c r="A391" s="1357" t="s">
        <v>2656</v>
      </c>
      <c r="B391" s="1446" t="s">
        <v>2657</v>
      </c>
      <c r="C391" s="1447"/>
      <c r="D391" s="1344">
        <v>23420</v>
      </c>
      <c r="E391" s="1345">
        <v>23420</v>
      </c>
      <c r="F391" s="1346"/>
      <c r="G391" s="1347">
        <v>24150</v>
      </c>
      <c r="H391" s="1348">
        <v>24150</v>
      </c>
      <c r="I391" s="1349"/>
      <c r="J391" s="1350">
        <v>24150</v>
      </c>
      <c r="K391" s="1351">
        <v>24810</v>
      </c>
      <c r="L391" s="1350">
        <v>24150</v>
      </c>
      <c r="M391" s="1351">
        <v>24810</v>
      </c>
      <c r="N391" s="1352">
        <v>24810</v>
      </c>
      <c r="O391" s="1353">
        <v>26400</v>
      </c>
      <c r="P391" s="1353">
        <v>26690</v>
      </c>
      <c r="Q391" s="1354">
        <v>28400</v>
      </c>
      <c r="R391" s="1352">
        <v>24810</v>
      </c>
      <c r="S391" s="1353">
        <v>26400</v>
      </c>
      <c r="T391" s="1353">
        <v>27540</v>
      </c>
      <c r="U391" s="1354">
        <v>28400</v>
      </c>
      <c r="V391" s="1433" t="s">
        <v>92</v>
      </c>
      <c r="W391" s="1340"/>
    </row>
    <row r="392" spans="1:23">
      <c r="A392" s="1357" t="s">
        <v>2658</v>
      </c>
      <c r="B392" s="1446" t="s">
        <v>2659</v>
      </c>
      <c r="C392" s="1447"/>
      <c r="D392" s="1344">
        <v>3620</v>
      </c>
      <c r="E392" s="1345">
        <v>3620</v>
      </c>
      <c r="F392" s="1346"/>
      <c r="G392" s="1347">
        <v>3740</v>
      </c>
      <c r="H392" s="1348">
        <v>3740</v>
      </c>
      <c r="I392" s="1349"/>
      <c r="J392" s="1350">
        <v>3740</v>
      </c>
      <c r="K392" s="1351">
        <v>3850</v>
      </c>
      <c r="L392" s="1350">
        <v>3740</v>
      </c>
      <c r="M392" s="1351">
        <v>3850</v>
      </c>
      <c r="N392" s="1352">
        <v>3850</v>
      </c>
      <c r="O392" s="1353">
        <v>4100</v>
      </c>
      <c r="P392" s="1353">
        <v>5730</v>
      </c>
      <c r="Q392" s="1354">
        <v>6100</v>
      </c>
      <c r="R392" s="1352">
        <v>3850</v>
      </c>
      <c r="S392" s="1353">
        <v>4100</v>
      </c>
      <c r="T392" s="1353">
        <v>5910</v>
      </c>
      <c r="U392" s="1354">
        <v>6100</v>
      </c>
      <c r="V392" s="1433" t="s">
        <v>92</v>
      </c>
      <c r="W392" s="1340"/>
    </row>
    <row r="393" spans="1:23">
      <c r="A393" s="1357" t="s">
        <v>2660</v>
      </c>
      <c r="B393" s="1446" t="s">
        <v>2661</v>
      </c>
      <c r="C393" s="1447"/>
      <c r="D393" s="1344">
        <v>8980</v>
      </c>
      <c r="E393" s="1345">
        <v>8980</v>
      </c>
      <c r="F393" s="1346"/>
      <c r="G393" s="1347">
        <v>9260</v>
      </c>
      <c r="H393" s="1348">
        <v>9260</v>
      </c>
      <c r="I393" s="1349"/>
      <c r="J393" s="1350">
        <v>9260</v>
      </c>
      <c r="K393" s="1351">
        <v>9490</v>
      </c>
      <c r="L393" s="1350">
        <v>9260</v>
      </c>
      <c r="M393" s="1351">
        <v>9490</v>
      </c>
      <c r="N393" s="1352">
        <v>9490</v>
      </c>
      <c r="O393" s="1353">
        <v>10100</v>
      </c>
      <c r="P393" s="1353">
        <v>11370</v>
      </c>
      <c r="Q393" s="1354">
        <v>12100</v>
      </c>
      <c r="R393" s="1352">
        <v>9490</v>
      </c>
      <c r="S393" s="1353">
        <v>10100</v>
      </c>
      <c r="T393" s="1353">
        <v>11730</v>
      </c>
      <c r="U393" s="1354">
        <v>12100</v>
      </c>
      <c r="V393" s="1433" t="s">
        <v>92</v>
      </c>
      <c r="W393" s="1340"/>
    </row>
    <row r="394" spans="1:23">
      <c r="A394" s="1357" t="s">
        <v>2662</v>
      </c>
      <c r="B394" s="1446" t="s">
        <v>2663</v>
      </c>
      <c r="C394" s="1447"/>
      <c r="D394" s="1344">
        <v>8980</v>
      </c>
      <c r="E394" s="1345">
        <v>8980</v>
      </c>
      <c r="F394" s="1346"/>
      <c r="G394" s="1347">
        <v>9260</v>
      </c>
      <c r="H394" s="1348">
        <v>9260</v>
      </c>
      <c r="I394" s="1349"/>
      <c r="J394" s="1350">
        <v>9260</v>
      </c>
      <c r="K394" s="1351">
        <v>9490</v>
      </c>
      <c r="L394" s="1350">
        <v>9260</v>
      </c>
      <c r="M394" s="1351">
        <v>9490</v>
      </c>
      <c r="N394" s="1352">
        <v>9490</v>
      </c>
      <c r="O394" s="1353">
        <v>10100</v>
      </c>
      <c r="P394" s="1353">
        <v>11370</v>
      </c>
      <c r="Q394" s="1354">
        <v>12100</v>
      </c>
      <c r="R394" s="1352">
        <v>9490</v>
      </c>
      <c r="S394" s="1353">
        <v>10100</v>
      </c>
      <c r="T394" s="1353">
        <v>11730</v>
      </c>
      <c r="U394" s="1354">
        <v>12100</v>
      </c>
      <c r="V394" s="1433" t="s">
        <v>92</v>
      </c>
      <c r="W394" s="1340"/>
    </row>
    <row r="395" spans="1:23" ht="17.25" thickBot="1">
      <c r="A395" s="1431" t="s">
        <v>2664</v>
      </c>
      <c r="B395" s="1448" t="s">
        <v>2665</v>
      </c>
      <c r="C395" s="1449"/>
      <c r="D395" s="1398">
        <v>9930</v>
      </c>
      <c r="E395" s="1399">
        <v>9930</v>
      </c>
      <c r="F395" s="1400"/>
      <c r="G395" s="1401">
        <v>10240</v>
      </c>
      <c r="H395" s="1402">
        <v>10240</v>
      </c>
      <c r="I395" s="1403"/>
      <c r="J395" s="1404">
        <v>10240</v>
      </c>
      <c r="K395" s="1405">
        <v>10520</v>
      </c>
      <c r="L395" s="1404">
        <v>10240</v>
      </c>
      <c r="M395" s="1405">
        <v>10520</v>
      </c>
      <c r="N395" s="1406">
        <v>10520</v>
      </c>
      <c r="O395" s="1407">
        <v>11200</v>
      </c>
      <c r="P395" s="1407">
        <v>12400</v>
      </c>
      <c r="Q395" s="1408">
        <v>13200</v>
      </c>
      <c r="R395" s="1406">
        <v>10520</v>
      </c>
      <c r="S395" s="1407">
        <v>11200</v>
      </c>
      <c r="T395" s="1407">
        <v>12800</v>
      </c>
      <c r="U395" s="1408">
        <v>13200</v>
      </c>
      <c r="V395" s="1433" t="s">
        <v>92</v>
      </c>
    </row>
    <row r="396" spans="1:23" ht="17.25" thickBot="1">
      <c r="A396" s="1319" t="s">
        <v>2666</v>
      </c>
      <c r="B396" s="1321"/>
      <c r="C396" s="1321"/>
      <c r="D396" s="1450"/>
      <c r="E396" s="1450"/>
      <c r="F396" s="1451"/>
      <c r="G396" s="1450"/>
      <c r="H396" s="1450"/>
      <c r="I396" s="1451"/>
      <c r="J396" s="1450"/>
      <c r="K396" s="1450"/>
      <c r="L396" s="1450"/>
      <c r="M396" s="1450"/>
      <c r="N396" s="1450"/>
      <c r="O396" s="1450"/>
      <c r="P396" s="1450"/>
      <c r="Q396" s="1450"/>
      <c r="R396" s="1450"/>
      <c r="S396" s="1450"/>
      <c r="T396" s="1450"/>
      <c r="U396" s="1450"/>
      <c r="V396" s="1452"/>
    </row>
    <row r="397" spans="1:23">
      <c r="A397" s="1453" t="s">
        <v>2667</v>
      </c>
      <c r="B397" s="1454" t="s">
        <v>2668</v>
      </c>
      <c r="C397" s="1455"/>
      <c r="D397" s="1456">
        <v>15280</v>
      </c>
      <c r="E397" s="1457">
        <v>15600</v>
      </c>
      <c r="F397" s="1330">
        <v>2.0942408376963373E-2</v>
      </c>
      <c r="G397" s="1458">
        <v>15600</v>
      </c>
      <c r="H397" s="1459">
        <v>16320</v>
      </c>
      <c r="I397" s="1333">
        <v>4.6153846153846212E-2</v>
      </c>
      <c r="J397" s="1460">
        <v>15600</v>
      </c>
      <c r="K397" s="1335">
        <v>15980</v>
      </c>
      <c r="L397" s="1460">
        <v>16320</v>
      </c>
      <c r="M397" s="1335">
        <v>16660</v>
      </c>
      <c r="N397" s="1461">
        <v>15980</v>
      </c>
      <c r="O397" s="1462">
        <v>17000</v>
      </c>
      <c r="P397" s="1462">
        <v>17860</v>
      </c>
      <c r="Q397" s="1338">
        <v>19000</v>
      </c>
      <c r="R397" s="1336">
        <v>16660</v>
      </c>
      <c r="S397" s="1337">
        <v>17730</v>
      </c>
      <c r="T397" s="1337">
        <v>19130</v>
      </c>
      <c r="U397" s="1338">
        <v>19730</v>
      </c>
      <c r="V397" s="1463"/>
    </row>
    <row r="398" spans="1:23">
      <c r="A398" s="1464" t="s">
        <v>848</v>
      </c>
      <c r="B398" s="1465" t="s">
        <v>849</v>
      </c>
      <c r="C398" s="1466"/>
      <c r="D398" s="1467">
        <v>23080</v>
      </c>
      <c r="E398" s="1468">
        <v>23560</v>
      </c>
      <c r="F398" s="1346">
        <v>2.0797227036395194E-2</v>
      </c>
      <c r="G398" s="1469">
        <v>23560</v>
      </c>
      <c r="H398" s="1470">
        <v>24650</v>
      </c>
      <c r="I398" s="1349">
        <v>4.6264855687606188E-2</v>
      </c>
      <c r="J398" s="1471">
        <v>23560</v>
      </c>
      <c r="K398" s="1351">
        <v>24060</v>
      </c>
      <c r="L398" s="1471">
        <v>24650</v>
      </c>
      <c r="M398" s="1351">
        <v>25160</v>
      </c>
      <c r="N398" s="1472">
        <v>24060</v>
      </c>
      <c r="O398" s="1473">
        <v>25600</v>
      </c>
      <c r="P398" s="1473">
        <v>25940</v>
      </c>
      <c r="Q398" s="1354">
        <v>27600</v>
      </c>
      <c r="R398" s="1352">
        <v>25160</v>
      </c>
      <c r="S398" s="1353">
        <v>26770</v>
      </c>
      <c r="T398" s="1353">
        <v>27900</v>
      </c>
      <c r="U398" s="1354">
        <v>28770</v>
      </c>
      <c r="V398" s="1474"/>
    </row>
    <row r="399" spans="1:23" ht="17.25" thickBot="1">
      <c r="A399" s="1475" t="s">
        <v>850</v>
      </c>
      <c r="B399" s="1476" t="s">
        <v>851</v>
      </c>
      <c r="C399" s="1477"/>
      <c r="D399" s="1478">
        <v>10950</v>
      </c>
      <c r="E399" s="1479">
        <v>11180</v>
      </c>
      <c r="F399" s="1480">
        <v>2.1004566210045761E-2</v>
      </c>
      <c r="G399" s="1481">
        <v>11180</v>
      </c>
      <c r="H399" s="1482">
        <v>11700</v>
      </c>
      <c r="I399" s="1483">
        <v>4.6511627906976827E-2</v>
      </c>
      <c r="J399" s="1484">
        <v>11180</v>
      </c>
      <c r="K399" s="1485">
        <v>11460</v>
      </c>
      <c r="L399" s="1484">
        <v>11700</v>
      </c>
      <c r="M399" s="1485">
        <v>11940</v>
      </c>
      <c r="N399" s="1486">
        <v>11460</v>
      </c>
      <c r="O399" s="1487">
        <v>12200</v>
      </c>
      <c r="P399" s="1487">
        <v>13340</v>
      </c>
      <c r="Q399" s="1488">
        <v>14200</v>
      </c>
      <c r="R399" s="1489">
        <v>11940</v>
      </c>
      <c r="S399" s="1490">
        <v>12710</v>
      </c>
      <c r="T399" s="1490">
        <v>14260</v>
      </c>
      <c r="U399" s="1488">
        <v>14710</v>
      </c>
      <c r="V399" s="1491"/>
    </row>
    <row r="400" spans="1:23">
      <c r="A400" s="1492"/>
      <c r="B400" s="1493"/>
      <c r="C400" s="1493"/>
      <c r="D400" s="1494"/>
      <c r="E400" s="1494"/>
      <c r="F400" s="1495"/>
      <c r="G400" s="1494"/>
      <c r="H400" s="1494"/>
      <c r="I400" s="1495"/>
      <c r="J400" s="1494"/>
      <c r="K400" s="1494"/>
      <c r="L400" s="1494"/>
      <c r="M400" s="1494"/>
      <c r="N400" s="1494"/>
      <c r="O400" s="1494"/>
      <c r="P400" s="1494"/>
      <c r="Q400" s="1494"/>
      <c r="R400" s="1494"/>
      <c r="S400" s="1494"/>
      <c r="T400" s="1494"/>
      <c r="U400" s="1494"/>
      <c r="V400" s="1493"/>
    </row>
    <row r="401" spans="1:22">
      <c r="A401" s="1492"/>
      <c r="B401" s="1493"/>
      <c r="C401" s="1493"/>
      <c r="D401" s="1494"/>
      <c r="E401" s="1494"/>
      <c r="F401" s="1495"/>
      <c r="G401" s="1494"/>
      <c r="H401" s="1494"/>
      <c r="I401" s="1495"/>
      <c r="J401" s="1494"/>
      <c r="K401" s="1494"/>
      <c r="L401" s="1494"/>
      <c r="M401" s="1494"/>
      <c r="N401" s="1494"/>
      <c r="O401" s="1494"/>
      <c r="P401" s="1494"/>
      <c r="Q401" s="1494"/>
      <c r="R401" s="1494"/>
      <c r="S401" s="1494"/>
      <c r="T401" s="1494"/>
      <c r="U401" s="1494"/>
      <c r="V401" s="1493"/>
    </row>
    <row r="402" spans="1:22">
      <c r="A402" s="1492"/>
      <c r="B402" s="1493"/>
      <c r="C402" s="1493"/>
      <c r="D402" s="1494"/>
      <c r="E402" s="1494"/>
      <c r="F402" s="1495"/>
      <c r="G402" s="1494"/>
      <c r="H402" s="1494"/>
      <c r="I402" s="1495"/>
      <c r="J402" s="1494"/>
      <c r="K402" s="1494"/>
      <c r="L402" s="1494"/>
      <c r="M402" s="1494"/>
      <c r="N402" s="1494"/>
      <c r="O402" s="1494"/>
      <c r="P402" s="1494"/>
      <c r="Q402" s="1494"/>
      <c r="R402" s="1494"/>
      <c r="S402" s="1494"/>
      <c r="T402" s="1494"/>
      <c r="U402" s="1494"/>
      <c r="V402" s="1493"/>
    </row>
    <row r="403" spans="1:22">
      <c r="A403" s="1492"/>
      <c r="B403" s="1493"/>
      <c r="C403" s="1493"/>
      <c r="D403" s="1494"/>
      <c r="E403" s="1494"/>
      <c r="F403" s="1495"/>
      <c r="G403" s="1494"/>
      <c r="H403" s="1494"/>
      <c r="I403" s="1495"/>
      <c r="J403" s="1494"/>
      <c r="K403" s="1494"/>
      <c r="L403" s="1494"/>
      <c r="M403" s="1494"/>
      <c r="N403" s="1494"/>
      <c r="O403" s="1494"/>
      <c r="P403" s="1494"/>
      <c r="Q403" s="1494"/>
      <c r="R403" s="1494"/>
      <c r="S403" s="1494"/>
      <c r="T403" s="1494"/>
      <c r="U403" s="1494"/>
      <c r="V403" s="1493"/>
    </row>
    <row r="404" spans="1:22">
      <c r="A404" s="1492"/>
      <c r="B404" s="1493"/>
      <c r="C404" s="1493"/>
      <c r="D404" s="1494"/>
      <c r="E404" s="1494"/>
      <c r="F404" s="1495"/>
      <c r="G404" s="1494"/>
      <c r="H404" s="1494"/>
      <c r="I404" s="1495"/>
      <c r="J404" s="1494"/>
      <c r="K404" s="1494"/>
      <c r="L404" s="1494"/>
      <c r="M404" s="1494"/>
      <c r="N404" s="1494"/>
      <c r="O404" s="1494"/>
      <c r="P404" s="1494"/>
      <c r="Q404" s="1494"/>
      <c r="R404" s="1494"/>
      <c r="S404" s="1494"/>
      <c r="T404" s="1494"/>
      <c r="U404" s="1494"/>
      <c r="V404" s="1493"/>
    </row>
    <row r="405" spans="1:22">
      <c r="A405" s="1492"/>
      <c r="B405" s="1493"/>
      <c r="C405" s="1493"/>
      <c r="D405" s="1494"/>
      <c r="E405" s="1494"/>
      <c r="F405" s="1495"/>
      <c r="G405" s="1494"/>
      <c r="H405" s="1494"/>
      <c r="I405" s="1495"/>
      <c r="J405" s="1494"/>
      <c r="K405" s="1494"/>
      <c r="L405" s="1494"/>
      <c r="M405" s="1494"/>
      <c r="N405" s="1494"/>
      <c r="O405" s="1494"/>
      <c r="P405" s="1494"/>
      <c r="Q405" s="1494"/>
      <c r="R405" s="1494"/>
      <c r="S405" s="1494"/>
      <c r="T405" s="1494"/>
      <c r="U405" s="1494"/>
      <c r="V405" s="1493"/>
    </row>
    <row r="406" spans="1:22">
      <c r="A406" s="1492"/>
      <c r="B406" s="1493"/>
      <c r="C406" s="1493"/>
      <c r="D406" s="1494"/>
      <c r="E406" s="1494"/>
      <c r="F406" s="1495"/>
      <c r="G406" s="1494"/>
      <c r="H406" s="1494"/>
      <c r="I406" s="1495"/>
      <c r="J406" s="1494"/>
      <c r="K406" s="1494"/>
      <c r="L406" s="1494"/>
      <c r="M406" s="1494"/>
      <c r="N406" s="1494"/>
      <c r="O406" s="1494"/>
      <c r="P406" s="1494"/>
      <c r="Q406" s="1494"/>
      <c r="R406" s="1494"/>
      <c r="S406" s="1494"/>
      <c r="T406" s="1494"/>
      <c r="U406" s="1494"/>
      <c r="V406" s="1493"/>
    </row>
    <row r="407" spans="1:22">
      <c r="A407" s="1492"/>
      <c r="B407" s="1493"/>
      <c r="C407" s="1493"/>
      <c r="D407" s="1494"/>
      <c r="E407" s="1494"/>
      <c r="F407" s="1495"/>
      <c r="G407" s="1494"/>
      <c r="H407" s="1494"/>
      <c r="I407" s="1495"/>
      <c r="J407" s="1494"/>
      <c r="K407" s="1494"/>
      <c r="L407" s="1494"/>
      <c r="M407" s="1494"/>
      <c r="N407" s="1494"/>
      <c r="O407" s="1494"/>
      <c r="P407" s="1494"/>
      <c r="Q407" s="1494"/>
      <c r="R407" s="1494"/>
      <c r="S407" s="1494"/>
      <c r="T407" s="1494"/>
      <c r="U407" s="1494"/>
      <c r="V407" s="1493"/>
    </row>
    <row r="408" spans="1:22">
      <c r="A408" s="1492"/>
      <c r="B408" s="1493"/>
      <c r="C408" s="1493"/>
      <c r="D408" s="1494"/>
      <c r="E408" s="1494"/>
      <c r="F408" s="1495"/>
      <c r="G408" s="1494"/>
      <c r="H408" s="1494"/>
      <c r="I408" s="1495"/>
      <c r="J408" s="1494"/>
      <c r="K408" s="1494"/>
      <c r="L408" s="1494"/>
      <c r="M408" s="1494"/>
      <c r="N408" s="1494"/>
      <c r="O408" s="1494"/>
      <c r="P408" s="1494"/>
      <c r="Q408" s="1494"/>
      <c r="R408" s="1494"/>
      <c r="S408" s="1494"/>
      <c r="T408" s="1494"/>
      <c r="U408" s="1494"/>
      <c r="V408" s="1493"/>
    </row>
    <row r="409" spans="1:22">
      <c r="A409" s="1492"/>
      <c r="B409" s="1493"/>
      <c r="C409" s="1493"/>
      <c r="D409" s="1494"/>
      <c r="E409" s="1494"/>
      <c r="F409" s="1495"/>
      <c r="G409" s="1494"/>
      <c r="H409" s="1494"/>
      <c r="I409" s="1495"/>
      <c r="J409" s="1494"/>
      <c r="K409" s="1494"/>
      <c r="L409" s="1494"/>
      <c r="M409" s="1494"/>
      <c r="N409" s="1494"/>
      <c r="O409" s="1494"/>
      <c r="P409" s="1494"/>
      <c r="Q409" s="1494"/>
      <c r="R409" s="1494"/>
      <c r="S409" s="1494"/>
      <c r="T409" s="1494"/>
      <c r="U409" s="1494"/>
      <c r="V409" s="1493"/>
    </row>
    <row r="410" spans="1:22">
      <c r="A410" s="1492"/>
      <c r="B410" s="1493"/>
      <c r="C410" s="1493"/>
      <c r="D410" s="1494"/>
      <c r="E410" s="1494"/>
      <c r="F410" s="1495"/>
      <c r="G410" s="1494"/>
      <c r="H410" s="1494"/>
      <c r="I410" s="1495"/>
      <c r="J410" s="1494"/>
      <c r="K410" s="1494"/>
      <c r="L410" s="1494"/>
      <c r="M410" s="1494"/>
      <c r="N410" s="1494"/>
      <c r="O410" s="1494"/>
      <c r="P410" s="1494"/>
      <c r="Q410" s="1494"/>
      <c r="R410" s="1494"/>
      <c r="S410" s="1494"/>
      <c r="T410" s="1494"/>
      <c r="U410" s="1494"/>
      <c r="V410" s="1493"/>
    </row>
    <row r="411" spans="1:22">
      <c r="A411" s="1492"/>
      <c r="B411" s="1493"/>
      <c r="C411" s="1493"/>
      <c r="D411" s="1494"/>
      <c r="E411" s="1494"/>
      <c r="F411" s="1495"/>
      <c r="G411" s="1494"/>
      <c r="H411" s="1494"/>
      <c r="I411" s="1495"/>
      <c r="J411" s="1494"/>
      <c r="K411" s="1494"/>
      <c r="L411" s="1494"/>
      <c r="M411" s="1494"/>
      <c r="N411" s="1494"/>
      <c r="O411" s="1494"/>
      <c r="P411" s="1494"/>
      <c r="Q411" s="1494"/>
      <c r="R411" s="1494"/>
      <c r="S411" s="1494"/>
      <c r="T411" s="1494"/>
      <c r="U411" s="1494"/>
      <c r="V411" s="1493"/>
    </row>
    <row r="412" spans="1:22">
      <c r="A412" s="1492"/>
      <c r="B412" s="1493"/>
      <c r="C412" s="1493"/>
      <c r="D412" s="1494"/>
      <c r="E412" s="1494"/>
      <c r="F412" s="1495"/>
      <c r="G412" s="1494"/>
      <c r="H412" s="1494"/>
      <c r="I412" s="1495"/>
      <c r="J412" s="1494"/>
      <c r="K412" s="1494"/>
      <c r="L412" s="1494"/>
      <c r="M412" s="1494"/>
      <c r="N412" s="1494"/>
      <c r="O412" s="1494"/>
      <c r="P412" s="1494"/>
      <c r="Q412" s="1494"/>
      <c r="R412" s="1494"/>
      <c r="S412" s="1494"/>
      <c r="T412" s="1494"/>
      <c r="U412" s="1494"/>
      <c r="V412" s="1493"/>
    </row>
    <row r="413" spans="1:22">
      <c r="A413" s="1492"/>
      <c r="B413" s="1493"/>
      <c r="C413" s="1493"/>
      <c r="D413" s="1494"/>
      <c r="E413" s="1494"/>
      <c r="F413" s="1495"/>
      <c r="G413" s="1494"/>
      <c r="H413" s="1494"/>
      <c r="I413" s="1495"/>
      <c r="J413" s="1494"/>
      <c r="K413" s="1494"/>
      <c r="L413" s="1494"/>
      <c r="M413" s="1494"/>
      <c r="N413" s="1494"/>
      <c r="O413" s="1494"/>
      <c r="P413" s="1494"/>
      <c r="Q413" s="1494"/>
      <c r="R413" s="1494"/>
      <c r="S413" s="1494"/>
      <c r="T413" s="1494"/>
      <c r="U413" s="1494"/>
      <c r="V413" s="1493"/>
    </row>
    <row r="414" spans="1:22">
      <c r="A414" s="1492"/>
      <c r="B414" s="1493"/>
      <c r="C414" s="1493"/>
      <c r="D414" s="1494"/>
      <c r="E414" s="1494"/>
      <c r="F414" s="1495"/>
      <c r="G414" s="1494"/>
      <c r="H414" s="1494"/>
      <c r="I414" s="1495"/>
      <c r="J414" s="1494"/>
      <c r="K414" s="1494"/>
      <c r="L414" s="1494"/>
      <c r="M414" s="1494"/>
      <c r="N414" s="1494"/>
      <c r="O414" s="1494"/>
      <c r="P414" s="1494"/>
      <c r="Q414" s="1494"/>
      <c r="R414" s="1494"/>
      <c r="S414" s="1494"/>
      <c r="T414" s="1494"/>
      <c r="U414" s="1494"/>
      <c r="V414" s="1493"/>
    </row>
    <row r="415" spans="1:22">
      <c r="A415" s="1492"/>
      <c r="B415" s="1493"/>
      <c r="C415" s="1493"/>
      <c r="D415" s="1494"/>
      <c r="E415" s="1494"/>
      <c r="F415" s="1495"/>
      <c r="G415" s="1494"/>
      <c r="H415" s="1494"/>
      <c r="I415" s="1495"/>
      <c r="J415" s="1494"/>
      <c r="K415" s="1494"/>
      <c r="L415" s="1494"/>
      <c r="M415" s="1494"/>
      <c r="N415" s="1494"/>
      <c r="O415" s="1494"/>
      <c r="P415" s="1494"/>
      <c r="Q415" s="1494"/>
      <c r="R415" s="1494"/>
      <c r="S415" s="1494"/>
      <c r="T415" s="1494"/>
      <c r="U415" s="1494"/>
      <c r="V415" s="1493"/>
    </row>
    <row r="416" spans="1:22">
      <c r="A416" s="1492"/>
      <c r="B416" s="1493"/>
      <c r="C416" s="1493"/>
      <c r="D416" s="1494"/>
      <c r="E416" s="1494"/>
      <c r="F416" s="1495"/>
      <c r="G416" s="1494"/>
      <c r="H416" s="1494"/>
      <c r="I416" s="1495"/>
      <c r="J416" s="1494"/>
      <c r="K416" s="1494"/>
      <c r="L416" s="1494"/>
      <c r="M416" s="1494"/>
      <c r="N416" s="1494"/>
      <c r="O416" s="1494"/>
      <c r="P416" s="1494"/>
      <c r="Q416" s="1494"/>
      <c r="R416" s="1494"/>
      <c r="S416" s="1494"/>
      <c r="T416" s="1494"/>
      <c r="U416" s="1494"/>
      <c r="V416" s="1493"/>
    </row>
    <row r="417" spans="1:22">
      <c r="A417" s="1492"/>
      <c r="B417" s="1493"/>
      <c r="C417" s="1493"/>
      <c r="D417" s="1494"/>
      <c r="E417" s="1494"/>
      <c r="F417" s="1495"/>
      <c r="G417" s="1494"/>
      <c r="H417" s="1494"/>
      <c r="I417" s="1495"/>
      <c r="J417" s="1494"/>
      <c r="K417" s="1494"/>
      <c r="L417" s="1494"/>
      <c r="M417" s="1494"/>
      <c r="N417" s="1494"/>
      <c r="O417" s="1494"/>
      <c r="P417" s="1494"/>
      <c r="Q417" s="1494"/>
      <c r="R417" s="1494"/>
      <c r="S417" s="1494"/>
      <c r="T417" s="1494"/>
      <c r="U417" s="1494"/>
      <c r="V417" s="1493"/>
    </row>
    <row r="418" spans="1:22">
      <c r="A418" s="1492"/>
      <c r="B418" s="1493"/>
      <c r="C418" s="1493"/>
      <c r="D418" s="1494"/>
      <c r="E418" s="1494"/>
      <c r="F418" s="1495"/>
      <c r="G418" s="1494"/>
      <c r="H418" s="1494"/>
      <c r="I418" s="1495"/>
      <c r="J418" s="1494"/>
      <c r="K418" s="1494"/>
      <c r="L418" s="1494"/>
      <c r="M418" s="1494"/>
      <c r="N418" s="1494"/>
      <c r="O418" s="1494"/>
      <c r="P418" s="1494"/>
      <c r="Q418" s="1494"/>
      <c r="R418" s="1494"/>
      <c r="S418" s="1494"/>
      <c r="T418" s="1494"/>
      <c r="U418" s="1494"/>
      <c r="V418" s="1493"/>
    </row>
    <row r="419" spans="1:22">
      <c r="A419" s="1492"/>
      <c r="B419" s="1493"/>
      <c r="C419" s="1493"/>
      <c r="D419" s="1494"/>
      <c r="E419" s="1494"/>
      <c r="F419" s="1495"/>
      <c r="G419" s="1494"/>
      <c r="H419" s="1494"/>
      <c r="I419" s="1495"/>
      <c r="J419" s="1494"/>
      <c r="K419" s="1494"/>
      <c r="L419" s="1494"/>
      <c r="M419" s="1494"/>
      <c r="N419" s="1494"/>
      <c r="O419" s="1494"/>
      <c r="P419" s="1494"/>
      <c r="Q419" s="1494"/>
      <c r="R419" s="1494"/>
      <c r="S419" s="1494"/>
      <c r="T419" s="1494"/>
      <c r="U419" s="1494"/>
      <c r="V419" s="1493"/>
    </row>
    <row r="420" spans="1:22">
      <c r="A420" s="1492"/>
      <c r="B420" s="1493"/>
      <c r="C420" s="1493"/>
      <c r="D420" s="1494"/>
      <c r="E420" s="1494"/>
      <c r="F420" s="1495"/>
      <c r="G420" s="1494"/>
      <c r="H420" s="1494"/>
      <c r="I420" s="1495"/>
      <c r="J420" s="1494"/>
      <c r="K420" s="1494"/>
      <c r="L420" s="1494"/>
      <c r="M420" s="1494"/>
      <c r="N420" s="1494"/>
      <c r="O420" s="1494"/>
      <c r="P420" s="1494"/>
      <c r="Q420" s="1494"/>
      <c r="R420" s="1494"/>
      <c r="S420" s="1494"/>
      <c r="T420" s="1494"/>
      <c r="U420" s="1494"/>
      <c r="V420" s="1493"/>
    </row>
    <row r="421" spans="1:22">
      <c r="A421" s="1492"/>
      <c r="B421" s="1493"/>
      <c r="C421" s="1493"/>
      <c r="D421" s="1494"/>
      <c r="E421" s="1494"/>
      <c r="F421" s="1495"/>
      <c r="G421" s="1494"/>
      <c r="H421" s="1494"/>
      <c r="I421" s="1495"/>
      <c r="J421" s="1494"/>
      <c r="K421" s="1494"/>
      <c r="L421" s="1494"/>
      <c r="M421" s="1494"/>
      <c r="N421" s="1494"/>
      <c r="O421" s="1494"/>
      <c r="P421" s="1494"/>
      <c r="Q421" s="1494"/>
      <c r="R421" s="1494"/>
      <c r="S421" s="1494"/>
      <c r="T421" s="1494"/>
      <c r="U421" s="1494"/>
      <c r="V421" s="1493"/>
    </row>
    <row r="422" spans="1:22">
      <c r="A422" s="1492"/>
      <c r="B422" s="1493"/>
      <c r="C422" s="1493"/>
      <c r="D422" s="1494"/>
      <c r="E422" s="1494"/>
      <c r="F422" s="1495"/>
      <c r="G422" s="1494"/>
      <c r="H422" s="1494"/>
      <c r="I422" s="1495"/>
      <c r="J422" s="1494"/>
      <c r="K422" s="1494"/>
      <c r="L422" s="1494"/>
      <c r="M422" s="1494"/>
      <c r="N422" s="1494"/>
      <c r="O422" s="1494"/>
      <c r="P422" s="1494"/>
      <c r="Q422" s="1494"/>
      <c r="R422" s="1494"/>
      <c r="S422" s="1494"/>
      <c r="T422" s="1494"/>
      <c r="U422" s="1494"/>
      <c r="V422" s="1493"/>
    </row>
    <row r="423" spans="1:22">
      <c r="A423" s="1492"/>
      <c r="B423" s="1493"/>
      <c r="C423" s="1493"/>
      <c r="D423" s="1494"/>
      <c r="E423" s="1494"/>
      <c r="F423" s="1495"/>
      <c r="G423" s="1494"/>
      <c r="H423" s="1494"/>
      <c r="I423" s="1495"/>
      <c r="J423" s="1494"/>
      <c r="K423" s="1494"/>
      <c r="L423" s="1494"/>
      <c r="M423" s="1494"/>
      <c r="N423" s="1494"/>
      <c r="O423" s="1494"/>
      <c r="P423" s="1494"/>
      <c r="Q423" s="1494"/>
      <c r="R423" s="1494"/>
      <c r="S423" s="1494"/>
      <c r="T423" s="1494"/>
      <c r="U423" s="1494"/>
      <c r="V423" s="1493"/>
    </row>
    <row r="424" spans="1:22">
      <c r="A424" s="1492"/>
      <c r="B424" s="1493"/>
      <c r="C424" s="1493"/>
      <c r="D424" s="1494"/>
      <c r="E424" s="1494"/>
      <c r="F424" s="1495"/>
      <c r="G424" s="1494"/>
      <c r="H424" s="1494"/>
      <c r="I424" s="1495"/>
      <c r="J424" s="1494"/>
      <c r="K424" s="1494"/>
      <c r="L424" s="1494"/>
      <c r="M424" s="1494"/>
      <c r="N424" s="1494"/>
      <c r="O424" s="1494"/>
      <c r="P424" s="1494"/>
      <c r="Q424" s="1494"/>
      <c r="R424" s="1494"/>
      <c r="S424" s="1494"/>
      <c r="T424" s="1494"/>
      <c r="U424" s="1494"/>
      <c r="V424" s="1493"/>
    </row>
    <row r="425" spans="1:22">
      <c r="A425" s="1492"/>
      <c r="B425" s="1493"/>
      <c r="C425" s="1493"/>
      <c r="D425" s="1494"/>
      <c r="E425" s="1494"/>
      <c r="F425" s="1495"/>
      <c r="G425" s="1494"/>
      <c r="H425" s="1494"/>
      <c r="I425" s="1495"/>
      <c r="J425" s="1494"/>
      <c r="K425" s="1494"/>
      <c r="L425" s="1494"/>
      <c r="M425" s="1494"/>
      <c r="N425" s="1494"/>
      <c r="O425" s="1494"/>
      <c r="P425" s="1494"/>
      <c r="Q425" s="1494"/>
      <c r="R425" s="1494"/>
      <c r="S425" s="1494"/>
      <c r="T425" s="1494"/>
      <c r="U425" s="1494"/>
      <c r="V425" s="1493"/>
    </row>
    <row r="426" spans="1:22">
      <c r="A426" s="1492"/>
      <c r="B426" s="1493"/>
      <c r="C426" s="1493"/>
      <c r="D426" s="1494"/>
      <c r="E426" s="1494"/>
      <c r="F426" s="1495"/>
      <c r="G426" s="1494"/>
      <c r="H426" s="1494"/>
      <c r="I426" s="1495"/>
      <c r="J426" s="1494"/>
      <c r="K426" s="1494"/>
      <c r="L426" s="1494"/>
      <c r="M426" s="1494"/>
      <c r="N426" s="1494"/>
      <c r="O426" s="1494"/>
      <c r="P426" s="1494"/>
      <c r="Q426" s="1494"/>
      <c r="R426" s="1494"/>
      <c r="S426" s="1494"/>
      <c r="T426" s="1494"/>
      <c r="U426" s="1494"/>
      <c r="V426" s="1493"/>
    </row>
    <row r="427" spans="1:22">
      <c r="A427" s="1492"/>
      <c r="B427" s="1493"/>
      <c r="C427" s="1493"/>
      <c r="D427" s="1494"/>
      <c r="E427" s="1494"/>
      <c r="F427" s="1495"/>
      <c r="G427" s="1494"/>
      <c r="H427" s="1494"/>
      <c r="I427" s="1495"/>
      <c r="J427" s="1494"/>
      <c r="K427" s="1494"/>
      <c r="L427" s="1494"/>
      <c r="M427" s="1494"/>
      <c r="N427" s="1494"/>
      <c r="O427" s="1494"/>
      <c r="P427" s="1494"/>
      <c r="Q427" s="1494"/>
      <c r="R427" s="1494"/>
      <c r="S427" s="1494"/>
      <c r="T427" s="1494"/>
      <c r="U427" s="1494"/>
      <c r="V427" s="1493"/>
    </row>
    <row r="428" spans="1:22">
      <c r="A428" s="1492"/>
      <c r="B428" s="1493"/>
      <c r="C428" s="1493"/>
      <c r="D428" s="1494"/>
      <c r="E428" s="1494"/>
      <c r="F428" s="1495"/>
      <c r="G428" s="1494"/>
      <c r="H428" s="1494"/>
      <c r="I428" s="1495"/>
      <c r="J428" s="1494"/>
      <c r="K428" s="1494"/>
      <c r="L428" s="1494"/>
      <c r="M428" s="1494"/>
      <c r="N428" s="1494"/>
      <c r="O428" s="1494"/>
      <c r="P428" s="1494"/>
      <c r="Q428" s="1494"/>
      <c r="R428" s="1494"/>
      <c r="S428" s="1494"/>
      <c r="T428" s="1494"/>
      <c r="U428" s="1494"/>
      <c r="V428" s="1493"/>
    </row>
    <row r="429" spans="1:22">
      <c r="A429" s="1492"/>
      <c r="B429" s="1493"/>
      <c r="C429" s="1493"/>
      <c r="D429" s="1494"/>
      <c r="E429" s="1494"/>
      <c r="F429" s="1495"/>
      <c r="G429" s="1494"/>
      <c r="H429" s="1494"/>
      <c r="I429" s="1495"/>
      <c r="J429" s="1494"/>
      <c r="K429" s="1494"/>
      <c r="L429" s="1494"/>
      <c r="M429" s="1494"/>
      <c r="N429" s="1494"/>
      <c r="O429" s="1494"/>
      <c r="P429" s="1494"/>
      <c r="Q429" s="1494"/>
      <c r="R429" s="1494"/>
      <c r="S429" s="1494"/>
      <c r="T429" s="1494"/>
      <c r="U429" s="1494"/>
      <c r="V429" s="1493"/>
    </row>
    <row r="430" spans="1:22">
      <c r="A430" s="1492"/>
      <c r="B430" s="1493"/>
      <c r="C430" s="1493"/>
      <c r="D430" s="1494"/>
      <c r="E430" s="1494"/>
      <c r="F430" s="1495"/>
      <c r="G430" s="1494"/>
      <c r="H430" s="1494"/>
      <c r="I430" s="1495"/>
      <c r="J430" s="1494"/>
      <c r="K430" s="1494"/>
      <c r="L430" s="1494"/>
      <c r="M430" s="1494"/>
      <c r="N430" s="1494"/>
      <c r="O430" s="1494"/>
      <c r="P430" s="1494"/>
      <c r="Q430" s="1494"/>
      <c r="R430" s="1494"/>
      <c r="S430" s="1494"/>
      <c r="T430" s="1494"/>
      <c r="U430" s="1494"/>
      <c r="V430" s="1493"/>
    </row>
    <row r="431" spans="1:22">
      <c r="A431" s="1492"/>
      <c r="B431" s="1493"/>
      <c r="C431" s="1493"/>
      <c r="D431" s="1494"/>
      <c r="E431" s="1494"/>
      <c r="F431" s="1495"/>
      <c r="G431" s="1494"/>
      <c r="H431" s="1494"/>
      <c r="I431" s="1495"/>
      <c r="J431" s="1494"/>
      <c r="K431" s="1494"/>
      <c r="L431" s="1494"/>
      <c r="M431" s="1494"/>
      <c r="N431" s="1494"/>
      <c r="O431" s="1494"/>
      <c r="P431" s="1494"/>
      <c r="Q431" s="1494"/>
      <c r="R431" s="1494"/>
      <c r="S431" s="1494"/>
      <c r="T431" s="1494"/>
      <c r="U431" s="1494"/>
      <c r="V431" s="1493"/>
    </row>
    <row r="432" spans="1:22">
      <c r="A432" s="1492"/>
      <c r="B432" s="1493"/>
      <c r="C432" s="1493"/>
      <c r="D432" s="1494"/>
      <c r="E432" s="1494"/>
      <c r="F432" s="1495"/>
      <c r="G432" s="1494"/>
      <c r="H432" s="1494"/>
      <c r="I432" s="1495"/>
      <c r="J432" s="1494"/>
      <c r="K432" s="1494"/>
      <c r="L432" s="1494"/>
      <c r="M432" s="1494"/>
      <c r="N432" s="1494"/>
      <c r="O432" s="1494"/>
      <c r="P432" s="1494"/>
      <c r="Q432" s="1494"/>
      <c r="R432" s="1494"/>
      <c r="S432" s="1494"/>
      <c r="T432" s="1494"/>
      <c r="U432" s="1494"/>
      <c r="V432" s="1493"/>
    </row>
    <row r="433" spans="1:22">
      <c r="A433" s="1492"/>
      <c r="B433" s="1493"/>
      <c r="C433" s="1493"/>
      <c r="D433" s="1494"/>
      <c r="E433" s="1494"/>
      <c r="F433" s="1495"/>
      <c r="G433" s="1494"/>
      <c r="H433" s="1494"/>
      <c r="I433" s="1495"/>
      <c r="J433" s="1494"/>
      <c r="K433" s="1494"/>
      <c r="L433" s="1494"/>
      <c r="M433" s="1494"/>
      <c r="N433" s="1494"/>
      <c r="O433" s="1494"/>
      <c r="P433" s="1494"/>
      <c r="Q433" s="1494"/>
      <c r="R433" s="1494"/>
      <c r="S433" s="1494"/>
      <c r="T433" s="1494"/>
      <c r="U433" s="1494"/>
      <c r="V433" s="1493"/>
    </row>
    <row r="434" spans="1:22">
      <c r="A434" s="1492"/>
      <c r="B434" s="1493"/>
      <c r="C434" s="1493"/>
      <c r="D434" s="1494"/>
      <c r="E434" s="1494"/>
      <c r="F434" s="1495"/>
      <c r="G434" s="1494"/>
      <c r="H434" s="1494"/>
      <c r="I434" s="1495"/>
      <c r="J434" s="1494"/>
      <c r="K434" s="1494"/>
      <c r="L434" s="1494"/>
      <c r="M434" s="1494"/>
      <c r="N434" s="1494"/>
      <c r="O434" s="1494"/>
      <c r="P434" s="1494"/>
      <c r="Q434" s="1494"/>
      <c r="R434" s="1494"/>
      <c r="S434" s="1494"/>
      <c r="T434" s="1494"/>
      <c r="U434" s="1494"/>
      <c r="V434" s="1493"/>
    </row>
    <row r="435" spans="1:22">
      <c r="A435" s="1492"/>
      <c r="B435" s="1493"/>
      <c r="C435" s="1493"/>
      <c r="D435" s="1494"/>
      <c r="E435" s="1494"/>
      <c r="F435" s="1495"/>
      <c r="G435" s="1494"/>
      <c r="H435" s="1494"/>
      <c r="I435" s="1495"/>
      <c r="J435" s="1494"/>
      <c r="K435" s="1494"/>
      <c r="L435" s="1494"/>
      <c r="M435" s="1494"/>
      <c r="N435" s="1494"/>
      <c r="O435" s="1494"/>
      <c r="P435" s="1494"/>
      <c r="Q435" s="1494"/>
      <c r="R435" s="1494"/>
      <c r="S435" s="1494"/>
      <c r="T435" s="1494"/>
      <c r="U435" s="1494"/>
      <c r="V435" s="1493"/>
    </row>
    <row r="436" spans="1:22">
      <c r="A436" s="1492"/>
      <c r="B436" s="1493"/>
      <c r="C436" s="1493"/>
      <c r="D436" s="1494"/>
      <c r="E436" s="1494"/>
      <c r="F436" s="1495"/>
      <c r="G436" s="1494"/>
      <c r="H436" s="1494"/>
      <c r="I436" s="1495"/>
      <c r="J436" s="1494"/>
      <c r="K436" s="1494"/>
      <c r="L436" s="1494"/>
      <c r="M436" s="1494"/>
      <c r="N436" s="1494"/>
      <c r="O436" s="1494"/>
      <c r="P436" s="1494"/>
      <c r="Q436" s="1494"/>
      <c r="R436" s="1494"/>
      <c r="S436" s="1494"/>
      <c r="T436" s="1494"/>
      <c r="U436" s="1494"/>
      <c r="V436" s="1493"/>
    </row>
    <row r="437" spans="1:22">
      <c r="A437" s="1492"/>
      <c r="B437" s="1493"/>
      <c r="C437" s="1493"/>
      <c r="D437" s="1494"/>
      <c r="E437" s="1494"/>
      <c r="F437" s="1495"/>
      <c r="G437" s="1494"/>
      <c r="H437" s="1494"/>
      <c r="I437" s="1495"/>
      <c r="J437" s="1494"/>
      <c r="K437" s="1494"/>
      <c r="L437" s="1494"/>
      <c r="M437" s="1494"/>
      <c r="N437" s="1494"/>
      <c r="O437" s="1494"/>
      <c r="P437" s="1494"/>
      <c r="Q437" s="1494"/>
      <c r="R437" s="1494"/>
      <c r="S437" s="1494"/>
      <c r="T437" s="1494"/>
      <c r="U437" s="1494"/>
      <c r="V437" s="1493"/>
    </row>
    <row r="438" spans="1:22">
      <c r="A438" s="1492"/>
      <c r="B438" s="1493"/>
      <c r="C438" s="1493"/>
      <c r="D438" s="1494"/>
      <c r="E438" s="1494"/>
      <c r="F438" s="1495"/>
      <c r="G438" s="1494"/>
      <c r="H438" s="1494"/>
      <c r="I438" s="1495"/>
      <c r="J438" s="1494"/>
      <c r="K438" s="1494"/>
      <c r="L438" s="1494"/>
      <c r="M438" s="1494"/>
      <c r="N438" s="1494"/>
      <c r="O438" s="1494"/>
      <c r="P438" s="1494"/>
      <c r="Q438" s="1494"/>
      <c r="R438" s="1494"/>
      <c r="S438" s="1494"/>
      <c r="T438" s="1494"/>
      <c r="U438" s="1494"/>
      <c r="V438" s="1493"/>
    </row>
    <row r="439" spans="1:22">
      <c r="A439" s="1492"/>
      <c r="B439" s="1493"/>
      <c r="C439" s="1493"/>
      <c r="D439" s="1494"/>
      <c r="E439" s="1494"/>
      <c r="F439" s="1495"/>
      <c r="G439" s="1494"/>
      <c r="H439" s="1494"/>
      <c r="I439" s="1495"/>
      <c r="J439" s="1494"/>
      <c r="K439" s="1494"/>
      <c r="L439" s="1494"/>
      <c r="M439" s="1494"/>
      <c r="N439" s="1494"/>
      <c r="O439" s="1494"/>
      <c r="P439" s="1494"/>
      <c r="Q439" s="1494"/>
      <c r="R439" s="1494"/>
      <c r="S439" s="1494"/>
      <c r="T439" s="1494"/>
      <c r="U439" s="1494"/>
      <c r="V439" s="1493"/>
    </row>
    <row r="440" spans="1:22">
      <c r="A440" s="1492"/>
      <c r="B440" s="1493"/>
      <c r="C440" s="1493"/>
      <c r="D440" s="1494"/>
      <c r="E440" s="1494"/>
      <c r="F440" s="1495"/>
      <c r="G440" s="1494"/>
      <c r="H440" s="1494"/>
      <c r="I440" s="1495"/>
      <c r="J440" s="1494"/>
      <c r="K440" s="1494"/>
      <c r="L440" s="1494"/>
      <c r="M440" s="1494"/>
      <c r="N440" s="1494"/>
      <c r="O440" s="1494"/>
      <c r="P440" s="1494"/>
      <c r="Q440" s="1494"/>
      <c r="R440" s="1494"/>
      <c r="S440" s="1494"/>
      <c r="T440" s="1494"/>
      <c r="U440" s="1494"/>
      <c r="V440" s="1493"/>
    </row>
    <row r="441" spans="1:22">
      <c r="A441" s="1492"/>
      <c r="B441" s="1493"/>
      <c r="C441" s="1493"/>
      <c r="D441" s="1494"/>
      <c r="E441" s="1494"/>
      <c r="F441" s="1495"/>
      <c r="G441" s="1494"/>
      <c r="H441" s="1494"/>
      <c r="I441" s="1495"/>
      <c r="J441" s="1494"/>
      <c r="K441" s="1494"/>
      <c r="L441" s="1494"/>
      <c r="M441" s="1494"/>
      <c r="N441" s="1494"/>
      <c r="O441" s="1494"/>
      <c r="P441" s="1494"/>
      <c r="Q441" s="1494"/>
      <c r="R441" s="1494"/>
      <c r="S441" s="1494"/>
      <c r="T441" s="1494"/>
      <c r="U441" s="1494"/>
      <c r="V441" s="1493"/>
    </row>
    <row r="442" spans="1:22">
      <c r="A442" s="1492"/>
      <c r="B442" s="1493"/>
      <c r="C442" s="1493"/>
      <c r="D442" s="1494"/>
      <c r="E442" s="1494"/>
      <c r="F442" s="1495"/>
      <c r="G442" s="1494"/>
      <c r="H442" s="1494"/>
      <c r="I442" s="1495"/>
      <c r="J442" s="1494"/>
      <c r="K442" s="1494"/>
      <c r="L442" s="1494"/>
      <c r="M442" s="1494"/>
      <c r="N442" s="1494"/>
      <c r="O442" s="1494"/>
      <c r="P442" s="1494"/>
      <c r="Q442" s="1494"/>
      <c r="R442" s="1494"/>
      <c r="S442" s="1494"/>
      <c r="T442" s="1494"/>
      <c r="U442" s="1494"/>
      <c r="V442" s="1493"/>
    </row>
    <row r="443" spans="1:22">
      <c r="A443" s="1492"/>
      <c r="B443" s="1493"/>
      <c r="C443" s="1493"/>
      <c r="D443" s="1494"/>
      <c r="E443" s="1494"/>
      <c r="F443" s="1495"/>
      <c r="G443" s="1494"/>
      <c r="H443" s="1494"/>
      <c r="I443" s="1495"/>
      <c r="J443" s="1494"/>
      <c r="K443" s="1494"/>
      <c r="L443" s="1494"/>
      <c r="M443" s="1494"/>
      <c r="N443" s="1494"/>
      <c r="O443" s="1494"/>
      <c r="P443" s="1494"/>
      <c r="Q443" s="1494"/>
      <c r="R443" s="1494"/>
      <c r="S443" s="1494"/>
      <c r="T443" s="1494"/>
      <c r="U443" s="1494"/>
      <c r="V443" s="1493"/>
    </row>
    <row r="444" spans="1:22">
      <c r="A444" s="1492"/>
      <c r="B444" s="1493"/>
      <c r="C444" s="1493"/>
      <c r="D444" s="1494"/>
      <c r="E444" s="1494"/>
      <c r="F444" s="1495"/>
      <c r="G444" s="1494"/>
      <c r="H444" s="1494"/>
      <c r="I444" s="1495"/>
      <c r="J444" s="1494"/>
      <c r="K444" s="1494"/>
      <c r="L444" s="1494"/>
      <c r="M444" s="1494"/>
      <c r="N444" s="1494"/>
      <c r="O444" s="1494"/>
      <c r="P444" s="1494"/>
      <c r="Q444" s="1494"/>
      <c r="R444" s="1494"/>
      <c r="S444" s="1494"/>
      <c r="T444" s="1494"/>
      <c r="U444" s="1494"/>
      <c r="V444" s="1493"/>
    </row>
    <row r="445" spans="1:22">
      <c r="A445" s="1492"/>
      <c r="B445" s="1493"/>
      <c r="C445" s="1493"/>
      <c r="D445" s="1494"/>
      <c r="E445" s="1494"/>
      <c r="F445" s="1495"/>
      <c r="G445" s="1494"/>
      <c r="H445" s="1494"/>
      <c r="I445" s="1495"/>
      <c r="J445" s="1494"/>
      <c r="K445" s="1494"/>
      <c r="L445" s="1494"/>
      <c r="M445" s="1494"/>
      <c r="N445" s="1494"/>
      <c r="O445" s="1494"/>
      <c r="P445" s="1494"/>
      <c r="Q445" s="1494"/>
      <c r="R445" s="1494"/>
      <c r="S445" s="1494"/>
      <c r="T445" s="1494"/>
      <c r="U445" s="1494"/>
      <c r="V445" s="1493"/>
    </row>
    <row r="446" spans="1:22">
      <c r="A446" s="1492"/>
      <c r="B446" s="1493"/>
      <c r="C446" s="1493"/>
      <c r="D446" s="1494"/>
      <c r="E446" s="1494"/>
      <c r="F446" s="1495"/>
      <c r="G446" s="1494"/>
      <c r="H446" s="1494"/>
      <c r="I446" s="1495"/>
      <c r="J446" s="1494"/>
      <c r="K446" s="1494"/>
      <c r="L446" s="1494"/>
      <c r="M446" s="1494"/>
      <c r="N446" s="1494"/>
      <c r="O446" s="1494"/>
      <c r="P446" s="1494"/>
      <c r="Q446" s="1494"/>
      <c r="R446" s="1494"/>
      <c r="S446" s="1494"/>
      <c r="T446" s="1494"/>
      <c r="U446" s="1494"/>
      <c r="V446" s="1493"/>
    </row>
    <row r="447" spans="1:22">
      <c r="A447" s="1492"/>
      <c r="B447" s="1493"/>
      <c r="C447" s="1493"/>
      <c r="D447" s="1494"/>
      <c r="E447" s="1494"/>
      <c r="F447" s="1495"/>
      <c r="G447" s="1494"/>
      <c r="H447" s="1494"/>
      <c r="I447" s="1495"/>
      <c r="J447" s="1494"/>
      <c r="K447" s="1494"/>
      <c r="L447" s="1494"/>
      <c r="M447" s="1494"/>
      <c r="N447" s="1494"/>
      <c r="O447" s="1494"/>
      <c r="P447" s="1494"/>
      <c r="Q447" s="1494"/>
      <c r="R447" s="1494"/>
      <c r="S447" s="1494"/>
      <c r="T447" s="1494"/>
      <c r="U447" s="1494"/>
      <c r="V447" s="1493"/>
    </row>
    <row r="448" spans="1:22">
      <c r="A448" s="1492"/>
      <c r="B448" s="1493"/>
      <c r="C448" s="1493"/>
      <c r="D448" s="1494"/>
      <c r="E448" s="1494"/>
      <c r="F448" s="1495"/>
      <c r="G448" s="1494"/>
      <c r="H448" s="1494"/>
      <c r="I448" s="1495"/>
      <c r="J448" s="1494"/>
      <c r="K448" s="1494"/>
      <c r="L448" s="1494"/>
      <c r="M448" s="1494"/>
      <c r="N448" s="1494"/>
      <c r="O448" s="1494"/>
      <c r="P448" s="1494"/>
      <c r="Q448" s="1494"/>
      <c r="R448" s="1494"/>
      <c r="S448" s="1494"/>
      <c r="T448" s="1494"/>
      <c r="U448" s="1494"/>
      <c r="V448" s="1493"/>
    </row>
    <row r="449" spans="1:22">
      <c r="A449" s="1492"/>
      <c r="B449" s="1493"/>
      <c r="C449" s="1493"/>
      <c r="D449" s="1494"/>
      <c r="E449" s="1494"/>
      <c r="F449" s="1495"/>
      <c r="G449" s="1494"/>
      <c r="H449" s="1494"/>
      <c r="I449" s="1495"/>
      <c r="J449" s="1494"/>
      <c r="K449" s="1494"/>
      <c r="L449" s="1494"/>
      <c r="M449" s="1494"/>
      <c r="N449" s="1494"/>
      <c r="O449" s="1494"/>
      <c r="P449" s="1494"/>
      <c r="Q449" s="1494"/>
      <c r="R449" s="1494"/>
      <c r="S449" s="1494"/>
      <c r="T449" s="1494"/>
      <c r="U449" s="1494"/>
      <c r="V449" s="1493"/>
    </row>
    <row r="450" spans="1:22">
      <c r="A450" s="1492"/>
      <c r="B450" s="1493"/>
      <c r="C450" s="1493"/>
      <c r="D450" s="1494"/>
      <c r="E450" s="1494"/>
      <c r="F450" s="1495"/>
      <c r="G450" s="1494"/>
      <c r="H450" s="1494"/>
      <c r="I450" s="1495"/>
      <c r="J450" s="1494"/>
      <c r="K450" s="1494"/>
      <c r="L450" s="1494"/>
      <c r="M450" s="1494"/>
      <c r="N450" s="1494"/>
      <c r="O450" s="1494"/>
      <c r="P450" s="1494"/>
      <c r="Q450" s="1494"/>
      <c r="R450" s="1494"/>
      <c r="S450" s="1494"/>
      <c r="T450" s="1494"/>
      <c r="U450" s="1494"/>
      <c r="V450" s="1493"/>
    </row>
    <row r="451" spans="1:22">
      <c r="A451" s="1492"/>
      <c r="B451" s="1493"/>
      <c r="C451" s="1493"/>
      <c r="D451" s="1494"/>
      <c r="E451" s="1494"/>
      <c r="F451" s="1495"/>
      <c r="G451" s="1494"/>
      <c r="H451" s="1494"/>
      <c r="I451" s="1495"/>
      <c r="J451" s="1494"/>
      <c r="K451" s="1494"/>
      <c r="L451" s="1494"/>
      <c r="M451" s="1494"/>
      <c r="N451" s="1494"/>
      <c r="O451" s="1494"/>
      <c r="P451" s="1494"/>
      <c r="Q451" s="1494"/>
      <c r="R451" s="1494"/>
      <c r="S451" s="1494"/>
      <c r="T451" s="1494"/>
      <c r="U451" s="1494"/>
      <c r="V451" s="1493"/>
    </row>
    <row r="452" spans="1:22">
      <c r="A452" s="1492"/>
      <c r="B452" s="1493"/>
      <c r="C452" s="1493"/>
      <c r="D452" s="1494"/>
      <c r="E452" s="1494"/>
      <c r="F452" s="1495"/>
      <c r="G452" s="1494"/>
      <c r="H452" s="1494"/>
      <c r="I452" s="1495"/>
      <c r="J452" s="1494"/>
      <c r="K452" s="1494"/>
      <c r="L452" s="1494"/>
      <c r="M452" s="1494"/>
      <c r="N452" s="1494"/>
      <c r="O452" s="1494"/>
      <c r="P452" s="1494"/>
      <c r="Q452" s="1494"/>
      <c r="R452" s="1494"/>
      <c r="S452" s="1494"/>
      <c r="T452" s="1494"/>
      <c r="U452" s="1494"/>
      <c r="V452" s="1493"/>
    </row>
    <row r="453" spans="1:22">
      <c r="A453" s="1492"/>
      <c r="B453" s="1493"/>
      <c r="C453" s="1493"/>
      <c r="D453" s="1494"/>
      <c r="E453" s="1494"/>
      <c r="F453" s="1495"/>
      <c r="G453" s="1494"/>
      <c r="H453" s="1494"/>
      <c r="I453" s="1495"/>
      <c r="J453" s="1494"/>
      <c r="K453" s="1494"/>
      <c r="L453" s="1494"/>
      <c r="M453" s="1494"/>
      <c r="N453" s="1494"/>
      <c r="O453" s="1494"/>
      <c r="P453" s="1494"/>
      <c r="Q453" s="1494"/>
      <c r="R453" s="1494"/>
      <c r="S453" s="1494"/>
      <c r="T453" s="1494"/>
      <c r="U453" s="1494"/>
      <c r="V453" s="1493"/>
    </row>
    <row r="454" spans="1:22">
      <c r="A454" s="1492"/>
      <c r="B454" s="1493"/>
      <c r="C454" s="1493"/>
      <c r="D454" s="1494"/>
      <c r="E454" s="1494"/>
      <c r="F454" s="1495"/>
      <c r="G454" s="1494"/>
      <c r="H454" s="1494"/>
      <c r="I454" s="1495"/>
      <c r="J454" s="1494"/>
      <c r="K454" s="1494"/>
      <c r="L454" s="1494"/>
      <c r="M454" s="1494"/>
      <c r="N454" s="1494"/>
      <c r="O454" s="1494"/>
      <c r="P454" s="1494"/>
      <c r="Q454" s="1494"/>
      <c r="R454" s="1494"/>
      <c r="S454" s="1494"/>
      <c r="T454" s="1494"/>
      <c r="U454" s="1494"/>
      <c r="V454" s="1493"/>
    </row>
    <row r="455" spans="1:22">
      <c r="A455" s="1492"/>
      <c r="B455" s="1493"/>
      <c r="C455" s="1493"/>
      <c r="D455" s="1494"/>
      <c r="E455" s="1494"/>
      <c r="F455" s="1495"/>
      <c r="G455" s="1494"/>
      <c r="H455" s="1494"/>
      <c r="I455" s="1495"/>
      <c r="J455" s="1494"/>
      <c r="K455" s="1494"/>
      <c r="L455" s="1494"/>
      <c r="M455" s="1494"/>
      <c r="N455" s="1494"/>
      <c r="O455" s="1494"/>
      <c r="P455" s="1494"/>
      <c r="Q455" s="1494"/>
      <c r="R455" s="1494"/>
      <c r="S455" s="1494"/>
      <c r="T455" s="1494"/>
      <c r="U455" s="1494"/>
      <c r="V455" s="1493"/>
    </row>
    <row r="456" spans="1:22">
      <c r="A456" s="1492"/>
      <c r="B456" s="1493"/>
      <c r="C456" s="1493"/>
      <c r="D456" s="1494"/>
      <c r="E456" s="1494"/>
      <c r="F456" s="1495"/>
      <c r="G456" s="1494"/>
      <c r="H456" s="1494"/>
      <c r="I456" s="1495"/>
      <c r="J456" s="1494"/>
      <c r="K456" s="1494"/>
      <c r="L456" s="1494"/>
      <c r="M456" s="1494"/>
      <c r="N456" s="1494"/>
      <c r="O456" s="1494"/>
      <c r="P456" s="1494"/>
      <c r="Q456" s="1494"/>
      <c r="R456" s="1494"/>
      <c r="S456" s="1494"/>
      <c r="T456" s="1494"/>
      <c r="U456" s="1494"/>
      <c r="V456" s="1493"/>
    </row>
    <row r="457" spans="1:22">
      <c r="A457" s="1492"/>
      <c r="B457" s="1493"/>
      <c r="C457" s="1493"/>
      <c r="D457" s="1494"/>
      <c r="E457" s="1494"/>
      <c r="F457" s="1495"/>
      <c r="G457" s="1494"/>
      <c r="H457" s="1494"/>
      <c r="I457" s="1495"/>
      <c r="J457" s="1494"/>
      <c r="K457" s="1494"/>
      <c r="L457" s="1494"/>
      <c r="M457" s="1494"/>
      <c r="N457" s="1494"/>
      <c r="O457" s="1494"/>
      <c r="P457" s="1494"/>
      <c r="Q457" s="1494"/>
      <c r="R457" s="1494"/>
      <c r="S457" s="1494"/>
      <c r="T457" s="1494"/>
      <c r="U457" s="1494"/>
      <c r="V457" s="1493"/>
    </row>
    <row r="458" spans="1:22">
      <c r="A458" s="1492"/>
      <c r="B458" s="1493"/>
      <c r="C458" s="1493"/>
      <c r="D458" s="1496"/>
      <c r="E458" s="1496"/>
      <c r="F458" s="1497"/>
      <c r="G458" s="1498"/>
      <c r="H458" s="1498"/>
      <c r="I458" s="1499"/>
      <c r="J458" s="1498"/>
      <c r="K458" s="1498"/>
      <c r="L458" s="1498"/>
      <c r="M458" s="1498"/>
      <c r="N458" s="1498"/>
      <c r="O458" s="1498"/>
      <c r="P458" s="1498"/>
      <c r="Q458" s="1498"/>
      <c r="R458" s="1498"/>
      <c r="S458" s="1498"/>
      <c r="T458" s="1498"/>
      <c r="U458" s="1498"/>
      <c r="V458" s="1493"/>
    </row>
    <row r="459" spans="1:22">
      <c r="A459" s="1492"/>
      <c r="B459" s="1493"/>
      <c r="C459" s="1493"/>
      <c r="D459" s="1496"/>
      <c r="E459" s="1496"/>
      <c r="F459" s="1497"/>
      <c r="G459" s="1498"/>
      <c r="H459" s="1498"/>
      <c r="I459" s="1499"/>
      <c r="J459" s="1498"/>
      <c r="K459" s="1498"/>
      <c r="L459" s="1498"/>
      <c r="M459" s="1498"/>
      <c r="N459" s="1498"/>
      <c r="O459" s="1498"/>
      <c r="P459" s="1498"/>
      <c r="Q459" s="1498"/>
      <c r="R459" s="1498"/>
      <c r="S459" s="1498"/>
      <c r="T459" s="1498"/>
      <c r="U459" s="1498"/>
      <c r="V459" s="1493"/>
    </row>
    <row r="460" spans="1:22">
      <c r="A460" s="1492"/>
      <c r="B460" s="1493"/>
      <c r="C460" s="1493"/>
      <c r="D460" s="1496"/>
      <c r="E460" s="1496"/>
      <c r="F460" s="1497"/>
      <c r="G460" s="1498"/>
      <c r="H460" s="1498"/>
      <c r="I460" s="1499"/>
      <c r="J460" s="1498"/>
      <c r="K460" s="1498"/>
      <c r="L460" s="1498"/>
      <c r="M460" s="1498"/>
      <c r="N460" s="1498"/>
      <c r="O460" s="1498"/>
      <c r="P460" s="1498"/>
      <c r="Q460" s="1498"/>
      <c r="R460" s="1498"/>
      <c r="S460" s="1498"/>
      <c r="T460" s="1498"/>
      <c r="U460" s="1498"/>
      <c r="V460" s="1493"/>
    </row>
    <row r="461" spans="1:22">
      <c r="A461" s="1492"/>
      <c r="B461" s="1493"/>
      <c r="C461" s="1493"/>
      <c r="D461" s="1496"/>
      <c r="E461" s="1496"/>
      <c r="F461" s="1497"/>
      <c r="G461" s="1498"/>
      <c r="H461" s="1498"/>
      <c r="I461" s="1499"/>
      <c r="J461" s="1498"/>
      <c r="K461" s="1498"/>
      <c r="L461" s="1498"/>
      <c r="M461" s="1498"/>
      <c r="N461" s="1498"/>
      <c r="O461" s="1498"/>
      <c r="P461" s="1498"/>
      <c r="Q461" s="1498"/>
      <c r="R461" s="1498"/>
      <c r="S461" s="1498"/>
      <c r="T461" s="1498"/>
      <c r="U461" s="1498"/>
      <c r="V461" s="1493"/>
    </row>
    <row r="462" spans="1:22">
      <c r="A462" s="1492"/>
      <c r="B462" s="1493"/>
      <c r="C462" s="1493"/>
      <c r="D462" s="1496"/>
      <c r="E462" s="1496"/>
      <c r="F462" s="1497"/>
      <c r="G462" s="1498"/>
      <c r="H462" s="1498"/>
      <c r="I462" s="1499"/>
      <c r="J462" s="1498"/>
      <c r="K462" s="1498"/>
      <c r="L462" s="1498"/>
      <c r="M462" s="1498"/>
      <c r="N462" s="1498"/>
      <c r="O462" s="1498"/>
      <c r="P462" s="1498"/>
      <c r="Q462" s="1498"/>
      <c r="R462" s="1498"/>
      <c r="S462" s="1498"/>
      <c r="T462" s="1498"/>
      <c r="U462" s="1498"/>
      <c r="V462" s="1493"/>
    </row>
    <row r="463" spans="1:22">
      <c r="A463" s="1492"/>
      <c r="B463" s="1493"/>
      <c r="C463" s="1493"/>
      <c r="D463" s="1496"/>
      <c r="E463" s="1496"/>
      <c r="F463" s="1497"/>
      <c r="G463" s="1498"/>
      <c r="H463" s="1498"/>
      <c r="I463" s="1499"/>
      <c r="J463" s="1498"/>
      <c r="K463" s="1498"/>
      <c r="L463" s="1498"/>
      <c r="M463" s="1498"/>
      <c r="N463" s="1498"/>
      <c r="O463" s="1498"/>
      <c r="P463" s="1498"/>
      <c r="Q463" s="1498"/>
      <c r="R463" s="1498"/>
      <c r="S463" s="1498"/>
      <c r="T463" s="1498"/>
      <c r="U463" s="1498"/>
      <c r="V463" s="1493"/>
    </row>
    <row r="464" spans="1:22">
      <c r="A464" s="1492"/>
      <c r="B464" s="1493"/>
      <c r="C464" s="1493"/>
      <c r="D464" s="1496"/>
      <c r="E464" s="1496"/>
      <c r="F464" s="1497"/>
      <c r="G464" s="1498"/>
      <c r="H464" s="1498"/>
      <c r="I464" s="1499"/>
      <c r="J464" s="1498"/>
      <c r="K464" s="1498"/>
      <c r="L464" s="1498"/>
      <c r="M464" s="1498"/>
      <c r="N464" s="1498"/>
      <c r="O464" s="1498"/>
      <c r="P464" s="1498"/>
      <c r="Q464" s="1498"/>
      <c r="R464" s="1498"/>
      <c r="S464" s="1498"/>
      <c r="T464" s="1498"/>
      <c r="U464" s="1498"/>
      <c r="V464" s="1493"/>
    </row>
    <row r="465" spans="1:22">
      <c r="A465" s="1492"/>
      <c r="B465" s="1493"/>
      <c r="C465" s="1493"/>
      <c r="D465" s="1496"/>
      <c r="E465" s="1496"/>
      <c r="F465" s="1497"/>
      <c r="G465" s="1498"/>
      <c r="H465" s="1498"/>
      <c r="I465" s="1499"/>
      <c r="J465" s="1498"/>
      <c r="K465" s="1498"/>
      <c r="L465" s="1498"/>
      <c r="M465" s="1498"/>
      <c r="N465" s="1498"/>
      <c r="O465" s="1498"/>
      <c r="P465" s="1498"/>
      <c r="Q465" s="1498"/>
      <c r="R465" s="1498"/>
      <c r="S465" s="1498"/>
      <c r="T465" s="1498"/>
      <c r="U465" s="1498"/>
      <c r="V465" s="1493"/>
    </row>
    <row r="466" spans="1:22">
      <c r="A466" s="1492"/>
      <c r="B466" s="1493"/>
      <c r="C466" s="1493"/>
      <c r="D466" s="1496"/>
      <c r="E466" s="1496"/>
      <c r="F466" s="1497"/>
      <c r="G466" s="1498"/>
      <c r="H466" s="1498"/>
      <c r="I466" s="1499"/>
      <c r="J466" s="1498"/>
      <c r="K466" s="1498"/>
      <c r="L466" s="1498"/>
      <c r="M466" s="1498"/>
      <c r="N466" s="1498"/>
      <c r="O466" s="1498"/>
      <c r="P466" s="1498"/>
      <c r="Q466" s="1498"/>
      <c r="R466" s="1498"/>
      <c r="S466" s="1498"/>
      <c r="T466" s="1498"/>
      <c r="U466" s="1498"/>
      <c r="V466" s="1493"/>
    </row>
    <row r="467" spans="1:22">
      <c r="A467" s="1492"/>
      <c r="B467" s="1493"/>
      <c r="C467" s="1493"/>
      <c r="D467" s="1496"/>
      <c r="E467" s="1496"/>
      <c r="F467" s="1497"/>
      <c r="G467" s="1498"/>
      <c r="H467" s="1498"/>
      <c r="I467" s="1499"/>
      <c r="J467" s="1498"/>
      <c r="K467" s="1498"/>
      <c r="L467" s="1498"/>
      <c r="M467" s="1498"/>
      <c r="N467" s="1498"/>
      <c r="O467" s="1498"/>
      <c r="P467" s="1498"/>
      <c r="Q467" s="1498"/>
      <c r="R467" s="1498"/>
      <c r="S467" s="1498"/>
      <c r="T467" s="1498"/>
      <c r="U467" s="1498"/>
      <c r="V467" s="1493"/>
    </row>
    <row r="468" spans="1:22">
      <c r="A468" s="1492"/>
      <c r="B468" s="1493"/>
      <c r="C468" s="1493"/>
      <c r="D468" s="1496"/>
      <c r="E468" s="1496"/>
      <c r="F468" s="1497"/>
      <c r="G468" s="1498"/>
      <c r="H468" s="1498"/>
      <c r="I468" s="1499"/>
      <c r="J468" s="1498"/>
      <c r="K468" s="1498"/>
      <c r="L468" s="1498"/>
      <c r="M468" s="1498"/>
      <c r="N468" s="1498"/>
      <c r="O468" s="1498"/>
      <c r="P468" s="1498"/>
      <c r="Q468" s="1498"/>
      <c r="R468" s="1498"/>
      <c r="S468" s="1498"/>
      <c r="T468" s="1498"/>
      <c r="U468" s="1498"/>
      <c r="V468" s="1493"/>
    </row>
    <row r="469" spans="1:22">
      <c r="A469" s="1492"/>
      <c r="B469" s="1493"/>
      <c r="C469" s="1493"/>
      <c r="D469" s="1496"/>
      <c r="E469" s="1496"/>
      <c r="F469" s="1497"/>
      <c r="G469" s="1498"/>
      <c r="H469" s="1498"/>
      <c r="I469" s="1499"/>
      <c r="J469" s="1498"/>
      <c r="K469" s="1498"/>
      <c r="L469" s="1498"/>
      <c r="M469" s="1498"/>
      <c r="N469" s="1498"/>
      <c r="O469" s="1498"/>
      <c r="P469" s="1498"/>
      <c r="Q469" s="1498"/>
      <c r="R469" s="1498"/>
      <c r="S469" s="1498"/>
      <c r="T469" s="1498"/>
      <c r="U469" s="1498"/>
      <c r="V469" s="1493"/>
    </row>
    <row r="470" spans="1:22">
      <c r="A470" s="1492"/>
      <c r="B470" s="1493"/>
      <c r="C470" s="1493"/>
      <c r="D470" s="1496"/>
      <c r="E470" s="1496"/>
      <c r="F470" s="1497"/>
      <c r="G470" s="1498"/>
      <c r="H470" s="1498"/>
      <c r="I470" s="1499"/>
      <c r="J470" s="1498"/>
      <c r="K470" s="1498"/>
      <c r="L470" s="1498"/>
      <c r="M470" s="1498"/>
      <c r="N470" s="1498"/>
      <c r="O470" s="1498"/>
      <c r="P470" s="1498"/>
      <c r="Q470" s="1498"/>
      <c r="R470" s="1498"/>
      <c r="S470" s="1498"/>
      <c r="T470" s="1498"/>
      <c r="U470" s="1498"/>
      <c r="V470" s="1493"/>
    </row>
    <row r="471" spans="1:22">
      <c r="A471" s="1492"/>
      <c r="B471" s="1493"/>
      <c r="C471" s="1493"/>
      <c r="D471" s="1496"/>
      <c r="E471" s="1496"/>
      <c r="F471" s="1497"/>
      <c r="G471" s="1498"/>
      <c r="H471" s="1498"/>
      <c r="I471" s="1499"/>
      <c r="J471" s="1498"/>
      <c r="K471" s="1498"/>
      <c r="L471" s="1498"/>
      <c r="M471" s="1498"/>
      <c r="N471" s="1498"/>
      <c r="O471" s="1498"/>
      <c r="P471" s="1498"/>
      <c r="Q471" s="1498"/>
      <c r="R471" s="1498"/>
      <c r="S471" s="1498"/>
      <c r="T471" s="1498"/>
      <c r="U471" s="1498"/>
      <c r="V471" s="1493"/>
    </row>
    <row r="472" spans="1:22">
      <c r="A472" s="1492"/>
      <c r="B472" s="1493"/>
      <c r="C472" s="1493"/>
      <c r="D472" s="1496"/>
      <c r="E472" s="1496"/>
      <c r="F472" s="1497"/>
      <c r="G472" s="1498"/>
      <c r="H472" s="1498"/>
      <c r="I472" s="1499"/>
      <c r="J472" s="1498"/>
      <c r="K472" s="1498"/>
      <c r="L472" s="1498"/>
      <c r="M472" s="1498"/>
      <c r="N472" s="1498"/>
      <c r="O472" s="1498"/>
      <c r="P472" s="1498"/>
      <c r="Q472" s="1498"/>
      <c r="R472" s="1498"/>
      <c r="S472" s="1498"/>
      <c r="T472" s="1498"/>
      <c r="U472" s="1498"/>
      <c r="V472" s="1493"/>
    </row>
    <row r="473" spans="1:22">
      <c r="A473" s="1492"/>
      <c r="B473" s="1493"/>
      <c r="C473" s="1493"/>
      <c r="D473" s="1496"/>
      <c r="E473" s="1496"/>
      <c r="F473" s="1497"/>
      <c r="G473" s="1498"/>
      <c r="H473" s="1498"/>
      <c r="I473" s="1499"/>
      <c r="J473" s="1498"/>
      <c r="K473" s="1498"/>
      <c r="L473" s="1498"/>
      <c r="M473" s="1498"/>
      <c r="N473" s="1498"/>
      <c r="O473" s="1498"/>
      <c r="P473" s="1498"/>
      <c r="Q473" s="1498"/>
      <c r="R473" s="1498"/>
      <c r="S473" s="1498"/>
      <c r="T473" s="1498"/>
      <c r="U473" s="1498"/>
      <c r="V473" s="1493"/>
    </row>
    <row r="474" spans="1:22">
      <c r="A474" s="1492"/>
      <c r="B474" s="1493"/>
      <c r="C474" s="1493"/>
      <c r="D474" s="1496"/>
      <c r="E474" s="1496"/>
      <c r="F474" s="1497"/>
      <c r="G474" s="1498"/>
      <c r="H474" s="1498"/>
      <c r="I474" s="1499"/>
      <c r="J474" s="1498"/>
      <c r="K474" s="1498"/>
      <c r="L474" s="1498"/>
      <c r="M474" s="1498"/>
      <c r="N474" s="1498"/>
      <c r="O474" s="1498"/>
      <c r="P474" s="1498"/>
      <c r="Q474" s="1498"/>
      <c r="R474" s="1498"/>
      <c r="S474" s="1498"/>
      <c r="T474" s="1498"/>
      <c r="U474" s="1498"/>
      <c r="V474" s="1493"/>
    </row>
    <row r="475" spans="1:22">
      <c r="A475" s="1492"/>
      <c r="B475" s="1493"/>
      <c r="C475" s="1493"/>
      <c r="D475" s="1496"/>
      <c r="E475" s="1496"/>
      <c r="F475" s="1497"/>
      <c r="G475" s="1498"/>
      <c r="H475" s="1498"/>
      <c r="I475" s="1499"/>
      <c r="J475" s="1498"/>
      <c r="K475" s="1498"/>
      <c r="L475" s="1498"/>
      <c r="M475" s="1498"/>
      <c r="N475" s="1498"/>
      <c r="O475" s="1498"/>
      <c r="P475" s="1498"/>
      <c r="Q475" s="1498"/>
      <c r="R475" s="1498"/>
      <c r="S475" s="1498"/>
      <c r="T475" s="1498"/>
      <c r="U475" s="1498"/>
      <c r="V475" s="1493"/>
    </row>
    <row r="476" spans="1:22">
      <c r="A476" s="1492"/>
      <c r="B476" s="1493"/>
      <c r="C476" s="1493"/>
      <c r="D476" s="1496"/>
      <c r="E476" s="1496"/>
      <c r="F476" s="1497"/>
      <c r="G476" s="1498"/>
      <c r="H476" s="1498"/>
      <c r="I476" s="1499"/>
      <c r="J476" s="1498"/>
      <c r="K476" s="1498"/>
      <c r="L476" s="1498"/>
      <c r="M476" s="1498"/>
      <c r="N476" s="1498"/>
      <c r="O476" s="1498"/>
      <c r="P476" s="1498"/>
      <c r="Q476" s="1498"/>
      <c r="R476" s="1498"/>
      <c r="S476" s="1498"/>
      <c r="T476" s="1498"/>
      <c r="U476" s="1498"/>
      <c r="V476" s="1493"/>
    </row>
    <row r="477" spans="1:22">
      <c r="A477" s="1492"/>
      <c r="B477" s="1493"/>
      <c r="C477" s="1493"/>
      <c r="D477" s="1496"/>
      <c r="E477" s="1496"/>
      <c r="F477" s="1497"/>
      <c r="G477" s="1498"/>
      <c r="H477" s="1498"/>
      <c r="I477" s="1499"/>
      <c r="J477" s="1498"/>
      <c r="K477" s="1498"/>
      <c r="L477" s="1498"/>
      <c r="M477" s="1498"/>
      <c r="N477" s="1498"/>
      <c r="O477" s="1498"/>
      <c r="P477" s="1498"/>
      <c r="Q477" s="1498"/>
      <c r="R477" s="1498"/>
      <c r="S477" s="1498"/>
      <c r="T477" s="1498"/>
      <c r="U477" s="1498"/>
      <c r="V477" s="1493"/>
    </row>
    <row r="478" spans="1:22">
      <c r="A478" s="1492"/>
      <c r="B478" s="1493"/>
      <c r="C478" s="1493"/>
      <c r="D478" s="1496"/>
      <c r="E478" s="1496"/>
      <c r="F478" s="1497"/>
      <c r="G478" s="1498"/>
      <c r="H478" s="1498"/>
      <c r="I478" s="1499"/>
      <c r="J478" s="1498"/>
      <c r="K478" s="1498"/>
      <c r="L478" s="1498"/>
      <c r="M478" s="1498"/>
      <c r="N478" s="1498"/>
      <c r="O478" s="1498"/>
      <c r="P478" s="1498"/>
      <c r="Q478" s="1498"/>
      <c r="R478" s="1498"/>
      <c r="S478" s="1498"/>
      <c r="T478" s="1498"/>
      <c r="U478" s="1498"/>
      <c r="V478" s="1493"/>
    </row>
    <row r="479" spans="1:22">
      <c r="A479" s="1492"/>
      <c r="B479" s="1493"/>
      <c r="C479" s="1493"/>
      <c r="D479" s="1496"/>
      <c r="E479" s="1496"/>
      <c r="F479" s="1497"/>
      <c r="G479" s="1498"/>
      <c r="H479" s="1498"/>
      <c r="I479" s="1499"/>
      <c r="J479" s="1498"/>
      <c r="K479" s="1498"/>
      <c r="L479" s="1498"/>
      <c r="M479" s="1498"/>
      <c r="N479" s="1498"/>
      <c r="O479" s="1498"/>
      <c r="P479" s="1498"/>
      <c r="Q479" s="1498"/>
      <c r="R479" s="1498"/>
      <c r="S479" s="1498"/>
      <c r="T479" s="1498"/>
      <c r="U479" s="1498"/>
      <c r="V479" s="1493"/>
    </row>
    <row r="480" spans="1:22">
      <c r="A480" s="1492"/>
      <c r="B480" s="1493"/>
      <c r="C480" s="1493"/>
      <c r="D480" s="1496"/>
      <c r="E480" s="1496"/>
      <c r="F480" s="1497"/>
      <c r="G480" s="1498"/>
      <c r="H480" s="1498"/>
      <c r="I480" s="1499"/>
      <c r="J480" s="1498"/>
      <c r="K480" s="1498"/>
      <c r="L480" s="1498"/>
      <c r="M480" s="1498"/>
      <c r="N480" s="1498"/>
      <c r="O480" s="1498"/>
      <c r="P480" s="1498"/>
      <c r="Q480" s="1498"/>
      <c r="R480" s="1498"/>
      <c r="S480" s="1498"/>
      <c r="T480" s="1498"/>
      <c r="U480" s="1498"/>
      <c r="V480" s="1493"/>
    </row>
    <row r="481" spans="1:22">
      <c r="A481" s="1492"/>
      <c r="B481" s="1493"/>
      <c r="C481" s="1493"/>
      <c r="D481" s="1496"/>
      <c r="E481" s="1496"/>
      <c r="F481" s="1497"/>
      <c r="G481" s="1498"/>
      <c r="H481" s="1498"/>
      <c r="I481" s="1499"/>
      <c r="J481" s="1498"/>
      <c r="K481" s="1498"/>
      <c r="L481" s="1498"/>
      <c r="M481" s="1498"/>
      <c r="N481" s="1498"/>
      <c r="O481" s="1498"/>
      <c r="P481" s="1498"/>
      <c r="Q481" s="1498"/>
      <c r="R481" s="1498"/>
      <c r="S481" s="1498"/>
      <c r="T481" s="1498"/>
      <c r="U481" s="1498"/>
      <c r="V481" s="1493"/>
    </row>
    <row r="482" spans="1:22">
      <c r="A482" s="1492"/>
      <c r="B482" s="1493"/>
      <c r="C482" s="1493"/>
      <c r="D482" s="1496"/>
      <c r="E482" s="1496"/>
      <c r="F482" s="1497"/>
      <c r="G482" s="1498"/>
      <c r="H482" s="1498"/>
      <c r="I482" s="1499"/>
      <c r="J482" s="1498"/>
      <c r="K482" s="1498"/>
      <c r="L482" s="1498"/>
      <c r="M482" s="1498"/>
      <c r="N482" s="1498"/>
      <c r="O482" s="1498"/>
      <c r="P482" s="1498"/>
      <c r="Q482" s="1498"/>
      <c r="R482" s="1498"/>
      <c r="S482" s="1498"/>
      <c r="T482" s="1498"/>
      <c r="U482" s="1498"/>
      <c r="V482" s="1493"/>
    </row>
    <row r="483" spans="1:22">
      <c r="A483" s="1492"/>
      <c r="B483" s="1493"/>
      <c r="C483" s="1493"/>
      <c r="D483" s="1496"/>
      <c r="E483" s="1496"/>
      <c r="F483" s="1497"/>
      <c r="G483" s="1498"/>
      <c r="H483" s="1498"/>
      <c r="I483" s="1499"/>
      <c r="J483" s="1498"/>
      <c r="K483" s="1498"/>
      <c r="L483" s="1498"/>
      <c r="M483" s="1498"/>
      <c r="N483" s="1498"/>
      <c r="O483" s="1498"/>
      <c r="P483" s="1498"/>
      <c r="Q483" s="1498"/>
      <c r="R483" s="1498"/>
      <c r="S483" s="1498"/>
      <c r="T483" s="1498"/>
      <c r="U483" s="1498"/>
      <c r="V483" s="1493"/>
    </row>
    <row r="484" spans="1:22">
      <c r="A484" s="1492"/>
      <c r="B484" s="1493"/>
      <c r="C484" s="1493"/>
      <c r="D484" s="1496"/>
      <c r="E484" s="1496"/>
      <c r="F484" s="1497"/>
      <c r="G484" s="1498"/>
      <c r="H484" s="1498"/>
      <c r="I484" s="1499"/>
      <c r="J484" s="1498"/>
      <c r="K484" s="1498"/>
      <c r="L484" s="1498"/>
      <c r="M484" s="1498"/>
      <c r="N484" s="1498"/>
      <c r="O484" s="1498"/>
      <c r="P484" s="1498"/>
      <c r="Q484" s="1498"/>
      <c r="R484" s="1498"/>
      <c r="S484" s="1498"/>
      <c r="T484" s="1498"/>
      <c r="U484" s="1498"/>
      <c r="V484" s="1493"/>
    </row>
    <row r="485" spans="1:22">
      <c r="A485" s="1492"/>
      <c r="B485" s="1493"/>
      <c r="C485" s="1493"/>
      <c r="D485" s="1496"/>
      <c r="E485" s="1496"/>
      <c r="F485" s="1497"/>
      <c r="G485" s="1498"/>
      <c r="H485" s="1498"/>
      <c r="I485" s="1499"/>
      <c r="J485" s="1498"/>
      <c r="K485" s="1498"/>
      <c r="L485" s="1498"/>
      <c r="M485" s="1498"/>
      <c r="N485" s="1498"/>
      <c r="O485" s="1498"/>
      <c r="P485" s="1498"/>
      <c r="Q485" s="1498"/>
      <c r="R485" s="1498"/>
      <c r="S485" s="1498"/>
      <c r="T485" s="1498"/>
      <c r="U485" s="1498"/>
      <c r="V485" s="1493"/>
    </row>
    <row r="486" spans="1:22">
      <c r="A486" s="1492"/>
      <c r="B486" s="1493"/>
      <c r="C486" s="1493"/>
      <c r="D486" s="1496"/>
      <c r="E486" s="1496"/>
      <c r="F486" s="1497"/>
      <c r="G486" s="1498"/>
      <c r="H486" s="1498"/>
      <c r="I486" s="1499"/>
      <c r="J486" s="1498"/>
      <c r="K486" s="1498"/>
      <c r="L486" s="1498"/>
      <c r="M486" s="1498"/>
      <c r="N486" s="1498"/>
      <c r="O486" s="1498"/>
      <c r="P486" s="1498"/>
      <c r="Q486" s="1498"/>
      <c r="R486" s="1498"/>
      <c r="S486" s="1498"/>
      <c r="T486" s="1498"/>
      <c r="U486" s="1498"/>
      <c r="V486" s="1493"/>
    </row>
    <row r="487" spans="1:22">
      <c r="A487" s="1492"/>
      <c r="B487" s="1493"/>
      <c r="C487" s="1493"/>
      <c r="D487" s="1496"/>
      <c r="E487" s="1496"/>
      <c r="F487" s="1497"/>
      <c r="G487" s="1498"/>
      <c r="H487" s="1498"/>
      <c r="I487" s="1499"/>
      <c r="J487" s="1498"/>
      <c r="K487" s="1498"/>
      <c r="L487" s="1498"/>
      <c r="M487" s="1498"/>
      <c r="N487" s="1498"/>
      <c r="O487" s="1498"/>
      <c r="P487" s="1498"/>
      <c r="Q487" s="1498"/>
      <c r="R487" s="1498"/>
      <c r="S487" s="1498"/>
      <c r="T487" s="1498"/>
      <c r="U487" s="1498"/>
      <c r="V487" s="1493"/>
    </row>
    <row r="488" spans="1:22">
      <c r="A488" s="1492"/>
      <c r="B488" s="1493"/>
      <c r="C488" s="1493"/>
      <c r="D488" s="1496"/>
      <c r="E488" s="1496"/>
      <c r="F488" s="1497"/>
      <c r="G488" s="1498"/>
      <c r="H488" s="1498"/>
      <c r="I488" s="1499"/>
      <c r="J488" s="1498"/>
      <c r="K488" s="1498"/>
      <c r="L488" s="1498"/>
      <c r="M488" s="1498"/>
      <c r="N488" s="1498"/>
      <c r="O488" s="1498"/>
      <c r="P488" s="1498"/>
      <c r="Q488" s="1498"/>
      <c r="R488" s="1498"/>
      <c r="S488" s="1498"/>
      <c r="T488" s="1498"/>
      <c r="U488" s="1498"/>
      <c r="V488" s="1493"/>
    </row>
    <row r="489" spans="1:22">
      <c r="A489" s="1492"/>
      <c r="B489" s="1493"/>
      <c r="C489" s="1493"/>
      <c r="D489" s="1496"/>
      <c r="E489" s="1496"/>
      <c r="F489" s="1497"/>
      <c r="G489" s="1498"/>
      <c r="H489" s="1498"/>
      <c r="I489" s="1499"/>
      <c r="J489" s="1498"/>
      <c r="K489" s="1498"/>
      <c r="L489" s="1498"/>
      <c r="M489" s="1498"/>
      <c r="N489" s="1498"/>
      <c r="O489" s="1498"/>
      <c r="P489" s="1498"/>
      <c r="Q489" s="1498"/>
      <c r="R489" s="1498"/>
      <c r="S489" s="1498"/>
      <c r="T489" s="1498"/>
      <c r="U489" s="1498"/>
      <c r="V489" s="1493"/>
    </row>
    <row r="490" spans="1:22">
      <c r="A490" s="1492"/>
      <c r="B490" s="1493"/>
      <c r="C490" s="1493"/>
      <c r="D490" s="1496"/>
      <c r="E490" s="1496"/>
      <c r="F490" s="1497"/>
      <c r="G490" s="1498"/>
      <c r="H490" s="1498"/>
      <c r="I490" s="1499"/>
      <c r="J490" s="1498"/>
      <c r="K490" s="1498"/>
      <c r="L490" s="1498"/>
      <c r="M490" s="1498"/>
      <c r="N490" s="1498"/>
      <c r="O490" s="1498"/>
      <c r="P490" s="1498"/>
      <c r="Q490" s="1498"/>
      <c r="R490" s="1498"/>
      <c r="S490" s="1498"/>
      <c r="T490" s="1498"/>
      <c r="U490" s="1498"/>
      <c r="V490" s="1493"/>
    </row>
    <row r="491" spans="1:22">
      <c r="A491" s="1492"/>
      <c r="B491" s="1493"/>
      <c r="C491" s="1493"/>
      <c r="D491" s="1496"/>
      <c r="E491" s="1496"/>
      <c r="F491" s="1497"/>
      <c r="G491" s="1498"/>
      <c r="H491" s="1498"/>
      <c r="I491" s="1499"/>
      <c r="J491" s="1498"/>
      <c r="K491" s="1498"/>
      <c r="L491" s="1498"/>
      <c r="M491" s="1498"/>
      <c r="N491" s="1498"/>
      <c r="O491" s="1498"/>
      <c r="P491" s="1498"/>
      <c r="Q491" s="1498"/>
      <c r="R491" s="1498"/>
      <c r="S491" s="1498"/>
      <c r="T491" s="1498"/>
      <c r="U491" s="1498"/>
      <c r="V491" s="1493"/>
    </row>
    <row r="492" spans="1:22">
      <c r="A492" s="1492"/>
      <c r="B492" s="1493"/>
      <c r="C492" s="1493"/>
      <c r="D492" s="1496"/>
      <c r="E492" s="1496"/>
      <c r="F492" s="1497"/>
      <c r="G492" s="1498"/>
      <c r="H492" s="1498"/>
      <c r="I492" s="1499"/>
      <c r="J492" s="1498"/>
      <c r="K492" s="1498"/>
      <c r="L492" s="1498"/>
      <c r="M492" s="1498"/>
      <c r="N492" s="1498"/>
      <c r="O492" s="1498"/>
      <c r="P492" s="1498"/>
      <c r="Q492" s="1498"/>
      <c r="R492" s="1498"/>
      <c r="S492" s="1498"/>
      <c r="T492" s="1498"/>
      <c r="U492" s="1498"/>
      <c r="V492" s="1493"/>
    </row>
    <row r="493" spans="1:22">
      <c r="A493" s="1492"/>
      <c r="B493" s="1493"/>
      <c r="C493" s="1493"/>
      <c r="D493" s="1496"/>
      <c r="E493" s="1496"/>
      <c r="F493" s="1497"/>
      <c r="G493" s="1498"/>
      <c r="H493" s="1498"/>
      <c r="I493" s="1499"/>
      <c r="J493" s="1498"/>
      <c r="K493" s="1498"/>
      <c r="L493" s="1498"/>
      <c r="M493" s="1498"/>
      <c r="N493" s="1498"/>
      <c r="O493" s="1498"/>
      <c r="P493" s="1498"/>
      <c r="Q493" s="1498"/>
      <c r="R493" s="1498"/>
      <c r="S493" s="1498"/>
      <c r="T493" s="1498"/>
      <c r="U493" s="1498"/>
      <c r="V493" s="1493"/>
    </row>
    <row r="494" spans="1:22">
      <c r="A494" s="1492"/>
      <c r="B494" s="1493"/>
      <c r="C494" s="1493"/>
      <c r="D494" s="1496"/>
      <c r="E494" s="1496"/>
      <c r="F494" s="1497"/>
      <c r="G494" s="1498"/>
      <c r="H494" s="1498"/>
      <c r="I494" s="1499"/>
      <c r="J494" s="1498"/>
      <c r="K494" s="1498"/>
      <c r="L494" s="1498"/>
      <c r="M494" s="1498"/>
      <c r="N494" s="1498"/>
      <c r="O494" s="1498"/>
      <c r="P494" s="1498"/>
      <c r="Q494" s="1498"/>
      <c r="R494" s="1498"/>
      <c r="S494" s="1498"/>
      <c r="T494" s="1498"/>
      <c r="U494" s="1498"/>
      <c r="V494" s="1493"/>
    </row>
    <row r="495" spans="1:22">
      <c r="A495" s="1492"/>
      <c r="B495" s="1493"/>
      <c r="C495" s="1493"/>
      <c r="D495" s="1496"/>
      <c r="E495" s="1496"/>
      <c r="F495" s="1497"/>
      <c r="G495" s="1498"/>
      <c r="H495" s="1498"/>
      <c r="I495" s="1499"/>
      <c r="J495" s="1498"/>
      <c r="K495" s="1498"/>
      <c r="L495" s="1498"/>
      <c r="M495" s="1498"/>
      <c r="N495" s="1498"/>
      <c r="O495" s="1498"/>
      <c r="P495" s="1498"/>
      <c r="Q495" s="1498"/>
      <c r="R495" s="1498"/>
      <c r="S495" s="1498"/>
      <c r="T495" s="1498"/>
      <c r="U495" s="1498"/>
      <c r="V495" s="1493"/>
    </row>
    <row r="496" spans="1:22">
      <c r="A496" s="1492"/>
      <c r="B496" s="1493"/>
      <c r="C496" s="1493"/>
      <c r="D496" s="1496"/>
      <c r="E496" s="1496"/>
      <c r="F496" s="1497"/>
      <c r="G496" s="1498"/>
      <c r="H496" s="1498"/>
      <c r="I496" s="1499"/>
      <c r="J496" s="1498"/>
      <c r="K496" s="1498"/>
      <c r="L496" s="1498"/>
      <c r="M496" s="1498"/>
      <c r="N496" s="1498"/>
      <c r="O496" s="1498"/>
      <c r="P496" s="1498"/>
      <c r="Q496" s="1498"/>
      <c r="R496" s="1498"/>
      <c r="S496" s="1498"/>
      <c r="T496" s="1498"/>
      <c r="U496" s="1498"/>
      <c r="V496" s="1493"/>
    </row>
    <row r="497" spans="1:22">
      <c r="A497" s="1492"/>
      <c r="B497" s="1493"/>
      <c r="C497" s="1493"/>
      <c r="D497" s="1496"/>
      <c r="E497" s="1496"/>
      <c r="F497" s="1497"/>
      <c r="G497" s="1498"/>
      <c r="H497" s="1498"/>
      <c r="I497" s="1499"/>
      <c r="J497" s="1498"/>
      <c r="K497" s="1498"/>
      <c r="L497" s="1498"/>
      <c r="M497" s="1498"/>
      <c r="N497" s="1498"/>
      <c r="O497" s="1498"/>
      <c r="P497" s="1498"/>
      <c r="Q497" s="1498"/>
      <c r="R497" s="1498"/>
      <c r="S497" s="1498"/>
      <c r="T497" s="1498"/>
      <c r="U497" s="1498"/>
      <c r="V497" s="1493"/>
    </row>
    <row r="498" spans="1:22">
      <c r="A498" s="1492"/>
      <c r="B498" s="1493"/>
      <c r="C498" s="1493"/>
      <c r="D498" s="1496"/>
      <c r="E498" s="1496"/>
      <c r="F498" s="1497"/>
      <c r="G498" s="1498"/>
      <c r="H498" s="1498"/>
      <c r="I498" s="1499"/>
      <c r="J498" s="1498"/>
      <c r="K498" s="1498"/>
      <c r="L498" s="1498"/>
      <c r="M498" s="1498"/>
      <c r="N498" s="1498"/>
      <c r="O498" s="1498"/>
      <c r="P498" s="1498"/>
      <c r="Q498" s="1498"/>
      <c r="R498" s="1498"/>
      <c r="S498" s="1498"/>
      <c r="T498" s="1498"/>
      <c r="U498" s="1498"/>
      <c r="V498" s="1493"/>
    </row>
    <row r="499" spans="1:22">
      <c r="A499" s="1492"/>
      <c r="B499" s="1493"/>
      <c r="C499" s="1493"/>
      <c r="D499" s="1496"/>
      <c r="E499" s="1496"/>
      <c r="F499" s="1497"/>
      <c r="G499" s="1498"/>
      <c r="H499" s="1498"/>
      <c r="I499" s="1499"/>
      <c r="J499" s="1498"/>
      <c r="K499" s="1498"/>
      <c r="L499" s="1498"/>
      <c r="M499" s="1498"/>
      <c r="N499" s="1498"/>
      <c r="O499" s="1498"/>
      <c r="P499" s="1498"/>
      <c r="Q499" s="1498"/>
      <c r="R499" s="1498"/>
      <c r="S499" s="1498"/>
      <c r="T499" s="1498"/>
      <c r="U499" s="1498"/>
      <c r="V499" s="1493"/>
    </row>
    <row r="500" spans="1:22">
      <c r="A500" s="1492"/>
      <c r="B500" s="1493"/>
      <c r="C500" s="1493"/>
      <c r="D500" s="1496"/>
      <c r="E500" s="1496"/>
      <c r="F500" s="1497"/>
      <c r="G500" s="1498"/>
      <c r="H500" s="1498"/>
      <c r="I500" s="1499"/>
      <c r="J500" s="1498"/>
      <c r="K500" s="1498"/>
      <c r="L500" s="1498"/>
      <c r="M500" s="1498"/>
      <c r="N500" s="1498"/>
      <c r="O500" s="1498"/>
      <c r="P500" s="1498"/>
      <c r="Q500" s="1498"/>
      <c r="R500" s="1498"/>
      <c r="S500" s="1498"/>
      <c r="T500" s="1498"/>
      <c r="U500" s="1498"/>
      <c r="V500" s="1493"/>
    </row>
    <row r="501" spans="1:22">
      <c r="A501" s="1492"/>
      <c r="B501" s="1493"/>
      <c r="C501" s="1493"/>
      <c r="D501" s="1496"/>
      <c r="E501" s="1496"/>
      <c r="F501" s="1497"/>
      <c r="G501" s="1498"/>
      <c r="H501" s="1498"/>
      <c r="I501" s="1499"/>
      <c r="J501" s="1498"/>
      <c r="K501" s="1498"/>
      <c r="L501" s="1498"/>
      <c r="M501" s="1498"/>
      <c r="N501" s="1498"/>
      <c r="O501" s="1498"/>
      <c r="P501" s="1498"/>
      <c r="Q501" s="1498"/>
      <c r="R501" s="1498"/>
      <c r="S501" s="1498"/>
      <c r="T501" s="1498"/>
      <c r="U501" s="1498"/>
      <c r="V501" s="1493"/>
    </row>
    <row r="502" spans="1:22">
      <c r="A502" s="1492"/>
      <c r="B502" s="1493"/>
      <c r="C502" s="1493"/>
      <c r="D502" s="1496"/>
      <c r="E502" s="1496"/>
      <c r="F502" s="1497"/>
      <c r="G502" s="1498"/>
      <c r="H502" s="1498"/>
      <c r="I502" s="1499"/>
      <c r="J502" s="1498"/>
      <c r="K502" s="1498"/>
      <c r="L502" s="1498"/>
      <c r="M502" s="1498"/>
      <c r="N502" s="1498"/>
      <c r="O502" s="1498"/>
      <c r="P502" s="1498"/>
      <c r="Q502" s="1498"/>
      <c r="R502" s="1498"/>
      <c r="S502" s="1498"/>
      <c r="T502" s="1498"/>
      <c r="U502" s="1498"/>
      <c r="V502" s="1493"/>
    </row>
    <row r="503" spans="1:22">
      <c r="A503" s="1492"/>
      <c r="B503" s="1493"/>
      <c r="C503" s="1493"/>
      <c r="D503" s="1496"/>
      <c r="E503" s="1496"/>
      <c r="F503" s="1497"/>
      <c r="G503" s="1498"/>
      <c r="H503" s="1498"/>
      <c r="I503" s="1499"/>
      <c r="J503" s="1498"/>
      <c r="K503" s="1498"/>
      <c r="L503" s="1498"/>
      <c r="M503" s="1498"/>
      <c r="N503" s="1498"/>
      <c r="O503" s="1498"/>
      <c r="P503" s="1498"/>
      <c r="Q503" s="1498"/>
      <c r="R503" s="1498"/>
      <c r="S503" s="1498"/>
      <c r="T503" s="1498"/>
      <c r="U503" s="1498"/>
      <c r="V503" s="1493"/>
    </row>
    <row r="504" spans="1:22">
      <c r="A504" s="1492"/>
      <c r="B504" s="1493"/>
      <c r="C504" s="1493"/>
      <c r="D504" s="1496"/>
      <c r="E504" s="1496"/>
      <c r="F504" s="1497"/>
      <c r="G504" s="1498"/>
      <c r="H504" s="1498"/>
      <c r="I504" s="1499"/>
      <c r="J504" s="1498"/>
      <c r="K504" s="1498"/>
      <c r="L504" s="1498"/>
      <c r="M504" s="1498"/>
      <c r="N504" s="1498"/>
      <c r="O504" s="1498"/>
      <c r="P504" s="1498"/>
      <c r="Q504" s="1498"/>
      <c r="R504" s="1498"/>
      <c r="S504" s="1498"/>
      <c r="T504" s="1498"/>
      <c r="U504" s="1498"/>
      <c r="V504" s="1493"/>
    </row>
    <row r="505" spans="1:22">
      <c r="A505" s="1492"/>
      <c r="B505" s="1493"/>
      <c r="C505" s="1493"/>
      <c r="D505" s="1496"/>
      <c r="E505" s="1496"/>
      <c r="F505" s="1497"/>
      <c r="G505" s="1498"/>
      <c r="H505" s="1498"/>
      <c r="I505" s="1499"/>
      <c r="J505" s="1498"/>
      <c r="K505" s="1498"/>
      <c r="L505" s="1498"/>
      <c r="M505" s="1498"/>
      <c r="N505" s="1498"/>
      <c r="O505" s="1498"/>
      <c r="P505" s="1498"/>
      <c r="Q505" s="1498"/>
      <c r="R505" s="1498"/>
      <c r="S505" s="1498"/>
      <c r="T505" s="1498"/>
      <c r="U505" s="1498"/>
      <c r="V505" s="1493"/>
    </row>
    <row r="506" spans="1:22">
      <c r="A506" s="1492"/>
      <c r="B506" s="1493"/>
      <c r="C506" s="1493"/>
      <c r="D506" s="1496"/>
      <c r="E506" s="1496"/>
      <c r="F506" s="1497"/>
      <c r="G506" s="1498"/>
      <c r="H506" s="1498"/>
      <c r="I506" s="1499"/>
      <c r="J506" s="1498"/>
      <c r="K506" s="1498"/>
      <c r="L506" s="1498"/>
      <c r="M506" s="1498"/>
      <c r="N506" s="1498"/>
      <c r="O506" s="1498"/>
      <c r="P506" s="1498"/>
      <c r="Q506" s="1498"/>
      <c r="R506" s="1498"/>
      <c r="S506" s="1498"/>
      <c r="T506" s="1498"/>
      <c r="U506" s="1498"/>
      <c r="V506" s="1493"/>
    </row>
    <row r="507" spans="1:22">
      <c r="A507" s="1492"/>
      <c r="B507" s="1493"/>
      <c r="C507" s="1493"/>
      <c r="D507" s="1496"/>
      <c r="E507" s="1496"/>
      <c r="F507" s="1497"/>
      <c r="G507" s="1498"/>
      <c r="H507" s="1498"/>
      <c r="I507" s="1499"/>
      <c r="J507" s="1498"/>
      <c r="K507" s="1498"/>
      <c r="L507" s="1498"/>
      <c r="M507" s="1498"/>
      <c r="N507" s="1498"/>
      <c r="O507" s="1498"/>
      <c r="P507" s="1498"/>
      <c r="Q507" s="1498"/>
      <c r="R507" s="1498"/>
      <c r="S507" s="1498"/>
      <c r="T507" s="1498"/>
      <c r="U507" s="1498"/>
      <c r="V507" s="1493"/>
    </row>
    <row r="508" spans="1:22">
      <c r="A508" s="1492"/>
      <c r="B508" s="1493"/>
      <c r="C508" s="1493"/>
      <c r="D508" s="1496"/>
      <c r="E508" s="1496"/>
      <c r="F508" s="1497"/>
      <c r="G508" s="1498"/>
      <c r="H508" s="1498"/>
      <c r="I508" s="1499"/>
      <c r="J508" s="1498"/>
      <c r="K508" s="1498"/>
      <c r="L508" s="1498"/>
      <c r="M508" s="1498"/>
      <c r="N508" s="1498"/>
      <c r="O508" s="1498"/>
      <c r="P508" s="1498"/>
      <c r="Q508" s="1498"/>
      <c r="R508" s="1498"/>
      <c r="S508" s="1498"/>
      <c r="T508" s="1498"/>
      <c r="U508" s="1498"/>
      <c r="V508" s="1493"/>
    </row>
    <row r="509" spans="1:22">
      <c r="A509" s="1492"/>
      <c r="B509" s="1493"/>
      <c r="C509" s="1493"/>
      <c r="D509" s="1496"/>
      <c r="E509" s="1496"/>
      <c r="F509" s="1497"/>
      <c r="G509" s="1498"/>
      <c r="H509" s="1498"/>
      <c r="I509" s="1499"/>
      <c r="J509" s="1498"/>
      <c r="K509" s="1498"/>
      <c r="L509" s="1498"/>
      <c r="M509" s="1498"/>
      <c r="N509" s="1498"/>
      <c r="O509" s="1498"/>
      <c r="P509" s="1498"/>
      <c r="Q509" s="1498"/>
      <c r="R509" s="1498"/>
      <c r="S509" s="1498"/>
      <c r="T509" s="1498"/>
      <c r="U509" s="1498"/>
      <c r="V509" s="1493"/>
    </row>
    <row r="510" spans="1:22">
      <c r="A510" s="1492"/>
      <c r="B510" s="1493"/>
      <c r="C510" s="1493"/>
      <c r="D510" s="1496"/>
      <c r="E510" s="1496"/>
      <c r="F510" s="1497"/>
      <c r="G510" s="1498"/>
      <c r="H510" s="1498"/>
      <c r="I510" s="1499"/>
      <c r="J510" s="1498"/>
      <c r="K510" s="1498"/>
      <c r="L510" s="1498"/>
      <c r="M510" s="1498"/>
      <c r="N510" s="1498"/>
      <c r="O510" s="1498"/>
      <c r="P510" s="1498"/>
      <c r="Q510" s="1498"/>
      <c r="R510" s="1498"/>
      <c r="S510" s="1498"/>
      <c r="T510" s="1498"/>
      <c r="U510" s="1498"/>
      <c r="V510" s="1493"/>
    </row>
    <row r="511" spans="1:22">
      <c r="A511" s="1492"/>
      <c r="B511" s="1493"/>
      <c r="C511" s="1493"/>
      <c r="D511" s="1496"/>
      <c r="E511" s="1496"/>
      <c r="F511" s="1497"/>
      <c r="G511" s="1498"/>
      <c r="H511" s="1498"/>
      <c r="I511" s="1499"/>
      <c r="J511" s="1498"/>
      <c r="K511" s="1498"/>
      <c r="L511" s="1498"/>
      <c r="M511" s="1498"/>
      <c r="N511" s="1498"/>
      <c r="O511" s="1498"/>
      <c r="P511" s="1498"/>
      <c r="Q511" s="1498"/>
      <c r="R511" s="1498"/>
      <c r="S511" s="1498"/>
      <c r="T511" s="1498"/>
      <c r="U511" s="1498"/>
      <c r="V511" s="1493"/>
    </row>
    <row r="512" spans="1:22">
      <c r="A512" s="1492"/>
      <c r="B512" s="1493"/>
      <c r="C512" s="1493"/>
      <c r="D512" s="1496"/>
      <c r="E512" s="1496"/>
      <c r="F512" s="1497"/>
      <c r="G512" s="1498"/>
      <c r="H512" s="1498"/>
      <c r="I512" s="1499"/>
      <c r="J512" s="1498"/>
      <c r="K512" s="1498"/>
      <c r="L512" s="1498"/>
      <c r="M512" s="1498"/>
      <c r="N512" s="1498"/>
      <c r="O512" s="1498"/>
      <c r="P512" s="1498"/>
      <c r="Q512" s="1498"/>
      <c r="R512" s="1498"/>
      <c r="S512" s="1498"/>
      <c r="T512" s="1498"/>
      <c r="U512" s="1498"/>
      <c r="V512" s="1493"/>
    </row>
    <row r="513" spans="1:22">
      <c r="A513" s="1492"/>
      <c r="B513" s="1493"/>
      <c r="C513" s="1493"/>
      <c r="D513" s="1496"/>
      <c r="E513" s="1496"/>
      <c r="F513" s="1497"/>
      <c r="G513" s="1498"/>
      <c r="H513" s="1498"/>
      <c r="I513" s="1499"/>
      <c r="J513" s="1498"/>
      <c r="K513" s="1498"/>
      <c r="L513" s="1498"/>
      <c r="M513" s="1498"/>
      <c r="N513" s="1498"/>
      <c r="O513" s="1498"/>
      <c r="P513" s="1498"/>
      <c r="Q513" s="1498"/>
      <c r="R513" s="1498"/>
      <c r="S513" s="1498"/>
      <c r="T513" s="1498"/>
      <c r="U513" s="1498"/>
      <c r="V513" s="1493"/>
    </row>
    <row r="514" spans="1:22">
      <c r="A514" s="1492"/>
      <c r="B514" s="1493"/>
      <c r="C514" s="1493"/>
      <c r="D514" s="1496"/>
      <c r="E514" s="1496"/>
      <c r="F514" s="1497"/>
      <c r="G514" s="1498"/>
      <c r="H514" s="1498"/>
      <c r="I514" s="1499"/>
      <c r="J514" s="1498"/>
      <c r="K514" s="1498"/>
      <c r="L514" s="1498"/>
      <c r="M514" s="1498"/>
      <c r="N514" s="1498"/>
      <c r="O514" s="1498"/>
      <c r="P514" s="1498"/>
      <c r="Q514" s="1498"/>
      <c r="R514" s="1498"/>
      <c r="S514" s="1498"/>
      <c r="T514" s="1498"/>
      <c r="U514" s="1498"/>
      <c r="V514" s="1493"/>
    </row>
    <row r="515" spans="1:22">
      <c r="A515" s="1492"/>
      <c r="B515" s="1493"/>
      <c r="C515" s="1493"/>
      <c r="D515" s="1496"/>
      <c r="E515" s="1496"/>
      <c r="F515" s="1497"/>
      <c r="G515" s="1498"/>
      <c r="H515" s="1498"/>
      <c r="I515" s="1499"/>
      <c r="J515" s="1498"/>
      <c r="K515" s="1498"/>
      <c r="L515" s="1498"/>
      <c r="M515" s="1498"/>
      <c r="N515" s="1498"/>
      <c r="O515" s="1498"/>
      <c r="P515" s="1498"/>
      <c r="Q515" s="1498"/>
      <c r="R515" s="1498"/>
      <c r="S515" s="1498"/>
      <c r="T515" s="1498"/>
      <c r="U515" s="1498"/>
      <c r="V515" s="1493"/>
    </row>
    <row r="516" spans="1:22">
      <c r="A516" s="1492"/>
      <c r="B516" s="1493"/>
      <c r="C516" s="1493"/>
      <c r="D516" s="1496"/>
      <c r="E516" s="1496"/>
      <c r="F516" s="1497"/>
      <c r="G516" s="1498"/>
      <c r="H516" s="1498"/>
      <c r="I516" s="1499"/>
      <c r="J516" s="1498"/>
      <c r="K516" s="1498"/>
      <c r="L516" s="1498"/>
      <c r="M516" s="1498"/>
      <c r="N516" s="1498"/>
      <c r="O516" s="1498"/>
      <c r="P516" s="1498"/>
      <c r="Q516" s="1498"/>
      <c r="R516" s="1498"/>
      <c r="S516" s="1498"/>
      <c r="T516" s="1498"/>
      <c r="U516" s="1498"/>
      <c r="V516" s="1493"/>
    </row>
    <row r="517" spans="1:22">
      <c r="A517" s="1492"/>
      <c r="B517" s="1493"/>
      <c r="C517" s="1493"/>
      <c r="D517" s="1496"/>
      <c r="E517" s="1496"/>
      <c r="F517" s="1497"/>
      <c r="G517" s="1498"/>
      <c r="H517" s="1498"/>
      <c r="I517" s="1499"/>
      <c r="J517" s="1498"/>
      <c r="K517" s="1498"/>
      <c r="L517" s="1498"/>
      <c r="M517" s="1498"/>
      <c r="N517" s="1498"/>
      <c r="O517" s="1498"/>
      <c r="P517" s="1498"/>
      <c r="Q517" s="1498"/>
      <c r="R517" s="1498"/>
      <c r="S517" s="1498"/>
      <c r="T517" s="1498"/>
      <c r="U517" s="1498"/>
      <c r="V517" s="1493"/>
    </row>
    <row r="518" spans="1:22">
      <c r="A518" s="1492"/>
      <c r="B518" s="1493"/>
      <c r="C518" s="1493"/>
      <c r="D518" s="1496"/>
      <c r="E518" s="1496"/>
      <c r="F518" s="1497"/>
      <c r="G518" s="1498"/>
      <c r="H518" s="1498"/>
      <c r="I518" s="1499"/>
      <c r="J518" s="1498"/>
      <c r="K518" s="1498"/>
      <c r="L518" s="1498"/>
      <c r="M518" s="1498"/>
      <c r="N518" s="1498"/>
      <c r="O518" s="1498"/>
      <c r="P518" s="1498"/>
      <c r="Q518" s="1498"/>
      <c r="R518" s="1498"/>
      <c r="S518" s="1498"/>
      <c r="T518" s="1498"/>
      <c r="U518" s="1498"/>
      <c r="V518" s="1493"/>
    </row>
    <row r="519" spans="1:22">
      <c r="A519" s="1492"/>
      <c r="B519" s="1493"/>
      <c r="C519" s="1493"/>
      <c r="D519" s="1496"/>
      <c r="E519" s="1496"/>
      <c r="F519" s="1497"/>
      <c r="G519" s="1498"/>
      <c r="H519" s="1498"/>
      <c r="I519" s="1499"/>
      <c r="J519" s="1498"/>
      <c r="K519" s="1498"/>
      <c r="L519" s="1498"/>
      <c r="M519" s="1498"/>
      <c r="N519" s="1498"/>
      <c r="O519" s="1498"/>
      <c r="P519" s="1498"/>
      <c r="Q519" s="1498"/>
      <c r="R519" s="1498"/>
      <c r="S519" s="1498"/>
      <c r="T519" s="1498"/>
      <c r="U519" s="1498"/>
      <c r="V519" s="1493"/>
    </row>
    <row r="520" spans="1:22">
      <c r="A520" s="1492"/>
      <c r="B520" s="1493"/>
      <c r="C520" s="1493"/>
      <c r="D520" s="1496"/>
      <c r="E520" s="1496"/>
      <c r="F520" s="1497"/>
      <c r="G520" s="1498"/>
      <c r="H520" s="1498"/>
      <c r="I520" s="1499"/>
      <c r="J520" s="1498"/>
      <c r="K520" s="1498"/>
      <c r="L520" s="1498"/>
      <c r="M520" s="1498"/>
      <c r="N520" s="1498"/>
      <c r="O520" s="1498"/>
      <c r="P520" s="1498"/>
      <c r="Q520" s="1498"/>
      <c r="R520" s="1498"/>
      <c r="S520" s="1498"/>
      <c r="T520" s="1498"/>
      <c r="U520" s="1498"/>
      <c r="V520" s="1493"/>
    </row>
    <row r="521" spans="1:22">
      <c r="A521" s="1492"/>
      <c r="B521" s="1493"/>
      <c r="C521" s="1493"/>
      <c r="D521" s="1496"/>
      <c r="E521" s="1496"/>
      <c r="F521" s="1497"/>
      <c r="G521" s="1498"/>
      <c r="H521" s="1498"/>
      <c r="I521" s="1499"/>
      <c r="J521" s="1498"/>
      <c r="K521" s="1498"/>
      <c r="L521" s="1498"/>
      <c r="M521" s="1498"/>
      <c r="N521" s="1498"/>
      <c r="O521" s="1498"/>
      <c r="P521" s="1498"/>
      <c r="Q521" s="1498"/>
      <c r="R521" s="1498"/>
      <c r="S521" s="1498"/>
      <c r="T521" s="1498"/>
      <c r="U521" s="1498"/>
      <c r="V521" s="1493"/>
    </row>
    <row r="522" spans="1:22">
      <c r="A522" s="1492"/>
      <c r="B522" s="1493"/>
      <c r="C522" s="1493"/>
      <c r="D522" s="1496"/>
      <c r="E522" s="1496"/>
      <c r="F522" s="1497"/>
      <c r="G522" s="1498"/>
      <c r="H522" s="1498"/>
      <c r="I522" s="1499"/>
      <c r="J522" s="1498"/>
      <c r="K522" s="1498"/>
      <c r="L522" s="1498"/>
      <c r="M522" s="1498"/>
      <c r="N522" s="1498"/>
      <c r="O522" s="1498"/>
      <c r="P522" s="1498"/>
      <c r="Q522" s="1498"/>
      <c r="R522" s="1498"/>
      <c r="S522" s="1498"/>
      <c r="T522" s="1498"/>
      <c r="U522" s="1498"/>
      <c r="V522" s="1493"/>
    </row>
    <row r="523" spans="1:22">
      <c r="A523" s="1492"/>
      <c r="B523" s="1493"/>
      <c r="C523" s="1493"/>
      <c r="D523" s="1496"/>
      <c r="E523" s="1496"/>
      <c r="F523" s="1497"/>
      <c r="G523" s="1498"/>
      <c r="H523" s="1498"/>
      <c r="I523" s="1499"/>
      <c r="J523" s="1498"/>
      <c r="K523" s="1498"/>
      <c r="L523" s="1498"/>
      <c r="M523" s="1498"/>
      <c r="N523" s="1498"/>
      <c r="O523" s="1498"/>
      <c r="P523" s="1498"/>
      <c r="Q523" s="1498"/>
      <c r="R523" s="1498"/>
      <c r="S523" s="1498"/>
      <c r="T523" s="1498"/>
      <c r="U523" s="1498"/>
      <c r="V523" s="1493"/>
    </row>
    <row r="524" spans="1:22">
      <c r="A524" s="1492"/>
      <c r="B524" s="1493"/>
      <c r="C524" s="1493"/>
      <c r="D524" s="1496"/>
      <c r="E524" s="1496"/>
      <c r="F524" s="1497"/>
      <c r="G524" s="1498"/>
      <c r="H524" s="1498"/>
      <c r="I524" s="1499"/>
      <c r="J524" s="1498"/>
      <c r="K524" s="1498"/>
      <c r="L524" s="1498"/>
      <c r="M524" s="1498"/>
      <c r="N524" s="1498"/>
      <c r="O524" s="1498"/>
      <c r="P524" s="1498"/>
      <c r="Q524" s="1498"/>
      <c r="R524" s="1498"/>
      <c r="S524" s="1498"/>
      <c r="T524" s="1498"/>
      <c r="U524" s="1498"/>
      <c r="V524" s="1493"/>
    </row>
    <row r="525" spans="1:22">
      <c r="A525" s="1492"/>
      <c r="B525" s="1493"/>
      <c r="C525" s="1493"/>
      <c r="D525" s="1496"/>
      <c r="E525" s="1496"/>
      <c r="F525" s="1497"/>
      <c r="G525" s="1498"/>
      <c r="H525" s="1498"/>
      <c r="I525" s="1499"/>
      <c r="J525" s="1498"/>
      <c r="K525" s="1498"/>
      <c r="L525" s="1498"/>
      <c r="M525" s="1498"/>
      <c r="N525" s="1498"/>
      <c r="O525" s="1498"/>
      <c r="P525" s="1498"/>
      <c r="Q525" s="1498"/>
      <c r="R525" s="1498"/>
      <c r="S525" s="1498"/>
      <c r="T525" s="1498"/>
      <c r="U525" s="1498"/>
      <c r="V525" s="1493"/>
    </row>
    <row r="526" spans="1:22">
      <c r="A526" s="1492"/>
      <c r="B526" s="1493"/>
      <c r="C526" s="1493"/>
      <c r="D526" s="1496"/>
      <c r="E526" s="1496"/>
      <c r="F526" s="1497"/>
      <c r="G526" s="1498"/>
      <c r="H526" s="1498"/>
      <c r="I526" s="1499"/>
      <c r="J526" s="1498"/>
      <c r="K526" s="1498"/>
      <c r="L526" s="1498"/>
      <c r="M526" s="1498"/>
      <c r="N526" s="1498"/>
      <c r="O526" s="1498"/>
      <c r="P526" s="1498"/>
      <c r="Q526" s="1498"/>
      <c r="R526" s="1498"/>
      <c r="S526" s="1498"/>
      <c r="T526" s="1498"/>
      <c r="U526" s="1498"/>
      <c r="V526" s="1493"/>
    </row>
    <row r="527" spans="1:22">
      <c r="A527" s="1492"/>
      <c r="B527" s="1493"/>
      <c r="C527" s="1493"/>
      <c r="D527" s="1496"/>
      <c r="E527" s="1496"/>
      <c r="F527" s="1497"/>
      <c r="G527" s="1498"/>
      <c r="H527" s="1498"/>
      <c r="I527" s="1499"/>
      <c r="J527" s="1498"/>
      <c r="K527" s="1498"/>
      <c r="L527" s="1498"/>
      <c r="M527" s="1498"/>
      <c r="N527" s="1498"/>
      <c r="O527" s="1498"/>
      <c r="P527" s="1498"/>
      <c r="Q527" s="1498"/>
      <c r="R527" s="1498"/>
      <c r="S527" s="1498"/>
      <c r="T527" s="1498"/>
      <c r="U527" s="1498"/>
      <c r="V527" s="1493"/>
    </row>
    <row r="528" spans="1:22">
      <c r="A528" s="1492"/>
      <c r="B528" s="1493"/>
      <c r="C528" s="1493"/>
      <c r="D528" s="1496"/>
      <c r="E528" s="1496"/>
      <c r="F528" s="1497"/>
      <c r="G528" s="1498"/>
      <c r="H528" s="1498"/>
      <c r="I528" s="1499"/>
      <c r="J528" s="1498"/>
      <c r="K528" s="1498"/>
      <c r="L528" s="1498"/>
      <c r="M528" s="1498"/>
      <c r="N528" s="1498"/>
      <c r="O528" s="1498"/>
      <c r="P528" s="1498"/>
      <c r="Q528" s="1498"/>
      <c r="R528" s="1498"/>
      <c r="S528" s="1498"/>
      <c r="T528" s="1498"/>
      <c r="U528" s="1498"/>
      <c r="V528" s="1493"/>
    </row>
    <row r="529" spans="1:22">
      <c r="A529" s="1492"/>
      <c r="B529" s="1493"/>
      <c r="C529" s="1493"/>
      <c r="D529" s="1496"/>
      <c r="E529" s="1496"/>
      <c r="F529" s="1497"/>
      <c r="G529" s="1498"/>
      <c r="H529" s="1498"/>
      <c r="I529" s="1499"/>
      <c r="J529" s="1498"/>
      <c r="K529" s="1498"/>
      <c r="L529" s="1498"/>
      <c r="M529" s="1498"/>
      <c r="N529" s="1498"/>
      <c r="O529" s="1498"/>
      <c r="P529" s="1498"/>
      <c r="Q529" s="1498"/>
      <c r="R529" s="1498"/>
      <c r="S529" s="1498"/>
      <c r="T529" s="1498"/>
      <c r="U529" s="1498"/>
      <c r="V529" s="1493"/>
    </row>
    <row r="530" spans="1:22">
      <c r="A530" s="1492"/>
      <c r="B530" s="1493"/>
      <c r="C530" s="1493"/>
      <c r="D530" s="1496"/>
      <c r="E530" s="1496"/>
      <c r="F530" s="1497"/>
      <c r="G530" s="1498"/>
      <c r="H530" s="1498"/>
      <c r="I530" s="1499"/>
      <c r="J530" s="1498"/>
      <c r="K530" s="1498"/>
      <c r="L530" s="1498"/>
      <c r="M530" s="1498"/>
      <c r="N530" s="1498"/>
      <c r="O530" s="1498"/>
      <c r="P530" s="1498"/>
      <c r="Q530" s="1498"/>
      <c r="R530" s="1498"/>
      <c r="S530" s="1498"/>
      <c r="T530" s="1498"/>
      <c r="U530" s="1498"/>
      <c r="V530" s="1493"/>
    </row>
    <row r="531" spans="1:22">
      <c r="A531" s="1492"/>
      <c r="B531" s="1493"/>
      <c r="C531" s="1493"/>
      <c r="D531" s="1496"/>
      <c r="E531" s="1496"/>
      <c r="F531" s="1497"/>
      <c r="G531" s="1498"/>
      <c r="H531" s="1498"/>
      <c r="I531" s="1499"/>
      <c r="J531" s="1498"/>
      <c r="K531" s="1498"/>
      <c r="L531" s="1498"/>
      <c r="M531" s="1498"/>
      <c r="N531" s="1498"/>
      <c r="O531" s="1498"/>
      <c r="P531" s="1498"/>
      <c r="Q531" s="1498"/>
      <c r="R531" s="1498"/>
      <c r="S531" s="1498"/>
      <c r="T531" s="1498"/>
      <c r="U531" s="1498"/>
      <c r="V531" s="1493"/>
    </row>
    <row r="532" spans="1:22">
      <c r="A532" s="1492"/>
      <c r="B532" s="1493"/>
      <c r="C532" s="1493"/>
      <c r="D532" s="1496"/>
      <c r="E532" s="1496"/>
      <c r="F532" s="1497"/>
      <c r="G532" s="1498"/>
      <c r="H532" s="1498"/>
      <c r="I532" s="1499"/>
      <c r="J532" s="1498"/>
      <c r="K532" s="1498"/>
      <c r="L532" s="1498"/>
      <c r="M532" s="1498"/>
      <c r="N532" s="1498"/>
      <c r="O532" s="1498"/>
      <c r="P532" s="1498"/>
      <c r="Q532" s="1498"/>
      <c r="R532" s="1498"/>
      <c r="S532" s="1498"/>
      <c r="T532" s="1498"/>
      <c r="U532" s="1498"/>
      <c r="V532" s="1493"/>
    </row>
    <row r="533" spans="1:22">
      <c r="A533" s="1492"/>
      <c r="B533" s="1493"/>
      <c r="C533" s="1493"/>
      <c r="D533" s="1496"/>
      <c r="E533" s="1496"/>
      <c r="F533" s="1497"/>
      <c r="G533" s="1498"/>
      <c r="H533" s="1498"/>
      <c r="I533" s="1499"/>
      <c r="J533" s="1498"/>
      <c r="K533" s="1498"/>
      <c r="L533" s="1498"/>
      <c r="M533" s="1498"/>
      <c r="N533" s="1498"/>
      <c r="O533" s="1498"/>
      <c r="P533" s="1498"/>
      <c r="Q533" s="1498"/>
      <c r="R533" s="1498"/>
      <c r="S533" s="1498"/>
      <c r="T533" s="1498"/>
      <c r="U533" s="1498"/>
      <c r="V533" s="1493"/>
    </row>
    <row r="534" spans="1:22">
      <c r="A534" s="1492"/>
      <c r="B534" s="1493"/>
      <c r="C534" s="1493"/>
      <c r="D534" s="1496"/>
      <c r="E534" s="1496"/>
      <c r="F534" s="1497"/>
      <c r="G534" s="1498"/>
      <c r="H534" s="1498"/>
      <c r="I534" s="1499"/>
      <c r="J534" s="1498"/>
      <c r="K534" s="1498"/>
      <c r="L534" s="1498"/>
      <c r="M534" s="1498"/>
      <c r="N534" s="1498"/>
      <c r="O534" s="1498"/>
      <c r="P534" s="1498"/>
      <c r="Q534" s="1498"/>
      <c r="R534" s="1498"/>
      <c r="S534" s="1498"/>
      <c r="T534" s="1498"/>
      <c r="U534" s="1498"/>
      <c r="V534" s="1493"/>
    </row>
    <row r="535" spans="1:22">
      <c r="A535" s="1492"/>
      <c r="B535" s="1493"/>
      <c r="C535" s="1493"/>
      <c r="D535" s="1496"/>
      <c r="E535" s="1496"/>
      <c r="F535" s="1497"/>
      <c r="G535" s="1498"/>
      <c r="H535" s="1498"/>
      <c r="I535" s="1499"/>
      <c r="J535" s="1498"/>
      <c r="K535" s="1498"/>
      <c r="L535" s="1498"/>
      <c r="M535" s="1498"/>
      <c r="N535" s="1498"/>
      <c r="O535" s="1498"/>
      <c r="P535" s="1498"/>
      <c r="Q535" s="1498"/>
      <c r="R535" s="1498"/>
      <c r="S535" s="1498"/>
      <c r="T535" s="1498"/>
      <c r="U535" s="1498"/>
      <c r="V535" s="1493"/>
    </row>
    <row r="536" spans="1:22">
      <c r="A536" s="1492"/>
      <c r="B536" s="1493"/>
      <c r="C536" s="1493"/>
      <c r="D536" s="1496"/>
      <c r="E536" s="1496"/>
      <c r="F536" s="1497"/>
      <c r="G536" s="1498"/>
      <c r="H536" s="1498"/>
      <c r="I536" s="1499"/>
      <c r="J536" s="1498"/>
      <c r="K536" s="1498"/>
      <c r="L536" s="1498"/>
      <c r="M536" s="1498"/>
      <c r="N536" s="1498"/>
      <c r="O536" s="1498"/>
      <c r="P536" s="1498"/>
      <c r="Q536" s="1498"/>
      <c r="R536" s="1498"/>
      <c r="S536" s="1498"/>
      <c r="T536" s="1498"/>
      <c r="U536" s="1498"/>
      <c r="V536" s="1493"/>
    </row>
    <row r="537" spans="1:22">
      <c r="A537" s="1492"/>
      <c r="B537" s="1493"/>
      <c r="C537" s="1493"/>
      <c r="D537" s="1496"/>
      <c r="E537" s="1496"/>
      <c r="F537" s="1497"/>
      <c r="G537" s="1498"/>
      <c r="H537" s="1498"/>
      <c r="I537" s="1499"/>
      <c r="J537" s="1498"/>
      <c r="K537" s="1498"/>
      <c r="L537" s="1498"/>
      <c r="M537" s="1498"/>
      <c r="N537" s="1498"/>
      <c r="O537" s="1498"/>
      <c r="P537" s="1498"/>
      <c r="Q537" s="1498"/>
      <c r="R537" s="1498"/>
      <c r="S537" s="1498"/>
      <c r="T537" s="1498"/>
      <c r="U537" s="1498"/>
      <c r="V537" s="1493"/>
    </row>
    <row r="538" spans="1:22">
      <c r="A538" s="1492"/>
      <c r="B538" s="1493"/>
      <c r="C538" s="1493"/>
      <c r="D538" s="1496"/>
      <c r="E538" s="1496"/>
      <c r="F538" s="1497"/>
      <c r="G538" s="1498"/>
      <c r="H538" s="1498"/>
      <c r="I538" s="1499"/>
      <c r="J538" s="1498"/>
      <c r="K538" s="1498"/>
      <c r="L538" s="1498"/>
      <c r="M538" s="1498"/>
      <c r="N538" s="1498"/>
      <c r="O538" s="1498"/>
      <c r="P538" s="1498"/>
      <c r="Q538" s="1498"/>
      <c r="R538" s="1498"/>
      <c r="S538" s="1498"/>
      <c r="T538" s="1498"/>
      <c r="U538" s="1498"/>
      <c r="V538" s="1493"/>
    </row>
    <row r="539" spans="1:22">
      <c r="A539" s="1492"/>
      <c r="B539" s="1493"/>
      <c r="C539" s="1493"/>
      <c r="D539" s="1496"/>
      <c r="E539" s="1496"/>
      <c r="F539" s="1497"/>
      <c r="G539" s="1498"/>
      <c r="H539" s="1498"/>
      <c r="I539" s="1499"/>
      <c r="J539" s="1498"/>
      <c r="K539" s="1498"/>
      <c r="L539" s="1498"/>
      <c r="M539" s="1498"/>
      <c r="N539" s="1498"/>
      <c r="O539" s="1498"/>
      <c r="P539" s="1498"/>
      <c r="Q539" s="1498"/>
      <c r="R539" s="1498"/>
      <c r="S539" s="1498"/>
      <c r="T539" s="1498"/>
      <c r="U539" s="1498"/>
      <c r="V539" s="1493"/>
    </row>
    <row r="540" spans="1:22">
      <c r="A540" s="1492"/>
      <c r="B540" s="1493"/>
      <c r="C540" s="1493"/>
      <c r="D540" s="1496"/>
      <c r="E540" s="1496"/>
      <c r="F540" s="1497"/>
      <c r="G540" s="1498"/>
      <c r="H540" s="1498"/>
      <c r="I540" s="1499"/>
      <c r="J540" s="1498"/>
      <c r="K540" s="1498"/>
      <c r="L540" s="1498"/>
      <c r="M540" s="1498"/>
      <c r="N540" s="1498"/>
      <c r="O540" s="1498"/>
      <c r="P540" s="1498"/>
      <c r="Q540" s="1498"/>
      <c r="R540" s="1498"/>
      <c r="S540" s="1498"/>
      <c r="T540" s="1498"/>
      <c r="U540" s="1498"/>
      <c r="V540" s="1493"/>
    </row>
    <row r="541" spans="1:22">
      <c r="A541" s="1492"/>
      <c r="B541" s="1493"/>
      <c r="C541" s="1493"/>
      <c r="D541" s="1496"/>
      <c r="E541" s="1496"/>
      <c r="F541" s="1497"/>
      <c r="G541" s="1498"/>
      <c r="H541" s="1498"/>
      <c r="I541" s="1499"/>
      <c r="J541" s="1498"/>
      <c r="K541" s="1498"/>
      <c r="L541" s="1498"/>
      <c r="M541" s="1498"/>
      <c r="N541" s="1498"/>
      <c r="O541" s="1498"/>
      <c r="P541" s="1498"/>
      <c r="Q541" s="1498"/>
      <c r="R541" s="1498"/>
      <c r="S541" s="1498"/>
      <c r="T541" s="1498"/>
      <c r="U541" s="1498"/>
      <c r="V541" s="1493"/>
    </row>
    <row r="542" spans="1:22">
      <c r="A542" s="1492"/>
      <c r="B542" s="1493"/>
      <c r="C542" s="1493"/>
      <c r="D542" s="1496"/>
      <c r="E542" s="1496"/>
      <c r="F542" s="1497"/>
      <c r="G542" s="1498"/>
      <c r="H542" s="1498"/>
      <c r="I542" s="1499"/>
      <c r="J542" s="1498"/>
      <c r="K542" s="1498"/>
      <c r="L542" s="1498"/>
      <c r="M542" s="1498"/>
      <c r="N542" s="1498"/>
      <c r="O542" s="1498"/>
      <c r="P542" s="1498"/>
      <c r="Q542" s="1498"/>
      <c r="R542" s="1498"/>
      <c r="S542" s="1498"/>
      <c r="T542" s="1498"/>
      <c r="U542" s="1498"/>
      <c r="V542" s="1493"/>
    </row>
    <row r="543" spans="1:22">
      <c r="A543" s="1492"/>
      <c r="B543" s="1493"/>
      <c r="C543" s="1493"/>
      <c r="D543" s="1496"/>
      <c r="E543" s="1496"/>
      <c r="F543" s="1497"/>
      <c r="G543" s="1498"/>
      <c r="H543" s="1498"/>
      <c r="I543" s="1499"/>
      <c r="J543" s="1498"/>
      <c r="K543" s="1498"/>
      <c r="L543" s="1498"/>
      <c r="M543" s="1498"/>
      <c r="N543" s="1498"/>
      <c r="O543" s="1498"/>
      <c r="P543" s="1498"/>
      <c r="Q543" s="1498"/>
      <c r="R543" s="1498"/>
      <c r="S543" s="1498"/>
      <c r="T543" s="1498"/>
      <c r="U543" s="1498"/>
      <c r="V543" s="1493"/>
    </row>
    <row r="544" spans="1:22">
      <c r="A544" s="1492"/>
      <c r="B544" s="1493"/>
      <c r="C544" s="1493"/>
      <c r="D544" s="1496"/>
      <c r="E544" s="1496"/>
      <c r="F544" s="1497"/>
      <c r="G544" s="1498"/>
      <c r="H544" s="1498"/>
      <c r="I544" s="1499"/>
      <c r="J544" s="1498"/>
      <c r="K544" s="1498"/>
      <c r="L544" s="1498"/>
      <c r="M544" s="1498"/>
      <c r="N544" s="1498"/>
      <c r="O544" s="1498"/>
      <c r="P544" s="1498"/>
      <c r="Q544" s="1498"/>
      <c r="R544" s="1498"/>
      <c r="S544" s="1498"/>
      <c r="T544" s="1498"/>
      <c r="U544" s="1498"/>
      <c r="V544" s="1493"/>
    </row>
    <row r="545" spans="1:22">
      <c r="A545" s="1492"/>
      <c r="B545" s="1493"/>
      <c r="C545" s="1493"/>
      <c r="D545" s="1496"/>
      <c r="E545" s="1496"/>
      <c r="F545" s="1497"/>
      <c r="G545" s="1498"/>
      <c r="H545" s="1498"/>
      <c r="I545" s="1499"/>
      <c r="J545" s="1498"/>
      <c r="K545" s="1498"/>
      <c r="L545" s="1498"/>
      <c r="M545" s="1498"/>
      <c r="N545" s="1498"/>
      <c r="O545" s="1498"/>
      <c r="P545" s="1498"/>
      <c r="Q545" s="1498"/>
      <c r="R545" s="1498"/>
      <c r="S545" s="1498"/>
      <c r="T545" s="1498"/>
      <c r="U545" s="1498"/>
      <c r="V545" s="1493"/>
    </row>
    <row r="546" spans="1:22">
      <c r="A546" s="1492"/>
      <c r="B546" s="1493"/>
      <c r="C546" s="1493"/>
      <c r="D546" s="1496"/>
      <c r="E546" s="1496"/>
      <c r="F546" s="1497"/>
      <c r="G546" s="1498"/>
      <c r="H546" s="1498"/>
      <c r="I546" s="1499"/>
      <c r="J546" s="1498"/>
      <c r="K546" s="1498"/>
      <c r="L546" s="1498"/>
      <c r="M546" s="1498"/>
      <c r="N546" s="1498"/>
      <c r="O546" s="1498"/>
      <c r="P546" s="1498"/>
      <c r="Q546" s="1498"/>
      <c r="R546" s="1498"/>
      <c r="S546" s="1498"/>
      <c r="T546" s="1498"/>
      <c r="U546" s="1498"/>
      <c r="V546" s="1493"/>
    </row>
    <row r="547" spans="1:22">
      <c r="A547" s="1492"/>
      <c r="B547" s="1493"/>
      <c r="C547" s="1493"/>
      <c r="D547" s="1496"/>
      <c r="E547" s="1496"/>
      <c r="F547" s="1497"/>
      <c r="G547" s="1498"/>
      <c r="H547" s="1498"/>
      <c r="I547" s="1499"/>
      <c r="J547" s="1498"/>
      <c r="K547" s="1498"/>
      <c r="L547" s="1498"/>
      <c r="M547" s="1498"/>
      <c r="N547" s="1498"/>
      <c r="O547" s="1498"/>
      <c r="P547" s="1498"/>
      <c r="Q547" s="1498"/>
      <c r="R547" s="1498"/>
      <c r="S547" s="1498"/>
      <c r="T547" s="1498"/>
      <c r="U547" s="1498"/>
      <c r="V547" s="1493"/>
    </row>
    <row r="548" spans="1:22">
      <c r="A548" s="1492"/>
      <c r="B548" s="1493"/>
      <c r="C548" s="1493"/>
      <c r="D548" s="1496"/>
      <c r="E548" s="1496"/>
      <c r="F548" s="1497"/>
      <c r="G548" s="1498"/>
      <c r="H548" s="1498"/>
      <c r="I548" s="1499"/>
      <c r="J548" s="1498"/>
      <c r="K548" s="1498"/>
      <c r="L548" s="1498"/>
      <c r="M548" s="1498"/>
      <c r="N548" s="1498"/>
      <c r="O548" s="1498"/>
      <c r="P548" s="1498"/>
      <c r="Q548" s="1498"/>
      <c r="R548" s="1498"/>
      <c r="S548" s="1498"/>
      <c r="T548" s="1498"/>
      <c r="U548" s="1498"/>
      <c r="V548" s="1493"/>
    </row>
    <row r="549" spans="1:22">
      <c r="A549" s="1492"/>
      <c r="B549" s="1493"/>
      <c r="C549" s="1493"/>
      <c r="D549" s="1496"/>
      <c r="E549" s="1496"/>
      <c r="F549" s="1497"/>
      <c r="G549" s="1498"/>
      <c r="H549" s="1498"/>
      <c r="I549" s="1499"/>
      <c r="J549" s="1498"/>
      <c r="K549" s="1498"/>
      <c r="L549" s="1498"/>
      <c r="M549" s="1498"/>
      <c r="N549" s="1498"/>
      <c r="O549" s="1498"/>
      <c r="P549" s="1498"/>
      <c r="Q549" s="1498"/>
      <c r="R549" s="1498"/>
      <c r="S549" s="1498"/>
      <c r="T549" s="1498"/>
      <c r="U549" s="1498"/>
      <c r="V549" s="1493"/>
    </row>
    <row r="550" spans="1:22">
      <c r="A550" s="1492"/>
      <c r="B550" s="1493"/>
      <c r="C550" s="1493"/>
      <c r="D550" s="1496"/>
      <c r="E550" s="1496"/>
      <c r="F550" s="1497"/>
      <c r="G550" s="1498"/>
      <c r="H550" s="1498"/>
      <c r="I550" s="1499"/>
      <c r="J550" s="1498"/>
      <c r="K550" s="1498"/>
      <c r="L550" s="1498"/>
      <c r="M550" s="1498"/>
      <c r="N550" s="1498"/>
      <c r="O550" s="1498"/>
      <c r="P550" s="1498"/>
      <c r="Q550" s="1498"/>
      <c r="R550" s="1498"/>
      <c r="S550" s="1498"/>
      <c r="T550" s="1498"/>
      <c r="U550" s="1498"/>
      <c r="V550" s="1493"/>
    </row>
    <row r="551" spans="1:22">
      <c r="A551" s="1492"/>
      <c r="B551" s="1493"/>
      <c r="C551" s="1493"/>
      <c r="D551" s="1496"/>
      <c r="E551" s="1496"/>
      <c r="F551" s="1497"/>
      <c r="G551" s="1498"/>
      <c r="H551" s="1498"/>
      <c r="I551" s="1499"/>
      <c r="J551" s="1498"/>
      <c r="K551" s="1498"/>
      <c r="L551" s="1498"/>
      <c r="M551" s="1498"/>
      <c r="N551" s="1498"/>
      <c r="O551" s="1498"/>
      <c r="P551" s="1498"/>
      <c r="Q551" s="1498"/>
      <c r="R551" s="1498"/>
      <c r="S551" s="1498"/>
      <c r="T551" s="1498"/>
      <c r="U551" s="1498"/>
      <c r="V551" s="1493"/>
    </row>
    <row r="552" spans="1:22">
      <c r="A552" s="1492"/>
      <c r="B552" s="1493"/>
      <c r="C552" s="1493"/>
      <c r="D552" s="1496"/>
      <c r="E552" s="1496"/>
      <c r="F552" s="1497"/>
      <c r="G552" s="1498"/>
      <c r="H552" s="1498"/>
      <c r="I552" s="1499"/>
      <c r="J552" s="1498"/>
      <c r="K552" s="1498"/>
      <c r="L552" s="1498"/>
      <c r="M552" s="1498"/>
      <c r="N552" s="1498"/>
      <c r="O552" s="1498"/>
      <c r="P552" s="1498"/>
      <c r="Q552" s="1498"/>
      <c r="R552" s="1498"/>
      <c r="S552" s="1498"/>
      <c r="T552" s="1498"/>
      <c r="U552" s="1498"/>
      <c r="V552" s="1493"/>
    </row>
    <row r="553" spans="1:22">
      <c r="A553" s="1492"/>
      <c r="B553" s="1493"/>
      <c r="C553" s="1493"/>
      <c r="D553" s="1496"/>
      <c r="E553" s="1496"/>
      <c r="F553" s="1497"/>
      <c r="G553" s="1498"/>
      <c r="H553" s="1498"/>
      <c r="I553" s="1499"/>
      <c r="J553" s="1498"/>
      <c r="K553" s="1498"/>
      <c r="L553" s="1498"/>
      <c r="M553" s="1498"/>
      <c r="N553" s="1498"/>
      <c r="O553" s="1498"/>
      <c r="P553" s="1498"/>
      <c r="Q553" s="1498"/>
      <c r="R553" s="1498"/>
      <c r="S553" s="1498"/>
      <c r="T553" s="1498"/>
      <c r="U553" s="1498"/>
      <c r="V553" s="1493"/>
    </row>
    <row r="554" spans="1:22">
      <c r="A554" s="1492"/>
      <c r="B554" s="1493"/>
      <c r="C554" s="1493"/>
      <c r="D554" s="1496"/>
      <c r="E554" s="1496"/>
      <c r="F554" s="1497"/>
      <c r="G554" s="1498"/>
      <c r="H554" s="1498"/>
      <c r="I554" s="1499"/>
      <c r="J554" s="1498"/>
      <c r="K554" s="1498"/>
      <c r="L554" s="1498"/>
      <c r="M554" s="1498"/>
      <c r="N554" s="1498"/>
      <c r="O554" s="1498"/>
      <c r="P554" s="1498"/>
      <c r="Q554" s="1498"/>
      <c r="R554" s="1498"/>
      <c r="S554" s="1498"/>
      <c r="T554" s="1498"/>
      <c r="U554" s="1498"/>
      <c r="V554" s="1493"/>
    </row>
    <row r="555" spans="1:22">
      <c r="A555" s="1492"/>
      <c r="B555" s="1493"/>
      <c r="C555" s="1493"/>
      <c r="D555" s="1496"/>
      <c r="E555" s="1496"/>
      <c r="F555" s="1497"/>
      <c r="G555" s="1498"/>
      <c r="H555" s="1498"/>
      <c r="I555" s="1499"/>
      <c r="J555" s="1498"/>
      <c r="K555" s="1498"/>
      <c r="L555" s="1498"/>
      <c r="M555" s="1498"/>
      <c r="N555" s="1498"/>
      <c r="O555" s="1498"/>
      <c r="P555" s="1498"/>
      <c r="Q555" s="1498"/>
      <c r="R555" s="1498"/>
      <c r="S555" s="1498"/>
      <c r="T555" s="1498"/>
      <c r="U555" s="1498"/>
      <c r="V555" s="1493"/>
    </row>
    <row r="556" spans="1:22">
      <c r="A556" s="1492"/>
      <c r="B556" s="1493"/>
      <c r="C556" s="1493"/>
      <c r="D556" s="1496"/>
      <c r="E556" s="1496"/>
      <c r="F556" s="1497"/>
      <c r="G556" s="1498"/>
      <c r="H556" s="1498"/>
      <c r="I556" s="1499"/>
      <c r="J556" s="1498"/>
      <c r="K556" s="1498"/>
      <c r="L556" s="1498"/>
      <c r="M556" s="1498"/>
      <c r="N556" s="1498"/>
      <c r="O556" s="1498"/>
      <c r="P556" s="1498"/>
      <c r="Q556" s="1498"/>
      <c r="R556" s="1498"/>
      <c r="S556" s="1498"/>
      <c r="T556" s="1498"/>
      <c r="U556" s="1498"/>
      <c r="V556" s="1493"/>
    </row>
    <row r="557" spans="1:22">
      <c r="A557" s="1492"/>
      <c r="B557" s="1493"/>
      <c r="C557" s="1493"/>
      <c r="D557" s="1496"/>
      <c r="E557" s="1496"/>
      <c r="F557" s="1497"/>
      <c r="G557" s="1498"/>
      <c r="H557" s="1498"/>
      <c r="I557" s="1499"/>
      <c r="J557" s="1498"/>
      <c r="K557" s="1498"/>
      <c r="L557" s="1498"/>
      <c r="M557" s="1498"/>
      <c r="N557" s="1498"/>
      <c r="O557" s="1498"/>
      <c r="P557" s="1498"/>
      <c r="Q557" s="1498"/>
      <c r="R557" s="1498"/>
      <c r="S557" s="1498"/>
      <c r="T557" s="1498"/>
      <c r="U557" s="1498"/>
      <c r="V557" s="1493"/>
    </row>
    <row r="558" spans="1:22">
      <c r="A558" s="1492"/>
      <c r="B558" s="1493"/>
      <c r="C558" s="1493"/>
      <c r="D558" s="1496"/>
      <c r="E558" s="1496"/>
      <c r="F558" s="1497"/>
      <c r="G558" s="1498"/>
      <c r="H558" s="1498"/>
      <c r="I558" s="1499"/>
      <c r="J558" s="1498"/>
      <c r="K558" s="1498"/>
      <c r="L558" s="1498"/>
      <c r="M558" s="1498"/>
      <c r="N558" s="1498"/>
      <c r="O558" s="1498"/>
      <c r="P558" s="1498"/>
      <c r="Q558" s="1498"/>
      <c r="R558" s="1498"/>
      <c r="S558" s="1498"/>
      <c r="T558" s="1498"/>
      <c r="U558" s="1498"/>
      <c r="V558" s="1493"/>
    </row>
    <row r="559" spans="1:22">
      <c r="A559" s="1492"/>
      <c r="B559" s="1493"/>
      <c r="C559" s="1493"/>
      <c r="D559" s="1496"/>
      <c r="E559" s="1496"/>
      <c r="F559" s="1497"/>
      <c r="G559" s="1498"/>
      <c r="H559" s="1498"/>
      <c r="I559" s="1499"/>
      <c r="J559" s="1498"/>
      <c r="K559" s="1498"/>
      <c r="L559" s="1498"/>
      <c r="M559" s="1498"/>
      <c r="N559" s="1498"/>
      <c r="O559" s="1498"/>
      <c r="P559" s="1498"/>
      <c r="Q559" s="1498"/>
      <c r="R559" s="1498"/>
      <c r="S559" s="1498"/>
      <c r="T559" s="1498"/>
      <c r="U559" s="1498"/>
      <c r="V559" s="1493"/>
    </row>
    <row r="560" spans="1:22">
      <c r="A560" s="1492"/>
      <c r="B560" s="1493"/>
      <c r="C560" s="1493"/>
      <c r="D560" s="1496"/>
      <c r="E560" s="1496"/>
      <c r="F560" s="1497"/>
      <c r="G560" s="1498"/>
      <c r="H560" s="1498"/>
      <c r="I560" s="1499"/>
      <c r="J560" s="1498"/>
      <c r="K560" s="1498"/>
      <c r="L560" s="1498"/>
      <c r="M560" s="1498"/>
      <c r="N560" s="1498"/>
      <c r="O560" s="1498"/>
      <c r="P560" s="1498"/>
      <c r="Q560" s="1498"/>
      <c r="R560" s="1498"/>
      <c r="S560" s="1498"/>
      <c r="T560" s="1498"/>
      <c r="U560" s="1498"/>
      <c r="V560" s="1493"/>
    </row>
    <row r="561" spans="1:22">
      <c r="A561" s="1492"/>
      <c r="B561" s="1493"/>
      <c r="C561" s="1493"/>
      <c r="D561" s="1496"/>
      <c r="E561" s="1496"/>
      <c r="F561" s="1497"/>
      <c r="G561" s="1498"/>
      <c r="H561" s="1498"/>
      <c r="I561" s="1499"/>
      <c r="J561" s="1498"/>
      <c r="K561" s="1498"/>
      <c r="L561" s="1498"/>
      <c r="M561" s="1498"/>
      <c r="N561" s="1498"/>
      <c r="O561" s="1498"/>
      <c r="P561" s="1498"/>
      <c r="Q561" s="1498"/>
      <c r="R561" s="1498"/>
      <c r="S561" s="1498"/>
      <c r="T561" s="1498"/>
      <c r="U561" s="1498"/>
      <c r="V561" s="1493"/>
    </row>
    <row r="562" spans="1:22">
      <c r="A562" s="1492"/>
      <c r="B562" s="1493"/>
      <c r="C562" s="1493"/>
      <c r="D562" s="1496"/>
      <c r="E562" s="1496"/>
      <c r="F562" s="1497"/>
      <c r="G562" s="1498"/>
      <c r="H562" s="1498"/>
      <c r="I562" s="1499"/>
      <c r="J562" s="1498"/>
      <c r="K562" s="1498"/>
      <c r="L562" s="1498"/>
      <c r="M562" s="1498"/>
      <c r="N562" s="1498"/>
      <c r="O562" s="1498"/>
      <c r="P562" s="1498"/>
      <c r="Q562" s="1498"/>
      <c r="R562" s="1498"/>
      <c r="S562" s="1498"/>
      <c r="T562" s="1498"/>
      <c r="U562" s="1498"/>
      <c r="V562" s="1493"/>
    </row>
    <row r="563" spans="1:22">
      <c r="A563" s="1492"/>
      <c r="B563" s="1493"/>
      <c r="C563" s="1493"/>
      <c r="D563" s="1496"/>
      <c r="E563" s="1496"/>
      <c r="F563" s="1497"/>
      <c r="G563" s="1498"/>
      <c r="H563" s="1498"/>
      <c r="I563" s="1499"/>
      <c r="J563" s="1498"/>
      <c r="K563" s="1498"/>
      <c r="L563" s="1498"/>
      <c r="M563" s="1498"/>
      <c r="N563" s="1498"/>
      <c r="O563" s="1498"/>
      <c r="P563" s="1498"/>
      <c r="Q563" s="1498"/>
      <c r="R563" s="1498"/>
      <c r="S563" s="1498"/>
      <c r="T563" s="1498"/>
      <c r="U563" s="1498"/>
      <c r="V563" s="1493"/>
    </row>
    <row r="564" spans="1:22">
      <c r="A564" s="1492"/>
      <c r="B564" s="1493"/>
      <c r="C564" s="1493"/>
      <c r="D564" s="1496"/>
      <c r="E564" s="1496"/>
      <c r="F564" s="1497"/>
      <c r="G564" s="1498"/>
      <c r="H564" s="1498"/>
      <c r="I564" s="1499"/>
      <c r="J564" s="1498"/>
      <c r="K564" s="1498"/>
      <c r="L564" s="1498"/>
      <c r="M564" s="1498"/>
      <c r="N564" s="1498"/>
      <c r="O564" s="1498"/>
      <c r="P564" s="1498"/>
      <c r="Q564" s="1498"/>
      <c r="R564" s="1498"/>
      <c r="S564" s="1498"/>
      <c r="T564" s="1498"/>
      <c r="U564" s="1498"/>
      <c r="V564" s="1493"/>
    </row>
    <row r="565" spans="1:22">
      <c r="A565" s="1492"/>
      <c r="B565" s="1493"/>
      <c r="C565" s="1493"/>
      <c r="D565" s="1496"/>
      <c r="E565" s="1496"/>
      <c r="F565" s="1497"/>
      <c r="G565" s="1498"/>
      <c r="H565" s="1498"/>
      <c r="I565" s="1499"/>
      <c r="J565" s="1498"/>
      <c r="K565" s="1498"/>
      <c r="L565" s="1498"/>
      <c r="M565" s="1498"/>
      <c r="N565" s="1498"/>
      <c r="O565" s="1498"/>
      <c r="P565" s="1498"/>
      <c r="Q565" s="1498"/>
      <c r="R565" s="1498"/>
      <c r="S565" s="1498"/>
      <c r="T565" s="1498"/>
      <c r="U565" s="1498"/>
      <c r="V565" s="1493"/>
    </row>
    <row r="566" spans="1:22">
      <c r="A566" s="1492"/>
      <c r="B566" s="1493"/>
      <c r="C566" s="1493"/>
      <c r="D566" s="1496"/>
      <c r="E566" s="1496"/>
      <c r="F566" s="1497"/>
      <c r="G566" s="1498"/>
      <c r="H566" s="1498"/>
      <c r="I566" s="1499"/>
      <c r="J566" s="1498"/>
      <c r="K566" s="1498"/>
      <c r="L566" s="1498"/>
      <c r="M566" s="1498"/>
      <c r="N566" s="1498"/>
      <c r="O566" s="1498"/>
      <c r="P566" s="1498"/>
      <c r="Q566" s="1498"/>
      <c r="R566" s="1498"/>
      <c r="S566" s="1498"/>
      <c r="T566" s="1498"/>
      <c r="U566" s="1498"/>
      <c r="V566" s="1493"/>
    </row>
    <row r="567" spans="1:22">
      <c r="A567" s="1492"/>
      <c r="B567" s="1493"/>
      <c r="C567" s="1493"/>
      <c r="D567" s="1496"/>
      <c r="E567" s="1496"/>
      <c r="F567" s="1497"/>
      <c r="G567" s="1498"/>
      <c r="H567" s="1498"/>
      <c r="I567" s="1499"/>
      <c r="J567" s="1498"/>
      <c r="K567" s="1498"/>
      <c r="L567" s="1498"/>
      <c r="M567" s="1498"/>
      <c r="N567" s="1498"/>
      <c r="O567" s="1498"/>
      <c r="P567" s="1498"/>
      <c r="Q567" s="1498"/>
      <c r="R567" s="1498"/>
      <c r="S567" s="1498"/>
      <c r="T567" s="1498"/>
      <c r="U567" s="1498"/>
      <c r="V567" s="1493"/>
    </row>
    <row r="568" spans="1:22">
      <c r="A568" s="1492"/>
      <c r="B568" s="1493"/>
      <c r="C568" s="1493"/>
      <c r="D568" s="1496"/>
      <c r="E568" s="1496"/>
      <c r="F568" s="1497"/>
      <c r="G568" s="1498"/>
      <c r="H568" s="1498"/>
      <c r="I568" s="1499"/>
      <c r="J568" s="1498"/>
      <c r="K568" s="1498"/>
      <c r="L568" s="1498"/>
      <c r="M568" s="1498"/>
      <c r="N568" s="1498"/>
      <c r="O568" s="1498"/>
      <c r="P568" s="1498"/>
      <c r="Q568" s="1498"/>
      <c r="R568" s="1498"/>
      <c r="S568" s="1498"/>
      <c r="T568" s="1498"/>
      <c r="U568" s="1498"/>
      <c r="V568" s="1493"/>
    </row>
    <row r="569" spans="1:22">
      <c r="A569" s="1492"/>
      <c r="B569" s="1493"/>
      <c r="C569" s="1493"/>
      <c r="D569" s="1496"/>
      <c r="E569" s="1496"/>
      <c r="F569" s="1497"/>
      <c r="G569" s="1498"/>
      <c r="H569" s="1498"/>
      <c r="I569" s="1499"/>
      <c r="J569" s="1498"/>
      <c r="K569" s="1498"/>
      <c r="L569" s="1498"/>
      <c r="M569" s="1498"/>
      <c r="N569" s="1498"/>
      <c r="O569" s="1498"/>
      <c r="P569" s="1498"/>
      <c r="Q569" s="1498"/>
      <c r="R569" s="1498"/>
      <c r="S569" s="1498"/>
      <c r="T569" s="1498"/>
      <c r="U569" s="1498"/>
      <c r="V569" s="1493"/>
    </row>
    <row r="570" spans="1:22">
      <c r="A570" s="1492"/>
      <c r="B570" s="1493"/>
      <c r="C570" s="1493"/>
      <c r="D570" s="1496"/>
      <c r="E570" s="1496"/>
      <c r="F570" s="1497"/>
      <c r="G570" s="1498"/>
      <c r="H570" s="1498"/>
      <c r="I570" s="1499"/>
      <c r="J570" s="1498"/>
      <c r="K570" s="1498"/>
      <c r="L570" s="1498"/>
      <c r="M570" s="1498"/>
      <c r="N570" s="1498"/>
      <c r="O570" s="1498"/>
      <c r="P570" s="1498"/>
      <c r="Q570" s="1498"/>
      <c r="R570" s="1498"/>
      <c r="S570" s="1498"/>
      <c r="T570" s="1498"/>
      <c r="U570" s="1498"/>
      <c r="V570" s="1493"/>
    </row>
    <row r="571" spans="1:22">
      <c r="A571" s="1492"/>
      <c r="B571" s="1493"/>
      <c r="C571" s="1493"/>
      <c r="D571" s="1496"/>
      <c r="E571" s="1496"/>
      <c r="F571" s="1497"/>
      <c r="G571" s="1498"/>
      <c r="H571" s="1498"/>
      <c r="I571" s="1499"/>
      <c r="J571" s="1498"/>
      <c r="K571" s="1498"/>
      <c r="L571" s="1498"/>
      <c r="M571" s="1498"/>
      <c r="N571" s="1498"/>
      <c r="O571" s="1498"/>
      <c r="P571" s="1498"/>
      <c r="Q571" s="1498"/>
      <c r="R571" s="1498"/>
      <c r="S571" s="1498"/>
      <c r="T571" s="1498"/>
      <c r="U571" s="1498"/>
      <c r="V571" s="1493"/>
    </row>
    <row r="572" spans="1:22">
      <c r="A572" s="1492"/>
      <c r="B572" s="1493"/>
      <c r="C572" s="1493"/>
      <c r="D572" s="1496"/>
      <c r="E572" s="1496"/>
      <c r="F572" s="1497"/>
      <c r="G572" s="1498"/>
      <c r="H572" s="1498"/>
      <c r="I572" s="1499"/>
      <c r="J572" s="1498"/>
      <c r="K572" s="1498"/>
      <c r="L572" s="1498"/>
      <c r="M572" s="1498"/>
      <c r="N572" s="1498"/>
      <c r="O572" s="1498"/>
      <c r="P572" s="1498"/>
      <c r="Q572" s="1498"/>
      <c r="R572" s="1498"/>
      <c r="S572" s="1498"/>
      <c r="T572" s="1498"/>
      <c r="U572" s="1498"/>
      <c r="V572" s="1493"/>
    </row>
    <row r="573" spans="1:22">
      <c r="A573" s="1492"/>
      <c r="B573" s="1493"/>
      <c r="C573" s="1493"/>
      <c r="D573" s="1496"/>
      <c r="E573" s="1496"/>
      <c r="F573" s="1497"/>
      <c r="G573" s="1498"/>
      <c r="H573" s="1498"/>
      <c r="I573" s="1499"/>
      <c r="J573" s="1498"/>
      <c r="K573" s="1498"/>
      <c r="L573" s="1498"/>
      <c r="M573" s="1498"/>
      <c r="N573" s="1498"/>
      <c r="O573" s="1498"/>
      <c r="P573" s="1498"/>
      <c r="Q573" s="1498"/>
      <c r="R573" s="1498"/>
      <c r="S573" s="1498"/>
      <c r="T573" s="1498"/>
      <c r="U573" s="1498"/>
      <c r="V573" s="1493"/>
    </row>
    <row r="574" spans="1:22">
      <c r="A574" s="1492"/>
      <c r="B574" s="1493"/>
      <c r="C574" s="1493"/>
      <c r="D574" s="1496"/>
      <c r="E574" s="1496"/>
      <c r="F574" s="1497"/>
      <c r="G574" s="1498"/>
      <c r="H574" s="1498"/>
      <c r="I574" s="1499"/>
      <c r="J574" s="1498"/>
      <c r="K574" s="1498"/>
      <c r="L574" s="1498"/>
      <c r="M574" s="1498"/>
      <c r="N574" s="1498"/>
      <c r="O574" s="1498"/>
      <c r="P574" s="1498"/>
      <c r="Q574" s="1498"/>
      <c r="R574" s="1498"/>
      <c r="S574" s="1498"/>
      <c r="T574" s="1498"/>
      <c r="U574" s="1498"/>
      <c r="V574" s="1493"/>
    </row>
    <row r="575" spans="1:22">
      <c r="A575" s="1492"/>
      <c r="B575" s="1493"/>
      <c r="C575" s="1493"/>
      <c r="D575" s="1496"/>
      <c r="E575" s="1496"/>
      <c r="F575" s="1497"/>
      <c r="G575" s="1498"/>
      <c r="H575" s="1498"/>
      <c r="I575" s="1499"/>
      <c r="J575" s="1498"/>
      <c r="K575" s="1498"/>
      <c r="L575" s="1498"/>
      <c r="M575" s="1498"/>
      <c r="N575" s="1498"/>
      <c r="O575" s="1498"/>
      <c r="P575" s="1498"/>
      <c r="Q575" s="1498"/>
      <c r="R575" s="1498"/>
      <c r="S575" s="1498"/>
      <c r="T575" s="1498"/>
      <c r="U575" s="1498"/>
      <c r="V575" s="1493"/>
    </row>
    <row r="576" spans="1:22">
      <c r="A576" s="1492"/>
      <c r="B576" s="1493"/>
      <c r="C576" s="1493"/>
      <c r="D576" s="1496"/>
      <c r="E576" s="1496"/>
      <c r="F576" s="1497"/>
      <c r="G576" s="1498"/>
      <c r="H576" s="1498"/>
      <c r="I576" s="1499"/>
      <c r="J576" s="1498"/>
      <c r="K576" s="1498"/>
      <c r="L576" s="1498"/>
      <c r="M576" s="1498"/>
      <c r="N576" s="1498"/>
      <c r="O576" s="1498"/>
      <c r="P576" s="1498"/>
      <c r="Q576" s="1498"/>
      <c r="R576" s="1498"/>
      <c r="S576" s="1498"/>
      <c r="T576" s="1498"/>
      <c r="U576" s="1498"/>
      <c r="V576" s="1493"/>
    </row>
    <row r="577" spans="1:22">
      <c r="A577" s="1492"/>
      <c r="B577" s="1493"/>
      <c r="C577" s="1493"/>
      <c r="D577" s="1496"/>
      <c r="E577" s="1496"/>
      <c r="F577" s="1497"/>
      <c r="G577" s="1498"/>
      <c r="H577" s="1498"/>
      <c r="I577" s="1499"/>
      <c r="J577" s="1498"/>
      <c r="K577" s="1498"/>
      <c r="L577" s="1498"/>
      <c r="M577" s="1498"/>
      <c r="N577" s="1498"/>
      <c r="O577" s="1498"/>
      <c r="P577" s="1498"/>
      <c r="Q577" s="1498"/>
      <c r="R577" s="1498"/>
      <c r="S577" s="1498"/>
      <c r="T577" s="1498"/>
      <c r="U577" s="1498"/>
      <c r="V577" s="1493"/>
    </row>
    <row r="578" spans="1:22">
      <c r="A578" s="1492"/>
      <c r="B578" s="1493"/>
      <c r="C578" s="1493"/>
      <c r="D578" s="1496"/>
      <c r="E578" s="1496"/>
      <c r="F578" s="1497"/>
      <c r="G578" s="1498"/>
      <c r="H578" s="1498"/>
      <c r="I578" s="1499"/>
      <c r="J578" s="1498"/>
      <c r="K578" s="1498"/>
      <c r="L578" s="1498"/>
      <c r="M578" s="1498"/>
      <c r="N578" s="1498"/>
      <c r="O578" s="1498"/>
      <c r="P578" s="1498"/>
      <c r="Q578" s="1498"/>
      <c r="R578" s="1498"/>
      <c r="S578" s="1498"/>
      <c r="T578" s="1498"/>
      <c r="U578" s="1498"/>
      <c r="V578" s="1493"/>
    </row>
    <row r="579" spans="1:22">
      <c r="A579" s="1492"/>
      <c r="B579" s="1493"/>
      <c r="C579" s="1493"/>
      <c r="D579" s="1496"/>
      <c r="E579" s="1496"/>
      <c r="F579" s="1497"/>
      <c r="G579" s="1498"/>
      <c r="H579" s="1498"/>
      <c r="I579" s="1499"/>
      <c r="J579" s="1498"/>
      <c r="K579" s="1498"/>
      <c r="L579" s="1498"/>
      <c r="M579" s="1498"/>
      <c r="N579" s="1498"/>
      <c r="O579" s="1498"/>
      <c r="P579" s="1498"/>
      <c r="Q579" s="1498"/>
      <c r="R579" s="1498"/>
      <c r="S579" s="1498"/>
      <c r="T579" s="1498"/>
      <c r="U579" s="1498"/>
      <c r="V579" s="1493"/>
    </row>
    <row r="580" spans="1:22">
      <c r="A580" s="1492"/>
      <c r="B580" s="1493"/>
      <c r="C580" s="1493"/>
      <c r="D580" s="1496"/>
      <c r="E580" s="1496"/>
      <c r="F580" s="1497"/>
      <c r="G580" s="1498"/>
      <c r="H580" s="1498"/>
      <c r="I580" s="1499"/>
      <c r="J580" s="1498"/>
      <c r="K580" s="1498"/>
      <c r="L580" s="1498"/>
      <c r="M580" s="1498"/>
      <c r="N580" s="1498"/>
      <c r="O580" s="1498"/>
      <c r="P580" s="1498"/>
      <c r="Q580" s="1498"/>
      <c r="R580" s="1498"/>
      <c r="S580" s="1498"/>
      <c r="T580" s="1498"/>
      <c r="U580" s="1498"/>
      <c r="V580" s="1493"/>
    </row>
    <row r="581" spans="1:22">
      <c r="A581" s="1492"/>
      <c r="B581" s="1493"/>
      <c r="C581" s="1493"/>
      <c r="D581" s="1496"/>
      <c r="E581" s="1496"/>
      <c r="F581" s="1497"/>
      <c r="G581" s="1498"/>
      <c r="H581" s="1498"/>
      <c r="I581" s="1499"/>
      <c r="J581" s="1498"/>
      <c r="K581" s="1498"/>
      <c r="L581" s="1498"/>
      <c r="M581" s="1498"/>
      <c r="N581" s="1498"/>
      <c r="O581" s="1498"/>
      <c r="P581" s="1498"/>
      <c r="Q581" s="1498"/>
      <c r="R581" s="1498"/>
      <c r="S581" s="1498"/>
      <c r="T581" s="1498"/>
      <c r="U581" s="1498"/>
      <c r="V581" s="1493"/>
    </row>
    <row r="582" spans="1:22">
      <c r="A582" s="1492"/>
      <c r="B582" s="1493"/>
      <c r="C582" s="1493"/>
      <c r="D582" s="1496"/>
      <c r="E582" s="1496"/>
      <c r="F582" s="1497"/>
      <c r="G582" s="1498"/>
      <c r="H582" s="1498"/>
      <c r="I582" s="1499"/>
      <c r="J582" s="1498"/>
      <c r="K582" s="1498"/>
      <c r="L582" s="1498"/>
      <c r="M582" s="1498"/>
      <c r="N582" s="1498"/>
      <c r="O582" s="1498"/>
      <c r="P582" s="1498"/>
      <c r="Q582" s="1498"/>
      <c r="R582" s="1498"/>
      <c r="S582" s="1498"/>
      <c r="T582" s="1498"/>
      <c r="U582" s="1498"/>
      <c r="V582" s="1493"/>
    </row>
    <row r="583" spans="1:22">
      <c r="A583" s="1492"/>
      <c r="B583" s="1493"/>
      <c r="C583" s="1493"/>
      <c r="D583" s="1496"/>
      <c r="E583" s="1496"/>
      <c r="F583" s="1497"/>
      <c r="G583" s="1498"/>
      <c r="H583" s="1498"/>
      <c r="I583" s="1499"/>
      <c r="J583" s="1498"/>
      <c r="K583" s="1498"/>
      <c r="L583" s="1498"/>
      <c r="M583" s="1498"/>
      <c r="N583" s="1498"/>
      <c r="O583" s="1498"/>
      <c r="P583" s="1498"/>
      <c r="Q583" s="1498"/>
      <c r="R583" s="1498"/>
      <c r="S583" s="1498"/>
      <c r="T583" s="1498"/>
      <c r="U583" s="1498"/>
      <c r="V583" s="1493"/>
    </row>
    <row r="584" spans="1:22">
      <c r="A584" s="1492"/>
      <c r="B584" s="1493"/>
      <c r="C584" s="1493"/>
      <c r="D584" s="1496"/>
      <c r="E584" s="1496"/>
      <c r="F584" s="1497"/>
      <c r="G584" s="1498"/>
      <c r="H584" s="1498"/>
      <c r="I584" s="1499"/>
      <c r="J584" s="1498"/>
      <c r="K584" s="1498"/>
      <c r="L584" s="1498"/>
      <c r="M584" s="1498"/>
      <c r="N584" s="1498"/>
      <c r="O584" s="1498"/>
      <c r="P584" s="1498"/>
      <c r="Q584" s="1498"/>
      <c r="R584" s="1498"/>
      <c r="S584" s="1498"/>
      <c r="T584" s="1498"/>
      <c r="U584" s="1498"/>
      <c r="V584" s="1493"/>
    </row>
    <row r="585" spans="1:22">
      <c r="A585" s="1492"/>
      <c r="B585" s="1493"/>
      <c r="C585" s="1493"/>
      <c r="D585" s="1496"/>
      <c r="E585" s="1496"/>
      <c r="F585" s="1497"/>
      <c r="G585" s="1498"/>
      <c r="H585" s="1498"/>
      <c r="I585" s="1499"/>
      <c r="J585" s="1498"/>
      <c r="K585" s="1498"/>
      <c r="L585" s="1498"/>
      <c r="M585" s="1498"/>
      <c r="N585" s="1498"/>
      <c r="O585" s="1498"/>
      <c r="P585" s="1498"/>
      <c r="Q585" s="1498"/>
      <c r="R585" s="1498"/>
      <c r="S585" s="1498"/>
      <c r="T585" s="1498"/>
      <c r="U585" s="1498"/>
      <c r="V585" s="1493"/>
    </row>
    <row r="586" spans="1:22">
      <c r="A586" s="1492"/>
      <c r="B586" s="1493"/>
      <c r="C586" s="1493"/>
      <c r="D586" s="1496"/>
      <c r="E586" s="1496"/>
      <c r="F586" s="1497"/>
      <c r="G586" s="1498"/>
      <c r="H586" s="1498"/>
      <c r="I586" s="1499"/>
      <c r="J586" s="1498"/>
      <c r="K586" s="1498"/>
      <c r="L586" s="1498"/>
      <c r="M586" s="1498"/>
      <c r="N586" s="1498"/>
      <c r="O586" s="1498"/>
      <c r="P586" s="1498"/>
      <c r="Q586" s="1498"/>
      <c r="R586" s="1498"/>
      <c r="S586" s="1498"/>
      <c r="T586" s="1498"/>
      <c r="U586" s="1498"/>
      <c r="V586" s="1493"/>
    </row>
    <row r="587" spans="1:22">
      <c r="A587" s="1492"/>
      <c r="B587" s="1493"/>
      <c r="C587" s="1493"/>
      <c r="D587" s="1496"/>
      <c r="E587" s="1496"/>
      <c r="F587" s="1497"/>
      <c r="G587" s="1498"/>
      <c r="H587" s="1498"/>
      <c r="I587" s="1499"/>
      <c r="J587" s="1498"/>
      <c r="K587" s="1498"/>
      <c r="L587" s="1498"/>
      <c r="M587" s="1498"/>
      <c r="N587" s="1498"/>
      <c r="O587" s="1498"/>
      <c r="P587" s="1498"/>
      <c r="Q587" s="1498"/>
      <c r="R587" s="1498"/>
      <c r="S587" s="1498"/>
      <c r="T587" s="1498"/>
      <c r="U587" s="1498"/>
      <c r="V587" s="1493"/>
    </row>
    <row r="588" spans="1:22">
      <c r="A588" s="1492"/>
      <c r="B588" s="1493"/>
      <c r="C588" s="1493"/>
      <c r="D588" s="1496"/>
      <c r="E588" s="1496"/>
      <c r="F588" s="1497"/>
      <c r="G588" s="1498"/>
      <c r="H588" s="1498"/>
      <c r="I588" s="1499"/>
      <c r="J588" s="1498"/>
      <c r="K588" s="1498"/>
      <c r="L588" s="1498"/>
      <c r="M588" s="1498"/>
      <c r="N588" s="1498"/>
      <c r="O588" s="1498"/>
      <c r="P588" s="1498"/>
      <c r="Q588" s="1498"/>
      <c r="R588" s="1498"/>
      <c r="S588" s="1498"/>
      <c r="T588" s="1498"/>
      <c r="U588" s="1498"/>
      <c r="V588" s="1493"/>
    </row>
    <row r="589" spans="1:22">
      <c r="A589" s="1492"/>
      <c r="B589" s="1493"/>
      <c r="C589" s="1493"/>
      <c r="D589" s="1496"/>
      <c r="E589" s="1496"/>
      <c r="F589" s="1497"/>
      <c r="G589" s="1498"/>
      <c r="H589" s="1498"/>
      <c r="I589" s="1499"/>
      <c r="J589" s="1498"/>
      <c r="K589" s="1498"/>
      <c r="L589" s="1498"/>
      <c r="M589" s="1498"/>
      <c r="N589" s="1498"/>
      <c r="O589" s="1498"/>
      <c r="P589" s="1498"/>
      <c r="Q589" s="1498"/>
      <c r="R589" s="1498"/>
      <c r="S589" s="1498"/>
      <c r="T589" s="1498"/>
      <c r="U589" s="1498"/>
      <c r="V589" s="1493"/>
    </row>
    <row r="590" spans="1:22">
      <c r="A590" s="1492"/>
      <c r="B590" s="1493"/>
      <c r="C590" s="1493"/>
      <c r="D590" s="1496"/>
      <c r="E590" s="1496"/>
      <c r="F590" s="1497"/>
      <c r="G590" s="1498"/>
      <c r="H590" s="1498"/>
      <c r="I590" s="1499"/>
      <c r="J590" s="1498"/>
      <c r="K590" s="1498"/>
      <c r="L590" s="1498"/>
      <c r="M590" s="1498"/>
      <c r="N590" s="1498"/>
      <c r="O590" s="1498"/>
      <c r="P590" s="1498"/>
      <c r="Q590" s="1498"/>
      <c r="R590" s="1498"/>
      <c r="S590" s="1498"/>
      <c r="T590" s="1498"/>
      <c r="U590" s="1498"/>
      <c r="V590" s="1493"/>
    </row>
    <row r="591" spans="1:22">
      <c r="A591" s="1492"/>
      <c r="B591" s="1493"/>
      <c r="C591" s="1493"/>
      <c r="D591" s="1496"/>
      <c r="E591" s="1496"/>
      <c r="F591" s="1497"/>
      <c r="G591" s="1498"/>
      <c r="H591" s="1498"/>
      <c r="I591" s="1499"/>
      <c r="J591" s="1498"/>
      <c r="K591" s="1498"/>
      <c r="L591" s="1498"/>
      <c r="M591" s="1498"/>
      <c r="N591" s="1498"/>
      <c r="O591" s="1498"/>
      <c r="P591" s="1498"/>
      <c r="Q591" s="1498"/>
      <c r="R591" s="1498"/>
      <c r="S591" s="1498"/>
      <c r="T591" s="1498"/>
      <c r="U591" s="1498"/>
      <c r="V591" s="1493"/>
    </row>
    <row r="592" spans="1:22">
      <c r="A592" s="1492"/>
      <c r="B592" s="1493"/>
      <c r="C592" s="1493"/>
      <c r="D592" s="1496"/>
      <c r="E592" s="1496"/>
      <c r="F592" s="1497"/>
      <c r="G592" s="1498"/>
      <c r="H592" s="1498"/>
      <c r="I592" s="1499"/>
      <c r="J592" s="1498"/>
      <c r="K592" s="1498"/>
      <c r="L592" s="1498"/>
      <c r="M592" s="1498"/>
      <c r="N592" s="1498"/>
      <c r="O592" s="1498"/>
      <c r="P592" s="1498"/>
      <c r="Q592" s="1498"/>
      <c r="R592" s="1498"/>
      <c r="S592" s="1498"/>
      <c r="T592" s="1498"/>
      <c r="U592" s="1498"/>
      <c r="V592" s="1493"/>
    </row>
    <row r="593" spans="1:22">
      <c r="A593" s="1492"/>
      <c r="B593" s="1493"/>
      <c r="C593" s="1493"/>
      <c r="D593" s="1496"/>
      <c r="E593" s="1496"/>
      <c r="F593" s="1497"/>
      <c r="G593" s="1498"/>
      <c r="H593" s="1498"/>
      <c r="I593" s="1499"/>
      <c r="J593" s="1498"/>
      <c r="K593" s="1498"/>
      <c r="L593" s="1498"/>
      <c r="M593" s="1498"/>
      <c r="N593" s="1498"/>
      <c r="O593" s="1498"/>
      <c r="P593" s="1498"/>
      <c r="Q593" s="1498"/>
      <c r="R593" s="1498"/>
      <c r="S593" s="1498"/>
      <c r="T593" s="1498"/>
      <c r="U593" s="1498"/>
      <c r="V593" s="1493"/>
    </row>
    <row r="594" spans="1:22">
      <c r="A594" s="1492"/>
      <c r="B594" s="1493"/>
      <c r="C594" s="1493"/>
      <c r="D594" s="1496"/>
      <c r="E594" s="1496"/>
      <c r="F594" s="1497"/>
      <c r="G594" s="1498"/>
      <c r="H594" s="1498"/>
      <c r="I594" s="1499"/>
      <c r="J594" s="1498"/>
      <c r="K594" s="1498"/>
      <c r="L594" s="1498"/>
      <c r="M594" s="1498"/>
      <c r="N594" s="1498"/>
      <c r="O594" s="1498"/>
      <c r="P594" s="1498"/>
      <c r="Q594" s="1498"/>
      <c r="R594" s="1498"/>
      <c r="S594" s="1498"/>
      <c r="T594" s="1498"/>
      <c r="U594" s="1498"/>
      <c r="V594" s="1493"/>
    </row>
    <row r="595" spans="1:22">
      <c r="A595" s="1492"/>
      <c r="B595" s="1493"/>
      <c r="C595" s="1493"/>
      <c r="D595" s="1496"/>
      <c r="E595" s="1496"/>
      <c r="F595" s="1497"/>
      <c r="G595" s="1498"/>
      <c r="H595" s="1498"/>
      <c r="I595" s="1499"/>
      <c r="J595" s="1498"/>
      <c r="K595" s="1498"/>
      <c r="L595" s="1498"/>
      <c r="M595" s="1498"/>
      <c r="N595" s="1498"/>
      <c r="O595" s="1498"/>
      <c r="P595" s="1498"/>
      <c r="Q595" s="1498"/>
      <c r="R595" s="1498"/>
      <c r="S595" s="1498"/>
      <c r="T595" s="1498"/>
      <c r="U595" s="1498"/>
      <c r="V595" s="1493"/>
    </row>
    <row r="596" spans="1:22">
      <c r="A596" s="1492"/>
      <c r="B596" s="1493"/>
      <c r="C596" s="1493"/>
      <c r="D596" s="1496"/>
      <c r="E596" s="1496"/>
      <c r="F596" s="1497"/>
      <c r="G596" s="1498"/>
      <c r="H596" s="1498"/>
      <c r="I596" s="1499"/>
      <c r="J596" s="1498"/>
      <c r="K596" s="1498"/>
      <c r="L596" s="1498"/>
      <c r="M596" s="1498"/>
      <c r="N596" s="1498"/>
      <c r="O596" s="1498"/>
      <c r="P596" s="1498"/>
      <c r="Q596" s="1498"/>
      <c r="R596" s="1498"/>
      <c r="S596" s="1498"/>
      <c r="T596" s="1498"/>
      <c r="U596" s="1498"/>
      <c r="V596" s="1493"/>
    </row>
    <row r="597" spans="1:22">
      <c r="A597" s="1492"/>
      <c r="B597" s="1493"/>
      <c r="C597" s="1493"/>
      <c r="D597" s="1496"/>
      <c r="E597" s="1496"/>
      <c r="F597" s="1497"/>
      <c r="G597" s="1498"/>
      <c r="H597" s="1498"/>
      <c r="I597" s="1499"/>
      <c r="J597" s="1498"/>
      <c r="K597" s="1498"/>
      <c r="L597" s="1498"/>
      <c r="M597" s="1498"/>
      <c r="N597" s="1498"/>
      <c r="O597" s="1498"/>
      <c r="P597" s="1498"/>
      <c r="Q597" s="1498"/>
      <c r="R597" s="1498"/>
      <c r="S597" s="1498"/>
      <c r="T597" s="1498"/>
      <c r="U597" s="1498"/>
      <c r="V597" s="1493"/>
    </row>
    <row r="598" spans="1:22">
      <c r="A598" s="1492"/>
      <c r="B598" s="1493"/>
      <c r="C598" s="1493"/>
      <c r="D598" s="1496"/>
      <c r="E598" s="1496"/>
      <c r="F598" s="1497"/>
      <c r="G598" s="1498"/>
      <c r="H598" s="1498"/>
      <c r="I598" s="1499"/>
      <c r="J598" s="1498"/>
      <c r="K598" s="1498"/>
      <c r="L598" s="1498"/>
      <c r="M598" s="1498"/>
      <c r="N598" s="1498"/>
      <c r="O598" s="1498"/>
      <c r="P598" s="1498"/>
      <c r="Q598" s="1498"/>
      <c r="R598" s="1498"/>
      <c r="S598" s="1498"/>
      <c r="T598" s="1498"/>
      <c r="U598" s="1498"/>
      <c r="V598" s="1493"/>
    </row>
    <row r="599" spans="1:22">
      <c r="A599" s="1492"/>
      <c r="B599" s="1493"/>
      <c r="C599" s="1493"/>
      <c r="D599" s="1496"/>
      <c r="E599" s="1496"/>
      <c r="F599" s="1497"/>
      <c r="G599" s="1498"/>
      <c r="H599" s="1498"/>
      <c r="I599" s="1499"/>
      <c r="J599" s="1498"/>
      <c r="K599" s="1498"/>
      <c r="L599" s="1498"/>
      <c r="M599" s="1498"/>
      <c r="N599" s="1498"/>
      <c r="O599" s="1498"/>
      <c r="P599" s="1498"/>
      <c r="Q599" s="1498"/>
      <c r="R599" s="1498"/>
      <c r="S599" s="1498"/>
      <c r="T599" s="1498"/>
      <c r="U599" s="1498"/>
      <c r="V599" s="1493"/>
    </row>
    <row r="600" spans="1:22">
      <c r="A600" s="1492"/>
      <c r="B600" s="1493"/>
      <c r="C600" s="1493"/>
      <c r="D600" s="1496"/>
      <c r="E600" s="1496"/>
      <c r="F600" s="1497"/>
      <c r="G600" s="1498"/>
      <c r="H600" s="1498"/>
      <c r="I600" s="1499"/>
      <c r="J600" s="1498"/>
      <c r="K600" s="1498"/>
      <c r="L600" s="1498"/>
      <c r="M600" s="1498"/>
      <c r="N600" s="1498"/>
      <c r="O600" s="1498"/>
      <c r="P600" s="1498"/>
      <c r="Q600" s="1498"/>
      <c r="R600" s="1498"/>
      <c r="S600" s="1498"/>
      <c r="T600" s="1498"/>
      <c r="U600" s="1498"/>
      <c r="V600" s="1493"/>
    </row>
    <row r="601" spans="1:22">
      <c r="A601" s="1492"/>
      <c r="B601" s="1493"/>
      <c r="C601" s="1493"/>
      <c r="D601" s="1496"/>
      <c r="E601" s="1496"/>
      <c r="F601" s="1497"/>
      <c r="G601" s="1498"/>
      <c r="H601" s="1498"/>
      <c r="I601" s="1499"/>
      <c r="J601" s="1498"/>
      <c r="K601" s="1498"/>
      <c r="L601" s="1498"/>
      <c r="M601" s="1498"/>
      <c r="N601" s="1498"/>
      <c r="O601" s="1498"/>
      <c r="P601" s="1498"/>
      <c r="Q601" s="1498"/>
      <c r="R601" s="1498"/>
      <c r="S601" s="1498"/>
      <c r="T601" s="1498"/>
      <c r="U601" s="1498"/>
      <c r="V601" s="1493"/>
    </row>
    <row r="602" spans="1:22">
      <c r="A602" s="1492"/>
      <c r="B602" s="1493"/>
      <c r="C602" s="1493"/>
      <c r="D602" s="1496"/>
      <c r="E602" s="1496"/>
      <c r="F602" s="1497"/>
      <c r="G602" s="1498"/>
      <c r="H602" s="1498"/>
      <c r="I602" s="1499"/>
      <c r="J602" s="1498"/>
      <c r="K602" s="1498"/>
      <c r="L602" s="1498"/>
      <c r="M602" s="1498"/>
      <c r="N602" s="1498"/>
      <c r="O602" s="1498"/>
      <c r="P602" s="1498"/>
      <c r="Q602" s="1498"/>
      <c r="R602" s="1498"/>
      <c r="S602" s="1498"/>
      <c r="T602" s="1498"/>
      <c r="U602" s="1498"/>
      <c r="V602" s="1493"/>
    </row>
    <row r="603" spans="1:22">
      <c r="A603" s="1492"/>
      <c r="B603" s="1493"/>
      <c r="C603" s="1493"/>
      <c r="D603" s="1496"/>
      <c r="E603" s="1496"/>
      <c r="F603" s="1497"/>
      <c r="G603" s="1498"/>
      <c r="H603" s="1498"/>
      <c r="I603" s="1499"/>
      <c r="J603" s="1498"/>
      <c r="K603" s="1498"/>
      <c r="L603" s="1498"/>
      <c r="M603" s="1498"/>
      <c r="N603" s="1498"/>
      <c r="O603" s="1498"/>
      <c r="P603" s="1498"/>
      <c r="Q603" s="1498"/>
      <c r="R603" s="1498"/>
      <c r="S603" s="1498"/>
      <c r="T603" s="1498"/>
      <c r="U603" s="1498"/>
      <c r="V603" s="1493"/>
    </row>
    <row r="604" spans="1:22">
      <c r="A604" s="1492"/>
      <c r="B604" s="1493"/>
      <c r="C604" s="1493"/>
      <c r="D604" s="1496"/>
      <c r="E604" s="1496"/>
      <c r="F604" s="1497"/>
      <c r="G604" s="1498"/>
      <c r="H604" s="1498"/>
      <c r="I604" s="1499"/>
      <c r="J604" s="1498"/>
      <c r="K604" s="1498"/>
      <c r="L604" s="1498"/>
      <c r="M604" s="1498"/>
      <c r="N604" s="1498"/>
      <c r="O604" s="1498"/>
      <c r="P604" s="1498"/>
      <c r="Q604" s="1498"/>
      <c r="R604" s="1498"/>
      <c r="S604" s="1498"/>
      <c r="T604" s="1498"/>
      <c r="U604" s="1498"/>
      <c r="V604" s="1493"/>
    </row>
    <row r="605" spans="1:22">
      <c r="A605" s="1492"/>
      <c r="B605" s="1493"/>
      <c r="C605" s="1493"/>
      <c r="D605" s="1496"/>
      <c r="E605" s="1496"/>
      <c r="F605" s="1497"/>
      <c r="G605" s="1498"/>
      <c r="H605" s="1498"/>
      <c r="I605" s="1499"/>
      <c r="J605" s="1498"/>
      <c r="K605" s="1498"/>
      <c r="L605" s="1498"/>
      <c r="M605" s="1498"/>
      <c r="N605" s="1498"/>
      <c r="O605" s="1498"/>
      <c r="P605" s="1498"/>
      <c r="Q605" s="1498"/>
      <c r="R605" s="1498"/>
      <c r="S605" s="1498"/>
      <c r="T605" s="1498"/>
      <c r="U605" s="1498"/>
      <c r="V605" s="1493"/>
    </row>
    <row r="606" spans="1:22">
      <c r="A606" s="1492"/>
      <c r="B606" s="1493"/>
      <c r="C606" s="1493"/>
      <c r="D606" s="1496"/>
      <c r="E606" s="1496"/>
      <c r="F606" s="1497"/>
      <c r="G606" s="1498"/>
      <c r="H606" s="1498"/>
      <c r="I606" s="1499"/>
      <c r="J606" s="1498"/>
      <c r="K606" s="1498"/>
      <c r="L606" s="1498"/>
      <c r="M606" s="1498"/>
      <c r="N606" s="1498"/>
      <c r="O606" s="1498"/>
      <c r="P606" s="1498"/>
      <c r="Q606" s="1498"/>
      <c r="R606" s="1498"/>
      <c r="S606" s="1498"/>
      <c r="T606" s="1498"/>
      <c r="U606" s="1498"/>
      <c r="V606" s="1493"/>
    </row>
    <row r="607" spans="1:22">
      <c r="A607" s="1492"/>
      <c r="B607" s="1493"/>
      <c r="C607" s="1493"/>
      <c r="D607" s="1496"/>
      <c r="E607" s="1496"/>
      <c r="F607" s="1497"/>
      <c r="G607" s="1498"/>
      <c r="H607" s="1498"/>
      <c r="I607" s="1499"/>
      <c r="J607" s="1498"/>
      <c r="K607" s="1498"/>
      <c r="L607" s="1498"/>
      <c r="M607" s="1498"/>
      <c r="N607" s="1498"/>
      <c r="O607" s="1498"/>
      <c r="P607" s="1498"/>
      <c r="Q607" s="1498"/>
      <c r="R607" s="1498"/>
      <c r="S607" s="1498"/>
      <c r="T607" s="1498"/>
      <c r="U607" s="1498"/>
      <c r="V607" s="1493"/>
    </row>
    <row r="608" spans="1:22">
      <c r="A608" s="1492"/>
      <c r="B608" s="1493"/>
      <c r="C608" s="1493"/>
      <c r="D608" s="1496"/>
      <c r="E608" s="1496"/>
      <c r="F608" s="1497"/>
      <c r="G608" s="1498"/>
      <c r="H608" s="1498"/>
      <c r="I608" s="1499"/>
      <c r="J608" s="1498"/>
      <c r="K608" s="1498"/>
      <c r="L608" s="1498"/>
      <c r="M608" s="1498"/>
      <c r="N608" s="1498"/>
      <c r="O608" s="1498"/>
      <c r="P608" s="1498"/>
      <c r="Q608" s="1498"/>
      <c r="R608" s="1498"/>
      <c r="S608" s="1498"/>
      <c r="T608" s="1498"/>
      <c r="U608" s="1498"/>
      <c r="V608" s="1493"/>
    </row>
    <row r="609" spans="1:22">
      <c r="A609" s="1492"/>
      <c r="B609" s="1493"/>
      <c r="C609" s="1493"/>
      <c r="D609" s="1496"/>
      <c r="E609" s="1496"/>
      <c r="F609" s="1497"/>
      <c r="G609" s="1498"/>
      <c r="H609" s="1498"/>
      <c r="I609" s="1499"/>
      <c r="J609" s="1498"/>
      <c r="K609" s="1498"/>
      <c r="L609" s="1498"/>
      <c r="M609" s="1498"/>
      <c r="N609" s="1498"/>
      <c r="O609" s="1498"/>
      <c r="P609" s="1498"/>
      <c r="Q609" s="1498"/>
      <c r="R609" s="1498"/>
      <c r="S609" s="1498"/>
      <c r="T609" s="1498"/>
      <c r="U609" s="1498"/>
      <c r="V609" s="1493"/>
    </row>
    <row r="610" spans="1:22">
      <c r="A610" s="1492"/>
      <c r="B610" s="1493"/>
      <c r="C610" s="1493"/>
      <c r="D610" s="1496"/>
      <c r="E610" s="1496"/>
      <c r="F610" s="1497"/>
      <c r="G610" s="1498"/>
      <c r="H610" s="1498"/>
      <c r="I610" s="1499"/>
      <c r="J610" s="1498"/>
      <c r="K610" s="1498"/>
      <c r="L610" s="1498"/>
      <c r="M610" s="1498"/>
      <c r="N610" s="1498"/>
      <c r="O610" s="1498"/>
      <c r="P610" s="1498"/>
      <c r="Q610" s="1498"/>
      <c r="R610" s="1498"/>
      <c r="S610" s="1498"/>
      <c r="T610" s="1498"/>
      <c r="U610" s="1498"/>
      <c r="V610" s="1493"/>
    </row>
    <row r="611" spans="1:22">
      <c r="A611" s="1492"/>
      <c r="B611" s="1493"/>
      <c r="C611" s="1493"/>
      <c r="D611" s="1496"/>
      <c r="E611" s="1496"/>
      <c r="F611" s="1497"/>
      <c r="G611" s="1498"/>
      <c r="H611" s="1498"/>
      <c r="I611" s="1499"/>
      <c r="J611" s="1498"/>
      <c r="K611" s="1498"/>
      <c r="L611" s="1498"/>
      <c r="M611" s="1498"/>
      <c r="N611" s="1498"/>
      <c r="O611" s="1498"/>
      <c r="P611" s="1498"/>
      <c r="Q611" s="1498"/>
      <c r="R611" s="1498"/>
      <c r="S611" s="1498"/>
      <c r="T611" s="1498"/>
      <c r="U611" s="1498"/>
      <c r="V611" s="1493"/>
    </row>
    <row r="612" spans="1:22">
      <c r="A612" s="1492"/>
      <c r="B612" s="1493"/>
      <c r="C612" s="1493"/>
      <c r="D612" s="1496"/>
      <c r="E612" s="1496"/>
      <c r="F612" s="1497"/>
      <c r="G612" s="1498"/>
      <c r="H612" s="1498"/>
      <c r="I612" s="1499"/>
      <c r="J612" s="1498"/>
      <c r="K612" s="1498"/>
      <c r="L612" s="1498"/>
      <c r="M612" s="1498"/>
      <c r="N612" s="1498"/>
      <c r="O612" s="1498"/>
      <c r="P612" s="1498"/>
      <c r="Q612" s="1498"/>
      <c r="R612" s="1498"/>
      <c r="S612" s="1498"/>
      <c r="T612" s="1498"/>
      <c r="U612" s="1498"/>
      <c r="V612" s="1493"/>
    </row>
    <row r="613" spans="1:22">
      <c r="A613" s="1492"/>
      <c r="B613" s="1493"/>
      <c r="C613" s="1493"/>
      <c r="D613" s="1496"/>
      <c r="E613" s="1496"/>
      <c r="F613" s="1497"/>
      <c r="G613" s="1498"/>
      <c r="H613" s="1498"/>
      <c r="I613" s="1499"/>
      <c r="J613" s="1498"/>
      <c r="K613" s="1498"/>
      <c r="L613" s="1498"/>
      <c r="M613" s="1498"/>
      <c r="N613" s="1498"/>
      <c r="O613" s="1498"/>
      <c r="P613" s="1498"/>
      <c r="Q613" s="1498"/>
      <c r="R613" s="1498"/>
      <c r="S613" s="1498"/>
      <c r="T613" s="1498"/>
      <c r="U613" s="1498"/>
      <c r="V613" s="1493"/>
    </row>
    <row r="614" spans="1:22">
      <c r="A614" s="1492"/>
      <c r="B614" s="1493"/>
      <c r="C614" s="1493"/>
      <c r="D614" s="1496"/>
      <c r="E614" s="1496"/>
      <c r="F614" s="1497"/>
      <c r="G614" s="1498"/>
      <c r="H614" s="1498"/>
      <c r="I614" s="1499"/>
      <c r="J614" s="1498"/>
      <c r="K614" s="1498"/>
      <c r="L614" s="1498"/>
      <c r="M614" s="1498"/>
      <c r="N614" s="1498"/>
      <c r="O614" s="1498"/>
      <c r="P614" s="1498"/>
      <c r="Q614" s="1498"/>
      <c r="R614" s="1498"/>
      <c r="S614" s="1498"/>
      <c r="T614" s="1498"/>
      <c r="U614" s="1498"/>
      <c r="V614" s="1493"/>
    </row>
    <row r="615" spans="1:22">
      <c r="A615" s="1492"/>
      <c r="B615" s="1493"/>
      <c r="C615" s="1493"/>
      <c r="D615" s="1496"/>
      <c r="E615" s="1496"/>
      <c r="F615" s="1497"/>
      <c r="G615" s="1498"/>
      <c r="H615" s="1498"/>
      <c r="I615" s="1499"/>
      <c r="J615" s="1498"/>
      <c r="K615" s="1498"/>
      <c r="L615" s="1498"/>
      <c r="M615" s="1498"/>
      <c r="N615" s="1498"/>
      <c r="O615" s="1498"/>
      <c r="P615" s="1498"/>
      <c r="Q615" s="1498"/>
      <c r="R615" s="1498"/>
      <c r="S615" s="1498"/>
      <c r="T615" s="1498"/>
      <c r="U615" s="1498"/>
      <c r="V615" s="1493"/>
    </row>
    <row r="616" spans="1:22">
      <c r="A616" s="1492"/>
      <c r="B616" s="1493"/>
      <c r="C616" s="1493"/>
      <c r="D616" s="1496"/>
      <c r="E616" s="1496"/>
      <c r="F616" s="1497"/>
      <c r="G616" s="1498"/>
      <c r="H616" s="1498"/>
      <c r="I616" s="1499"/>
      <c r="J616" s="1498"/>
      <c r="K616" s="1498"/>
      <c r="L616" s="1498"/>
      <c r="M616" s="1498"/>
      <c r="N616" s="1498"/>
      <c r="O616" s="1498"/>
      <c r="P616" s="1498"/>
      <c r="Q616" s="1498"/>
      <c r="R616" s="1498"/>
      <c r="S616" s="1498"/>
      <c r="T616" s="1498"/>
      <c r="U616" s="1498"/>
      <c r="V616" s="1493"/>
    </row>
    <row r="617" spans="1:22">
      <c r="A617" s="1492"/>
      <c r="B617" s="1493"/>
      <c r="C617" s="1493"/>
      <c r="D617" s="1496"/>
      <c r="E617" s="1496"/>
      <c r="F617" s="1497"/>
      <c r="G617" s="1498"/>
      <c r="H617" s="1498"/>
      <c r="I617" s="1499"/>
      <c r="J617" s="1498"/>
      <c r="K617" s="1498"/>
      <c r="L617" s="1498"/>
      <c r="M617" s="1498"/>
      <c r="N617" s="1498"/>
      <c r="O617" s="1498"/>
      <c r="P617" s="1498"/>
      <c r="Q617" s="1498"/>
      <c r="R617" s="1498"/>
      <c r="S617" s="1498"/>
      <c r="T617" s="1498"/>
      <c r="U617" s="1498"/>
      <c r="V617" s="1493"/>
    </row>
    <row r="618" spans="1:22">
      <c r="A618" s="1492"/>
      <c r="B618" s="1493"/>
      <c r="C618" s="1493"/>
      <c r="D618" s="1496"/>
      <c r="E618" s="1496"/>
      <c r="F618" s="1497"/>
      <c r="G618" s="1498"/>
      <c r="H618" s="1498"/>
      <c r="I618" s="1499"/>
      <c r="J618" s="1498"/>
      <c r="K618" s="1498"/>
      <c r="L618" s="1498"/>
      <c r="M618" s="1498"/>
      <c r="N618" s="1498"/>
      <c r="O618" s="1498"/>
      <c r="P618" s="1498"/>
      <c r="Q618" s="1498"/>
      <c r="R618" s="1498"/>
      <c r="S618" s="1498"/>
      <c r="T618" s="1498"/>
      <c r="U618" s="1498"/>
      <c r="V618" s="1493"/>
    </row>
    <row r="619" spans="1:22">
      <c r="A619" s="1492"/>
      <c r="B619" s="1493"/>
      <c r="C619" s="1493"/>
      <c r="D619" s="1496"/>
      <c r="E619" s="1496"/>
      <c r="F619" s="1497"/>
      <c r="G619" s="1498"/>
      <c r="H619" s="1498"/>
      <c r="I619" s="1499"/>
      <c r="J619" s="1498"/>
      <c r="K619" s="1498"/>
      <c r="L619" s="1498"/>
      <c r="M619" s="1498"/>
      <c r="N619" s="1498"/>
      <c r="O619" s="1498"/>
      <c r="P619" s="1498"/>
      <c r="Q619" s="1498"/>
      <c r="R619" s="1498"/>
      <c r="S619" s="1498"/>
      <c r="T619" s="1498"/>
      <c r="U619" s="1498"/>
      <c r="V619" s="1493"/>
    </row>
    <row r="620" spans="1:22">
      <c r="A620" s="1492"/>
      <c r="B620" s="1493"/>
      <c r="C620" s="1493"/>
      <c r="D620" s="1496"/>
      <c r="E620" s="1496"/>
      <c r="F620" s="1497"/>
      <c r="G620" s="1498"/>
      <c r="H620" s="1498"/>
      <c r="I620" s="1499"/>
      <c r="J620" s="1498"/>
      <c r="K620" s="1498"/>
      <c r="L620" s="1498"/>
      <c r="M620" s="1498"/>
      <c r="N620" s="1498"/>
      <c r="O620" s="1498"/>
      <c r="P620" s="1498"/>
      <c r="Q620" s="1498"/>
      <c r="R620" s="1498"/>
      <c r="S620" s="1498"/>
      <c r="T620" s="1498"/>
      <c r="U620" s="1498"/>
      <c r="V620" s="1493"/>
    </row>
    <row r="621" spans="1:22">
      <c r="A621" s="1492"/>
      <c r="B621" s="1493"/>
      <c r="C621" s="1493"/>
      <c r="D621" s="1496"/>
      <c r="E621" s="1496"/>
      <c r="F621" s="1497"/>
      <c r="G621" s="1498"/>
      <c r="H621" s="1498"/>
      <c r="I621" s="1499"/>
      <c r="J621" s="1498"/>
      <c r="K621" s="1498"/>
      <c r="L621" s="1498"/>
      <c r="M621" s="1498"/>
      <c r="N621" s="1498"/>
      <c r="O621" s="1498"/>
      <c r="P621" s="1498"/>
      <c r="Q621" s="1498"/>
      <c r="R621" s="1498"/>
      <c r="S621" s="1498"/>
      <c r="T621" s="1498"/>
      <c r="U621" s="1498"/>
      <c r="V621" s="1493"/>
    </row>
    <row r="622" spans="1:22">
      <c r="A622" s="1492"/>
      <c r="B622" s="1493"/>
      <c r="C622" s="1493"/>
      <c r="D622" s="1496"/>
      <c r="E622" s="1496"/>
      <c r="F622" s="1497"/>
      <c r="G622" s="1498"/>
      <c r="H622" s="1498"/>
      <c r="I622" s="1499"/>
      <c r="J622" s="1498"/>
      <c r="K622" s="1498"/>
      <c r="L622" s="1498"/>
      <c r="M622" s="1498"/>
      <c r="N622" s="1498"/>
      <c r="O622" s="1498"/>
      <c r="P622" s="1498"/>
      <c r="Q622" s="1498"/>
      <c r="R622" s="1498"/>
      <c r="S622" s="1498"/>
      <c r="T622" s="1498"/>
      <c r="U622" s="1498"/>
      <c r="V622" s="1493"/>
    </row>
    <row r="623" spans="1:22">
      <c r="A623" s="1492"/>
      <c r="B623" s="1493"/>
      <c r="C623" s="1493"/>
      <c r="D623" s="1496"/>
      <c r="E623" s="1496"/>
      <c r="F623" s="1497"/>
      <c r="G623" s="1498"/>
      <c r="H623" s="1498"/>
      <c r="I623" s="1499"/>
      <c r="J623" s="1498"/>
      <c r="K623" s="1498"/>
      <c r="L623" s="1498"/>
      <c r="M623" s="1498"/>
      <c r="N623" s="1498"/>
      <c r="O623" s="1498"/>
      <c r="P623" s="1498"/>
      <c r="Q623" s="1498"/>
      <c r="R623" s="1498"/>
      <c r="S623" s="1498"/>
      <c r="T623" s="1498"/>
      <c r="U623" s="1498"/>
      <c r="V623" s="1493"/>
    </row>
    <row r="624" spans="1:22">
      <c r="A624" s="1492"/>
      <c r="B624" s="1493"/>
      <c r="C624" s="1493"/>
      <c r="D624" s="1496"/>
      <c r="E624" s="1496"/>
      <c r="F624" s="1497"/>
      <c r="G624" s="1498"/>
      <c r="H624" s="1498"/>
      <c r="I624" s="1499"/>
      <c r="J624" s="1498"/>
      <c r="K624" s="1498"/>
      <c r="L624" s="1498"/>
      <c r="M624" s="1498"/>
      <c r="N624" s="1498"/>
      <c r="O624" s="1498"/>
      <c r="P624" s="1498"/>
      <c r="Q624" s="1498"/>
      <c r="R624" s="1498"/>
      <c r="S624" s="1498"/>
      <c r="T624" s="1498"/>
      <c r="U624" s="1498"/>
      <c r="V624" s="1493"/>
    </row>
    <row r="625" spans="1:22">
      <c r="A625" s="1492"/>
      <c r="B625" s="1493"/>
      <c r="C625" s="1493"/>
      <c r="D625" s="1496"/>
      <c r="E625" s="1496"/>
      <c r="F625" s="1497"/>
      <c r="G625" s="1498"/>
      <c r="H625" s="1498"/>
      <c r="I625" s="1499"/>
      <c r="J625" s="1498"/>
      <c r="K625" s="1498"/>
      <c r="L625" s="1498"/>
      <c r="M625" s="1498"/>
      <c r="N625" s="1498"/>
      <c r="O625" s="1498"/>
      <c r="P625" s="1498"/>
      <c r="Q625" s="1498"/>
      <c r="R625" s="1498"/>
      <c r="S625" s="1498"/>
      <c r="T625" s="1498"/>
      <c r="U625" s="1498"/>
      <c r="V625" s="1493"/>
    </row>
    <row r="626" spans="1:22">
      <c r="A626" s="1492"/>
      <c r="B626" s="1493"/>
      <c r="C626" s="1493"/>
      <c r="D626" s="1496"/>
      <c r="E626" s="1496"/>
      <c r="F626" s="1497"/>
      <c r="G626" s="1498"/>
      <c r="H626" s="1498"/>
      <c r="I626" s="1499"/>
      <c r="J626" s="1498"/>
      <c r="K626" s="1498"/>
      <c r="L626" s="1498"/>
      <c r="M626" s="1498"/>
      <c r="N626" s="1498"/>
      <c r="O626" s="1498"/>
      <c r="P626" s="1498"/>
      <c r="Q626" s="1498"/>
      <c r="R626" s="1498"/>
      <c r="S626" s="1498"/>
      <c r="T626" s="1498"/>
      <c r="U626" s="1498"/>
      <c r="V626" s="1493"/>
    </row>
    <row r="627" spans="1:22">
      <c r="A627" s="1492"/>
      <c r="B627" s="1493"/>
      <c r="C627" s="1493"/>
      <c r="D627" s="1496"/>
      <c r="E627" s="1496"/>
      <c r="F627" s="1497"/>
      <c r="G627" s="1498"/>
      <c r="H627" s="1498"/>
      <c r="I627" s="1499"/>
      <c r="J627" s="1498"/>
      <c r="K627" s="1498"/>
      <c r="L627" s="1498"/>
      <c r="M627" s="1498"/>
      <c r="N627" s="1498"/>
      <c r="O627" s="1498"/>
      <c r="P627" s="1498"/>
      <c r="Q627" s="1498"/>
      <c r="R627" s="1498"/>
      <c r="S627" s="1498"/>
      <c r="T627" s="1498"/>
      <c r="U627" s="1498"/>
      <c r="V627" s="1493"/>
    </row>
    <row r="628" spans="1:22">
      <c r="A628" s="1492"/>
      <c r="B628" s="1493"/>
      <c r="C628" s="1493"/>
      <c r="D628" s="1496"/>
      <c r="E628" s="1496"/>
      <c r="F628" s="1497"/>
      <c r="G628" s="1498"/>
      <c r="H628" s="1498"/>
      <c r="I628" s="1499"/>
      <c r="J628" s="1498"/>
      <c r="K628" s="1498"/>
      <c r="L628" s="1498"/>
      <c r="M628" s="1498"/>
      <c r="N628" s="1498"/>
      <c r="O628" s="1498"/>
      <c r="P628" s="1498"/>
      <c r="Q628" s="1498"/>
      <c r="R628" s="1498"/>
      <c r="S628" s="1498"/>
      <c r="T628" s="1498"/>
      <c r="U628" s="1498"/>
      <c r="V628" s="1493"/>
    </row>
    <row r="629" spans="1:22">
      <c r="A629" s="1492"/>
      <c r="B629" s="1493"/>
      <c r="C629" s="1493"/>
      <c r="D629" s="1496"/>
      <c r="E629" s="1496"/>
      <c r="F629" s="1497"/>
      <c r="G629" s="1498"/>
      <c r="H629" s="1498"/>
      <c r="I629" s="1499"/>
      <c r="J629" s="1498"/>
      <c r="K629" s="1498"/>
      <c r="L629" s="1498"/>
      <c r="M629" s="1498"/>
      <c r="N629" s="1498"/>
      <c r="O629" s="1498"/>
      <c r="P629" s="1498"/>
      <c r="Q629" s="1498"/>
      <c r="R629" s="1498"/>
      <c r="S629" s="1498"/>
      <c r="T629" s="1498"/>
      <c r="U629" s="1498"/>
      <c r="V629" s="1493"/>
    </row>
    <row r="630" spans="1:22">
      <c r="A630" s="1492"/>
      <c r="B630" s="1493"/>
      <c r="C630" s="1493"/>
      <c r="D630" s="1496"/>
      <c r="E630" s="1496"/>
      <c r="F630" s="1497"/>
      <c r="G630" s="1498"/>
      <c r="H630" s="1498"/>
      <c r="I630" s="1499"/>
      <c r="J630" s="1498"/>
      <c r="K630" s="1498"/>
      <c r="L630" s="1498"/>
      <c r="M630" s="1498"/>
      <c r="N630" s="1498"/>
      <c r="O630" s="1498"/>
      <c r="P630" s="1498"/>
      <c r="Q630" s="1498"/>
      <c r="R630" s="1498"/>
      <c r="S630" s="1498"/>
      <c r="T630" s="1498"/>
      <c r="U630" s="1498"/>
      <c r="V630" s="1493"/>
    </row>
    <row r="631" spans="1:22">
      <c r="A631" s="1492"/>
      <c r="B631" s="1493"/>
      <c r="C631" s="1493"/>
      <c r="D631" s="1496"/>
      <c r="E631" s="1496"/>
      <c r="F631" s="1497"/>
      <c r="G631" s="1498"/>
      <c r="H631" s="1498"/>
      <c r="I631" s="1499"/>
      <c r="J631" s="1498"/>
      <c r="K631" s="1498"/>
      <c r="L631" s="1498"/>
      <c r="M631" s="1498"/>
      <c r="N631" s="1498"/>
      <c r="O631" s="1498"/>
      <c r="P631" s="1498"/>
      <c r="Q631" s="1498"/>
      <c r="R631" s="1498"/>
      <c r="S631" s="1498"/>
      <c r="T631" s="1498"/>
      <c r="U631" s="1498"/>
      <c r="V631" s="1493"/>
    </row>
    <row r="632" spans="1:22">
      <c r="A632" s="1492"/>
      <c r="B632" s="1493"/>
      <c r="C632" s="1493"/>
      <c r="D632" s="1496"/>
      <c r="E632" s="1496"/>
      <c r="F632" s="1497"/>
      <c r="G632" s="1498"/>
      <c r="H632" s="1498"/>
      <c r="I632" s="1499"/>
      <c r="J632" s="1498"/>
      <c r="K632" s="1498"/>
      <c r="L632" s="1498"/>
      <c r="M632" s="1498"/>
      <c r="N632" s="1498"/>
      <c r="O632" s="1498"/>
      <c r="P632" s="1498"/>
      <c r="Q632" s="1498"/>
      <c r="R632" s="1498"/>
      <c r="S632" s="1498"/>
      <c r="T632" s="1498"/>
      <c r="U632" s="1498"/>
      <c r="V632" s="1493"/>
    </row>
    <row r="633" spans="1:22">
      <c r="A633" s="1492"/>
      <c r="B633" s="1493"/>
      <c r="C633" s="1493"/>
      <c r="D633" s="1496"/>
      <c r="E633" s="1496"/>
      <c r="F633" s="1497"/>
      <c r="G633" s="1498"/>
      <c r="H633" s="1498"/>
      <c r="I633" s="1499"/>
      <c r="J633" s="1498"/>
      <c r="K633" s="1498"/>
      <c r="L633" s="1498"/>
      <c r="M633" s="1498"/>
      <c r="N633" s="1498"/>
      <c r="O633" s="1498"/>
      <c r="P633" s="1498"/>
      <c r="Q633" s="1498"/>
      <c r="R633" s="1498"/>
      <c r="S633" s="1498"/>
      <c r="T633" s="1498"/>
      <c r="U633" s="1498"/>
      <c r="V633" s="1493"/>
    </row>
    <row r="634" spans="1:22">
      <c r="A634" s="1492"/>
      <c r="B634" s="1493"/>
      <c r="C634" s="1493"/>
      <c r="D634" s="1496"/>
      <c r="E634" s="1496"/>
      <c r="F634" s="1497"/>
      <c r="G634" s="1498"/>
      <c r="H634" s="1498"/>
      <c r="I634" s="1499"/>
      <c r="J634" s="1498"/>
      <c r="K634" s="1498"/>
      <c r="L634" s="1498"/>
      <c r="M634" s="1498"/>
      <c r="N634" s="1498"/>
      <c r="O634" s="1498"/>
      <c r="P634" s="1498"/>
      <c r="Q634" s="1498"/>
      <c r="R634" s="1498"/>
      <c r="S634" s="1498"/>
      <c r="T634" s="1498"/>
      <c r="U634" s="1498"/>
      <c r="V634" s="1493"/>
    </row>
    <row r="635" spans="1:22">
      <c r="A635" s="1492"/>
      <c r="B635" s="1493"/>
      <c r="C635" s="1493"/>
      <c r="D635" s="1496"/>
      <c r="E635" s="1496"/>
      <c r="F635" s="1497"/>
      <c r="G635" s="1498"/>
      <c r="H635" s="1498"/>
      <c r="I635" s="1499"/>
      <c r="J635" s="1498"/>
      <c r="K635" s="1498"/>
      <c r="L635" s="1498"/>
      <c r="M635" s="1498"/>
      <c r="N635" s="1498"/>
      <c r="O635" s="1498"/>
      <c r="P635" s="1498"/>
      <c r="Q635" s="1498"/>
      <c r="R635" s="1498"/>
      <c r="S635" s="1498"/>
      <c r="T635" s="1498"/>
      <c r="U635" s="1498"/>
      <c r="V635" s="1493"/>
    </row>
    <row r="636" spans="1:22">
      <c r="A636" s="1492"/>
      <c r="B636" s="1493"/>
      <c r="C636" s="1493"/>
      <c r="D636" s="1496"/>
      <c r="E636" s="1496"/>
      <c r="F636" s="1497"/>
      <c r="G636" s="1498"/>
      <c r="H636" s="1498"/>
      <c r="I636" s="1499"/>
      <c r="J636" s="1498"/>
      <c r="K636" s="1498"/>
      <c r="L636" s="1498"/>
      <c r="M636" s="1498"/>
      <c r="N636" s="1498"/>
      <c r="O636" s="1498"/>
      <c r="P636" s="1498"/>
      <c r="Q636" s="1498"/>
      <c r="R636" s="1498"/>
      <c r="S636" s="1498"/>
      <c r="T636" s="1498"/>
      <c r="U636" s="1498"/>
      <c r="V636" s="1493"/>
    </row>
    <row r="637" spans="1:22">
      <c r="A637" s="1492"/>
      <c r="B637" s="1493"/>
      <c r="C637" s="1493"/>
      <c r="D637" s="1496"/>
      <c r="E637" s="1496"/>
      <c r="F637" s="1497"/>
      <c r="G637" s="1498"/>
      <c r="H637" s="1498"/>
      <c r="I637" s="1499"/>
      <c r="J637" s="1498"/>
      <c r="K637" s="1498"/>
      <c r="L637" s="1498"/>
      <c r="M637" s="1498"/>
      <c r="N637" s="1498"/>
      <c r="O637" s="1498"/>
      <c r="P637" s="1498"/>
      <c r="Q637" s="1498"/>
      <c r="R637" s="1498"/>
      <c r="S637" s="1498"/>
      <c r="T637" s="1498"/>
      <c r="U637" s="1498"/>
      <c r="V637" s="1493"/>
    </row>
    <row r="638" spans="1:22">
      <c r="A638" s="1492"/>
      <c r="B638" s="1493"/>
      <c r="C638" s="1493"/>
      <c r="D638" s="1496"/>
      <c r="E638" s="1496"/>
      <c r="F638" s="1497"/>
      <c r="G638" s="1498"/>
      <c r="H638" s="1498"/>
      <c r="I638" s="1499"/>
      <c r="J638" s="1498"/>
      <c r="K638" s="1498"/>
      <c r="L638" s="1498"/>
      <c r="M638" s="1498"/>
      <c r="N638" s="1498"/>
      <c r="O638" s="1498"/>
      <c r="P638" s="1498"/>
      <c r="Q638" s="1498"/>
      <c r="R638" s="1498"/>
      <c r="S638" s="1498"/>
      <c r="T638" s="1498"/>
      <c r="U638" s="1498"/>
      <c r="V638" s="1493"/>
    </row>
    <row r="639" spans="1:22">
      <c r="A639" s="1492"/>
      <c r="B639" s="1493"/>
      <c r="C639" s="1493"/>
      <c r="D639" s="1496"/>
      <c r="E639" s="1496"/>
      <c r="F639" s="1497"/>
      <c r="G639" s="1498"/>
      <c r="H639" s="1498"/>
      <c r="I639" s="1499"/>
      <c r="J639" s="1498"/>
      <c r="K639" s="1498"/>
      <c r="L639" s="1498"/>
      <c r="M639" s="1498"/>
      <c r="N639" s="1498"/>
      <c r="O639" s="1498"/>
      <c r="P639" s="1498"/>
      <c r="Q639" s="1498"/>
      <c r="R639" s="1498"/>
      <c r="S639" s="1498"/>
      <c r="T639" s="1498"/>
      <c r="U639" s="1498"/>
      <c r="V639" s="1493"/>
    </row>
    <row r="640" spans="1:22">
      <c r="A640" s="1492"/>
      <c r="B640" s="1493"/>
      <c r="C640" s="1493"/>
      <c r="D640" s="1496"/>
      <c r="E640" s="1496"/>
      <c r="F640" s="1497"/>
      <c r="G640" s="1498"/>
      <c r="H640" s="1498"/>
      <c r="I640" s="1499"/>
      <c r="J640" s="1498"/>
      <c r="K640" s="1498"/>
      <c r="L640" s="1498"/>
      <c r="M640" s="1498"/>
      <c r="N640" s="1498"/>
      <c r="O640" s="1498"/>
      <c r="P640" s="1498"/>
      <c r="Q640" s="1498"/>
      <c r="R640" s="1498"/>
      <c r="S640" s="1498"/>
      <c r="T640" s="1498"/>
      <c r="U640" s="1498"/>
      <c r="V640" s="1493"/>
    </row>
    <row r="641" spans="1:22">
      <c r="A641" s="1492"/>
      <c r="B641" s="1493"/>
      <c r="C641" s="1493"/>
      <c r="D641" s="1496"/>
      <c r="E641" s="1496"/>
      <c r="F641" s="1497"/>
      <c r="G641" s="1498"/>
      <c r="H641" s="1498"/>
      <c r="I641" s="1499"/>
      <c r="J641" s="1498"/>
      <c r="K641" s="1498"/>
      <c r="L641" s="1498"/>
      <c r="M641" s="1498"/>
      <c r="N641" s="1498"/>
      <c r="O641" s="1498"/>
      <c r="P641" s="1498"/>
      <c r="Q641" s="1498"/>
      <c r="R641" s="1498"/>
      <c r="S641" s="1498"/>
      <c r="T641" s="1498"/>
      <c r="U641" s="1498"/>
      <c r="V641" s="1493"/>
    </row>
    <row r="642" spans="1:22">
      <c r="A642" s="1492"/>
      <c r="B642" s="1493"/>
      <c r="C642" s="1493"/>
      <c r="D642" s="1496"/>
      <c r="E642" s="1496"/>
      <c r="F642" s="1497"/>
      <c r="G642" s="1498"/>
      <c r="H642" s="1498"/>
      <c r="I642" s="1499"/>
      <c r="J642" s="1498"/>
      <c r="K642" s="1498"/>
      <c r="L642" s="1498"/>
      <c r="M642" s="1498"/>
      <c r="N642" s="1498"/>
      <c r="O642" s="1498"/>
      <c r="P642" s="1498"/>
      <c r="Q642" s="1498"/>
      <c r="R642" s="1498"/>
      <c r="S642" s="1498"/>
      <c r="T642" s="1498"/>
      <c r="U642" s="1498"/>
      <c r="V642" s="1493"/>
    </row>
    <row r="643" spans="1:22">
      <c r="A643" s="1492"/>
      <c r="B643" s="1493"/>
      <c r="C643" s="1493"/>
      <c r="D643" s="1496"/>
      <c r="E643" s="1496"/>
      <c r="F643" s="1497"/>
      <c r="G643" s="1498"/>
      <c r="H643" s="1498"/>
      <c r="I643" s="1499"/>
      <c r="J643" s="1498"/>
      <c r="K643" s="1498"/>
      <c r="L643" s="1498"/>
      <c r="M643" s="1498"/>
      <c r="N643" s="1498"/>
      <c r="O643" s="1498"/>
      <c r="P643" s="1498"/>
      <c r="Q643" s="1498"/>
      <c r="R643" s="1498"/>
      <c r="S643" s="1498"/>
      <c r="T643" s="1498"/>
      <c r="U643" s="1498"/>
      <c r="V643" s="1493"/>
    </row>
    <row r="644" spans="1:22">
      <c r="A644" s="1492"/>
      <c r="B644" s="1493"/>
      <c r="C644" s="1493"/>
      <c r="D644" s="1496"/>
      <c r="E644" s="1496"/>
      <c r="F644" s="1497"/>
      <c r="G644" s="1498"/>
      <c r="H644" s="1498"/>
      <c r="I644" s="1499"/>
      <c r="J644" s="1498"/>
      <c r="K644" s="1498"/>
      <c r="L644" s="1498"/>
      <c r="M644" s="1498"/>
      <c r="N644" s="1498"/>
      <c r="O644" s="1498"/>
      <c r="P644" s="1498"/>
      <c r="Q644" s="1498"/>
      <c r="R644" s="1498"/>
      <c r="S644" s="1498"/>
      <c r="T644" s="1498"/>
      <c r="U644" s="1498"/>
      <c r="V644" s="1493"/>
    </row>
    <row r="645" spans="1:22">
      <c r="A645" s="1492"/>
      <c r="B645" s="1493"/>
      <c r="C645" s="1493"/>
      <c r="D645" s="1496"/>
      <c r="E645" s="1496"/>
      <c r="F645" s="1497"/>
      <c r="G645" s="1498"/>
      <c r="H645" s="1498"/>
      <c r="I645" s="1499"/>
      <c r="J645" s="1498"/>
      <c r="K645" s="1498"/>
      <c r="L645" s="1498"/>
      <c r="M645" s="1498"/>
      <c r="N645" s="1498"/>
      <c r="O645" s="1498"/>
      <c r="P645" s="1498"/>
      <c r="Q645" s="1498"/>
      <c r="R645" s="1498"/>
      <c r="S645" s="1498"/>
      <c r="T645" s="1498"/>
      <c r="U645" s="1498"/>
      <c r="V645" s="1493"/>
    </row>
    <row r="646" spans="1:22">
      <c r="A646" s="1492"/>
      <c r="B646" s="1493"/>
      <c r="C646" s="1493"/>
      <c r="D646" s="1496"/>
      <c r="E646" s="1496"/>
      <c r="F646" s="1497"/>
      <c r="G646" s="1498"/>
      <c r="H646" s="1498"/>
      <c r="I646" s="1499"/>
      <c r="J646" s="1498"/>
      <c r="K646" s="1498"/>
      <c r="L646" s="1498"/>
      <c r="M646" s="1498"/>
      <c r="N646" s="1498"/>
      <c r="O646" s="1498"/>
      <c r="P646" s="1498"/>
      <c r="Q646" s="1498"/>
      <c r="R646" s="1498"/>
      <c r="S646" s="1498"/>
      <c r="T646" s="1498"/>
      <c r="U646" s="1498"/>
      <c r="V646" s="1493"/>
    </row>
    <row r="647" spans="1:22">
      <c r="A647" s="1492"/>
      <c r="B647" s="1493"/>
      <c r="C647" s="1493"/>
      <c r="D647" s="1496"/>
      <c r="E647" s="1496"/>
      <c r="F647" s="1497"/>
      <c r="G647" s="1498"/>
      <c r="H647" s="1498"/>
      <c r="I647" s="1499"/>
      <c r="J647" s="1498"/>
      <c r="K647" s="1498"/>
      <c r="L647" s="1498"/>
      <c r="M647" s="1498"/>
      <c r="N647" s="1498"/>
      <c r="O647" s="1498"/>
      <c r="P647" s="1498"/>
      <c r="Q647" s="1498"/>
      <c r="R647" s="1498"/>
      <c r="S647" s="1498"/>
      <c r="T647" s="1498"/>
      <c r="U647" s="1498"/>
      <c r="V647" s="1493"/>
    </row>
    <row r="648" spans="1:22">
      <c r="A648" s="1492"/>
      <c r="B648" s="1493"/>
      <c r="C648" s="1493"/>
      <c r="D648" s="1496"/>
      <c r="E648" s="1496"/>
      <c r="F648" s="1497"/>
      <c r="G648" s="1498"/>
      <c r="H648" s="1498"/>
      <c r="I648" s="1499"/>
      <c r="J648" s="1498"/>
      <c r="K648" s="1498"/>
      <c r="L648" s="1498"/>
      <c r="M648" s="1498"/>
      <c r="N648" s="1498"/>
      <c r="O648" s="1498"/>
      <c r="P648" s="1498"/>
      <c r="Q648" s="1498"/>
      <c r="R648" s="1498"/>
      <c r="S648" s="1498"/>
      <c r="T648" s="1498"/>
      <c r="U648" s="1498"/>
      <c r="V648" s="1493"/>
    </row>
    <row r="649" spans="1:22">
      <c r="A649" s="1492"/>
      <c r="B649" s="1493"/>
      <c r="C649" s="1493"/>
      <c r="D649" s="1496"/>
      <c r="E649" s="1496"/>
      <c r="F649" s="1497"/>
      <c r="G649" s="1498"/>
      <c r="H649" s="1498"/>
      <c r="I649" s="1499"/>
      <c r="J649" s="1498"/>
      <c r="K649" s="1498"/>
      <c r="L649" s="1498"/>
      <c r="M649" s="1498"/>
      <c r="N649" s="1498"/>
      <c r="O649" s="1498"/>
      <c r="P649" s="1498"/>
      <c r="Q649" s="1498"/>
      <c r="R649" s="1498"/>
      <c r="S649" s="1498"/>
      <c r="T649" s="1498"/>
      <c r="U649" s="1498"/>
      <c r="V649" s="1493"/>
    </row>
    <row r="650" spans="1:22">
      <c r="A650" s="1492"/>
      <c r="B650" s="1493"/>
      <c r="C650" s="1493"/>
      <c r="D650" s="1496"/>
      <c r="E650" s="1496"/>
      <c r="F650" s="1497"/>
      <c r="G650" s="1498"/>
      <c r="H650" s="1498"/>
      <c r="I650" s="1499"/>
      <c r="J650" s="1498"/>
      <c r="K650" s="1498"/>
      <c r="L650" s="1498"/>
      <c r="M650" s="1498"/>
      <c r="N650" s="1498"/>
      <c r="O650" s="1498"/>
      <c r="P650" s="1498"/>
      <c r="Q650" s="1498"/>
      <c r="R650" s="1498"/>
      <c r="S650" s="1498"/>
      <c r="T650" s="1498"/>
      <c r="U650" s="1498"/>
      <c r="V650" s="1493"/>
    </row>
    <row r="651" spans="1:22">
      <c r="A651" s="1492"/>
      <c r="B651" s="1493"/>
      <c r="C651" s="1493"/>
      <c r="D651" s="1496"/>
      <c r="E651" s="1496"/>
      <c r="F651" s="1497"/>
      <c r="G651" s="1498"/>
      <c r="H651" s="1498"/>
      <c r="I651" s="1499"/>
      <c r="J651" s="1498"/>
      <c r="K651" s="1498"/>
      <c r="L651" s="1498"/>
      <c r="M651" s="1498"/>
      <c r="N651" s="1498"/>
      <c r="O651" s="1498"/>
      <c r="P651" s="1498"/>
      <c r="Q651" s="1498"/>
      <c r="R651" s="1498"/>
      <c r="S651" s="1498"/>
      <c r="T651" s="1498"/>
      <c r="U651" s="1498"/>
      <c r="V651" s="1493"/>
    </row>
    <row r="652" spans="1:22">
      <c r="A652" s="1492"/>
      <c r="B652" s="1493"/>
      <c r="C652" s="1493"/>
      <c r="D652" s="1496"/>
      <c r="E652" s="1496"/>
      <c r="F652" s="1497"/>
      <c r="G652" s="1498"/>
      <c r="H652" s="1498"/>
      <c r="I652" s="1499"/>
      <c r="J652" s="1498"/>
      <c r="K652" s="1498"/>
      <c r="L652" s="1498"/>
      <c r="M652" s="1498"/>
      <c r="N652" s="1498"/>
      <c r="O652" s="1498"/>
      <c r="P652" s="1498"/>
      <c r="Q652" s="1498"/>
      <c r="R652" s="1498"/>
      <c r="S652" s="1498"/>
      <c r="T652" s="1498"/>
      <c r="U652" s="1498"/>
      <c r="V652" s="1493"/>
    </row>
    <row r="653" spans="1:22">
      <c r="A653" s="1492"/>
      <c r="B653" s="1493"/>
      <c r="C653" s="1493"/>
      <c r="D653" s="1496"/>
      <c r="E653" s="1496"/>
      <c r="F653" s="1497"/>
      <c r="G653" s="1498"/>
      <c r="H653" s="1498"/>
      <c r="I653" s="1499"/>
      <c r="J653" s="1498"/>
      <c r="K653" s="1498"/>
      <c r="L653" s="1498"/>
      <c r="M653" s="1498"/>
      <c r="N653" s="1498"/>
      <c r="O653" s="1498"/>
      <c r="P653" s="1498"/>
      <c r="Q653" s="1498"/>
      <c r="R653" s="1498"/>
      <c r="S653" s="1498"/>
      <c r="T653" s="1498"/>
      <c r="U653" s="1498"/>
      <c r="V653" s="1493"/>
    </row>
    <row r="654" spans="1:22">
      <c r="A654" s="1492"/>
      <c r="B654" s="1493"/>
      <c r="C654" s="1493"/>
      <c r="D654" s="1496"/>
      <c r="E654" s="1496"/>
      <c r="F654" s="1497"/>
      <c r="G654" s="1498"/>
      <c r="H654" s="1498"/>
      <c r="I654" s="1499"/>
      <c r="J654" s="1498"/>
      <c r="K654" s="1498"/>
      <c r="L654" s="1498"/>
      <c r="M654" s="1498"/>
      <c r="N654" s="1498"/>
      <c r="O654" s="1498"/>
      <c r="P654" s="1498"/>
      <c r="Q654" s="1498"/>
      <c r="R654" s="1498"/>
      <c r="S654" s="1498"/>
      <c r="T654" s="1498"/>
      <c r="U654" s="1498"/>
      <c r="V654" s="1493"/>
    </row>
    <row r="655" spans="1:22">
      <c r="A655" s="1492"/>
      <c r="B655" s="1493"/>
      <c r="C655" s="1493"/>
      <c r="D655" s="1496"/>
      <c r="E655" s="1496"/>
      <c r="F655" s="1497"/>
      <c r="G655" s="1498"/>
      <c r="H655" s="1498"/>
      <c r="I655" s="1499"/>
      <c r="J655" s="1498"/>
      <c r="K655" s="1498"/>
      <c r="L655" s="1498"/>
      <c r="M655" s="1498"/>
      <c r="N655" s="1498"/>
      <c r="O655" s="1498"/>
      <c r="P655" s="1498"/>
      <c r="Q655" s="1498"/>
      <c r="R655" s="1498"/>
      <c r="S655" s="1498"/>
      <c r="T655" s="1498"/>
      <c r="U655" s="1498"/>
      <c r="V655" s="1493"/>
    </row>
    <row r="656" spans="1:22">
      <c r="A656" s="1492"/>
      <c r="B656" s="1493"/>
      <c r="C656" s="1493"/>
      <c r="D656" s="1496"/>
      <c r="E656" s="1496"/>
      <c r="F656" s="1497"/>
      <c r="G656" s="1498"/>
      <c r="H656" s="1498"/>
      <c r="I656" s="1499"/>
      <c r="J656" s="1498"/>
      <c r="K656" s="1498"/>
      <c r="L656" s="1498"/>
      <c r="M656" s="1498"/>
      <c r="N656" s="1498"/>
      <c r="O656" s="1498"/>
      <c r="P656" s="1498"/>
      <c r="Q656" s="1498"/>
      <c r="R656" s="1498"/>
      <c r="S656" s="1498"/>
      <c r="T656" s="1498"/>
      <c r="U656" s="1498"/>
      <c r="V656" s="1493"/>
    </row>
    <row r="657" spans="1:22">
      <c r="A657" s="1492"/>
      <c r="B657" s="1493"/>
      <c r="C657" s="1493"/>
      <c r="D657" s="1496"/>
      <c r="E657" s="1496"/>
      <c r="F657" s="1497"/>
      <c r="G657" s="1498"/>
      <c r="H657" s="1498"/>
      <c r="I657" s="1499"/>
      <c r="J657" s="1498"/>
      <c r="K657" s="1498"/>
      <c r="L657" s="1498"/>
      <c r="M657" s="1498"/>
      <c r="N657" s="1498"/>
      <c r="O657" s="1498"/>
      <c r="P657" s="1498"/>
      <c r="Q657" s="1498"/>
      <c r="R657" s="1498"/>
      <c r="S657" s="1498"/>
      <c r="T657" s="1498"/>
      <c r="U657" s="1498"/>
      <c r="V657" s="1493"/>
    </row>
    <row r="658" spans="1:22">
      <c r="A658" s="1492"/>
      <c r="B658" s="1493"/>
      <c r="C658" s="1493"/>
      <c r="D658" s="1496"/>
      <c r="E658" s="1496"/>
      <c r="F658" s="1497"/>
      <c r="G658" s="1498"/>
      <c r="H658" s="1498"/>
      <c r="I658" s="1499"/>
      <c r="J658" s="1498"/>
      <c r="K658" s="1498"/>
      <c r="L658" s="1498"/>
      <c r="M658" s="1498"/>
      <c r="N658" s="1498"/>
      <c r="O658" s="1498"/>
      <c r="P658" s="1498"/>
      <c r="Q658" s="1498"/>
      <c r="R658" s="1498"/>
      <c r="S658" s="1498"/>
      <c r="T658" s="1498"/>
      <c r="U658" s="1498"/>
      <c r="V658" s="1493"/>
    </row>
    <row r="659" spans="1:22">
      <c r="A659" s="1492"/>
      <c r="B659" s="1493"/>
      <c r="C659" s="1493"/>
      <c r="D659" s="1496"/>
      <c r="E659" s="1496"/>
      <c r="F659" s="1497"/>
      <c r="G659" s="1498"/>
      <c r="H659" s="1498"/>
      <c r="I659" s="1499"/>
      <c r="J659" s="1498"/>
      <c r="K659" s="1498"/>
      <c r="L659" s="1498"/>
      <c r="M659" s="1498"/>
      <c r="N659" s="1498"/>
      <c r="O659" s="1498"/>
      <c r="P659" s="1498"/>
      <c r="Q659" s="1498"/>
      <c r="R659" s="1498"/>
      <c r="S659" s="1498"/>
      <c r="T659" s="1498"/>
      <c r="U659" s="1498"/>
      <c r="V659" s="1493"/>
    </row>
    <row r="660" spans="1:22">
      <c r="A660" s="1492"/>
      <c r="B660" s="1493"/>
      <c r="C660" s="1493"/>
      <c r="D660" s="1496"/>
      <c r="E660" s="1496"/>
      <c r="F660" s="1497"/>
      <c r="G660" s="1498"/>
      <c r="H660" s="1498"/>
      <c r="I660" s="1499"/>
      <c r="J660" s="1498"/>
      <c r="K660" s="1498"/>
      <c r="L660" s="1498"/>
      <c r="M660" s="1498"/>
      <c r="N660" s="1498"/>
      <c r="O660" s="1498"/>
      <c r="P660" s="1498"/>
      <c r="Q660" s="1498"/>
      <c r="R660" s="1498"/>
      <c r="S660" s="1498"/>
      <c r="T660" s="1498"/>
      <c r="U660" s="1498"/>
      <c r="V660" s="1493"/>
    </row>
    <row r="661" spans="1:22">
      <c r="A661" s="1492"/>
      <c r="B661" s="1493"/>
      <c r="C661" s="1493"/>
      <c r="D661" s="1496"/>
      <c r="E661" s="1496"/>
      <c r="F661" s="1497"/>
      <c r="G661" s="1498"/>
      <c r="H661" s="1498"/>
      <c r="I661" s="1499"/>
      <c r="J661" s="1498"/>
      <c r="K661" s="1498"/>
      <c r="L661" s="1498"/>
      <c r="M661" s="1498"/>
      <c r="N661" s="1498"/>
      <c r="O661" s="1498"/>
      <c r="P661" s="1498"/>
      <c r="Q661" s="1498"/>
      <c r="R661" s="1498"/>
      <c r="S661" s="1498"/>
      <c r="T661" s="1498"/>
      <c r="U661" s="1498"/>
      <c r="V661" s="1493"/>
    </row>
    <row r="662" spans="1:22">
      <c r="A662" s="1492"/>
      <c r="B662" s="1493"/>
      <c r="C662" s="1493"/>
      <c r="D662" s="1496"/>
      <c r="E662" s="1496"/>
      <c r="F662" s="1497"/>
      <c r="G662" s="1498"/>
      <c r="H662" s="1498"/>
      <c r="I662" s="1499"/>
      <c r="J662" s="1498"/>
      <c r="K662" s="1498"/>
      <c r="L662" s="1498"/>
      <c r="M662" s="1498"/>
      <c r="N662" s="1498"/>
      <c r="O662" s="1498"/>
      <c r="P662" s="1498"/>
      <c r="Q662" s="1498"/>
      <c r="R662" s="1498"/>
      <c r="S662" s="1498"/>
      <c r="T662" s="1498"/>
      <c r="U662" s="1498"/>
      <c r="V662" s="1493"/>
    </row>
    <row r="663" spans="1:22">
      <c r="A663" s="1492"/>
      <c r="B663" s="1493"/>
      <c r="C663" s="1493"/>
      <c r="D663" s="1496"/>
      <c r="E663" s="1496"/>
      <c r="F663" s="1497"/>
      <c r="G663" s="1498"/>
      <c r="H663" s="1498"/>
      <c r="I663" s="1499"/>
      <c r="J663" s="1498"/>
      <c r="K663" s="1498"/>
      <c r="L663" s="1498"/>
      <c r="M663" s="1498"/>
      <c r="N663" s="1498"/>
      <c r="O663" s="1498"/>
      <c r="P663" s="1498"/>
      <c r="Q663" s="1498"/>
      <c r="R663" s="1498"/>
      <c r="S663" s="1498"/>
      <c r="T663" s="1498"/>
      <c r="U663" s="1498"/>
      <c r="V663" s="1493"/>
    </row>
    <row r="664" spans="1:22">
      <c r="A664" s="1492"/>
      <c r="B664" s="1493"/>
      <c r="C664" s="1493"/>
      <c r="D664" s="1496"/>
      <c r="E664" s="1496"/>
      <c r="F664" s="1497"/>
      <c r="G664" s="1498"/>
      <c r="H664" s="1498"/>
      <c r="I664" s="1499"/>
      <c r="J664" s="1498"/>
      <c r="K664" s="1498"/>
      <c r="L664" s="1498"/>
      <c r="M664" s="1498"/>
      <c r="N664" s="1498"/>
      <c r="O664" s="1498"/>
      <c r="P664" s="1498"/>
      <c r="Q664" s="1498"/>
      <c r="R664" s="1498"/>
      <c r="S664" s="1498"/>
      <c r="T664" s="1498"/>
      <c r="U664" s="1498"/>
      <c r="V664" s="1493"/>
    </row>
    <row r="665" spans="1:22">
      <c r="A665" s="1492"/>
      <c r="B665" s="1493"/>
      <c r="C665" s="1493"/>
      <c r="D665" s="1496"/>
      <c r="E665" s="1496"/>
      <c r="F665" s="1497"/>
      <c r="G665" s="1498"/>
      <c r="H665" s="1498"/>
      <c r="I665" s="1499"/>
      <c r="J665" s="1498"/>
      <c r="K665" s="1498"/>
      <c r="L665" s="1498"/>
      <c r="M665" s="1498"/>
      <c r="N665" s="1498"/>
      <c r="O665" s="1498"/>
      <c r="P665" s="1498"/>
      <c r="Q665" s="1498"/>
      <c r="R665" s="1498"/>
      <c r="S665" s="1498"/>
      <c r="T665" s="1498"/>
      <c r="U665" s="1498"/>
      <c r="V665" s="1493"/>
    </row>
    <row r="666" spans="1:22">
      <c r="A666" s="1492"/>
      <c r="B666" s="1493"/>
      <c r="C666" s="1493"/>
      <c r="D666" s="1496"/>
      <c r="E666" s="1496"/>
      <c r="F666" s="1497"/>
      <c r="G666" s="1498"/>
      <c r="H666" s="1498"/>
      <c r="I666" s="1499"/>
      <c r="J666" s="1498"/>
      <c r="K666" s="1498"/>
      <c r="L666" s="1498"/>
      <c r="M666" s="1498"/>
      <c r="N666" s="1498"/>
      <c r="O666" s="1498"/>
      <c r="P666" s="1498"/>
      <c r="Q666" s="1498"/>
      <c r="R666" s="1498"/>
      <c r="S666" s="1498"/>
      <c r="T666" s="1498"/>
      <c r="U666" s="1498"/>
      <c r="V666" s="1493"/>
    </row>
    <row r="667" spans="1:22">
      <c r="A667" s="1492"/>
      <c r="B667" s="1493"/>
      <c r="C667" s="1493"/>
      <c r="D667" s="1496"/>
      <c r="E667" s="1496"/>
      <c r="F667" s="1497"/>
      <c r="G667" s="1498"/>
      <c r="H667" s="1498"/>
      <c r="I667" s="1499"/>
      <c r="J667" s="1498"/>
      <c r="K667" s="1498"/>
      <c r="L667" s="1498"/>
      <c r="M667" s="1498"/>
      <c r="N667" s="1498"/>
      <c r="O667" s="1498"/>
      <c r="P667" s="1498"/>
      <c r="Q667" s="1498"/>
      <c r="R667" s="1498"/>
      <c r="S667" s="1498"/>
      <c r="T667" s="1498"/>
      <c r="U667" s="1498"/>
      <c r="V667" s="1493"/>
    </row>
    <row r="668" spans="1:22">
      <c r="A668" s="1492"/>
      <c r="B668" s="1493"/>
      <c r="C668" s="1493"/>
      <c r="D668" s="1496"/>
      <c r="E668" s="1496"/>
      <c r="F668" s="1497"/>
      <c r="G668" s="1498"/>
      <c r="H668" s="1498"/>
      <c r="I668" s="1499"/>
      <c r="J668" s="1498"/>
      <c r="K668" s="1498"/>
      <c r="L668" s="1498"/>
      <c r="M668" s="1498"/>
      <c r="N668" s="1498"/>
      <c r="O668" s="1498"/>
      <c r="P668" s="1498"/>
      <c r="Q668" s="1498"/>
      <c r="R668" s="1498"/>
      <c r="S668" s="1498"/>
      <c r="T668" s="1498"/>
      <c r="U668" s="1498"/>
      <c r="V668" s="1493"/>
    </row>
    <row r="669" spans="1:22">
      <c r="A669" s="1492"/>
      <c r="B669" s="1493"/>
      <c r="C669" s="1493"/>
      <c r="D669" s="1496"/>
      <c r="E669" s="1496"/>
      <c r="F669" s="1497"/>
      <c r="G669" s="1498"/>
      <c r="H669" s="1498"/>
      <c r="I669" s="1499"/>
      <c r="J669" s="1498"/>
      <c r="K669" s="1498"/>
      <c r="L669" s="1498"/>
      <c r="M669" s="1498"/>
      <c r="N669" s="1498"/>
      <c r="O669" s="1498"/>
      <c r="P669" s="1498"/>
      <c r="Q669" s="1498"/>
      <c r="R669" s="1498"/>
      <c r="S669" s="1498"/>
      <c r="T669" s="1498"/>
      <c r="U669" s="1498"/>
      <c r="V669" s="1493"/>
    </row>
    <row r="670" spans="1:22">
      <c r="A670" s="1492"/>
      <c r="B670" s="1493"/>
      <c r="C670" s="1493"/>
      <c r="D670" s="1496"/>
      <c r="E670" s="1496"/>
      <c r="F670" s="1497"/>
      <c r="G670" s="1498"/>
      <c r="H670" s="1498"/>
      <c r="I670" s="1499"/>
      <c r="J670" s="1498"/>
      <c r="K670" s="1498"/>
      <c r="L670" s="1498"/>
      <c r="M670" s="1498"/>
      <c r="N670" s="1498"/>
      <c r="O670" s="1498"/>
      <c r="P670" s="1498"/>
      <c r="Q670" s="1498"/>
      <c r="R670" s="1498"/>
      <c r="S670" s="1498"/>
      <c r="T670" s="1498"/>
      <c r="U670" s="1498"/>
      <c r="V670" s="1493"/>
    </row>
    <row r="671" spans="1:22">
      <c r="A671" s="1492"/>
      <c r="B671" s="1493"/>
      <c r="C671" s="1493"/>
      <c r="D671" s="1496"/>
      <c r="E671" s="1496"/>
      <c r="F671" s="1497"/>
      <c r="G671" s="1498"/>
      <c r="H671" s="1498"/>
      <c r="I671" s="1499"/>
      <c r="J671" s="1498"/>
      <c r="K671" s="1498"/>
      <c r="L671" s="1498"/>
      <c r="M671" s="1498"/>
      <c r="N671" s="1498"/>
      <c r="O671" s="1498"/>
      <c r="P671" s="1498"/>
      <c r="Q671" s="1498"/>
      <c r="R671" s="1498"/>
      <c r="S671" s="1498"/>
      <c r="T671" s="1498"/>
      <c r="U671" s="1498"/>
      <c r="V671" s="1493"/>
    </row>
    <row r="672" spans="1:22">
      <c r="A672" s="1492"/>
      <c r="B672" s="1493"/>
      <c r="C672" s="1493"/>
      <c r="D672" s="1496"/>
      <c r="E672" s="1496"/>
      <c r="F672" s="1497"/>
      <c r="G672" s="1498"/>
      <c r="H672" s="1498"/>
      <c r="I672" s="1499"/>
      <c r="J672" s="1498"/>
      <c r="K672" s="1498"/>
      <c r="L672" s="1498"/>
      <c r="M672" s="1498"/>
      <c r="N672" s="1498"/>
      <c r="O672" s="1498"/>
      <c r="P672" s="1498"/>
      <c r="Q672" s="1498"/>
      <c r="R672" s="1498"/>
      <c r="S672" s="1498"/>
      <c r="T672" s="1498"/>
      <c r="U672" s="1498"/>
      <c r="V672" s="1493"/>
    </row>
    <row r="673" spans="1:22">
      <c r="A673" s="1492"/>
      <c r="B673" s="1493"/>
      <c r="C673" s="1493"/>
      <c r="D673" s="1496"/>
      <c r="E673" s="1496"/>
      <c r="F673" s="1497"/>
      <c r="G673" s="1498"/>
      <c r="H673" s="1498"/>
      <c r="I673" s="1499"/>
      <c r="J673" s="1498"/>
      <c r="K673" s="1498"/>
      <c r="L673" s="1498"/>
      <c r="M673" s="1498"/>
      <c r="N673" s="1498"/>
      <c r="O673" s="1498"/>
      <c r="P673" s="1498"/>
      <c r="Q673" s="1498"/>
      <c r="R673" s="1498"/>
      <c r="S673" s="1498"/>
      <c r="T673" s="1498"/>
      <c r="U673" s="1498"/>
      <c r="V673" s="1493"/>
    </row>
    <row r="674" spans="1:22">
      <c r="A674" s="1492"/>
      <c r="B674" s="1493"/>
      <c r="C674" s="1493"/>
      <c r="D674" s="1496"/>
      <c r="E674" s="1496"/>
      <c r="F674" s="1497"/>
      <c r="G674" s="1498"/>
      <c r="H674" s="1498"/>
      <c r="I674" s="1499"/>
      <c r="J674" s="1498"/>
      <c r="K674" s="1498"/>
      <c r="L674" s="1498"/>
      <c r="M674" s="1498"/>
      <c r="N674" s="1498"/>
      <c r="O674" s="1498"/>
      <c r="P674" s="1498"/>
      <c r="Q674" s="1498"/>
      <c r="R674" s="1498"/>
      <c r="S674" s="1498"/>
      <c r="T674" s="1498"/>
      <c r="U674" s="1498"/>
      <c r="V674" s="1493"/>
    </row>
    <row r="675" spans="1:22">
      <c r="A675" s="1492"/>
      <c r="B675" s="1493"/>
      <c r="C675" s="1493"/>
      <c r="D675" s="1496"/>
      <c r="E675" s="1496"/>
      <c r="F675" s="1497"/>
      <c r="G675" s="1498"/>
      <c r="H675" s="1498"/>
      <c r="I675" s="1499"/>
      <c r="J675" s="1498"/>
      <c r="K675" s="1498"/>
      <c r="L675" s="1498"/>
      <c r="M675" s="1498"/>
      <c r="N675" s="1498"/>
      <c r="O675" s="1498"/>
      <c r="P675" s="1498"/>
      <c r="Q675" s="1498"/>
      <c r="R675" s="1498"/>
      <c r="S675" s="1498"/>
      <c r="T675" s="1498"/>
      <c r="U675" s="1498"/>
      <c r="V675" s="1493"/>
    </row>
    <row r="676" spans="1:22">
      <c r="A676" s="1492"/>
      <c r="B676" s="1493"/>
      <c r="C676" s="1493"/>
      <c r="D676" s="1496"/>
      <c r="E676" s="1496"/>
      <c r="F676" s="1497"/>
      <c r="G676" s="1498"/>
      <c r="H676" s="1498"/>
      <c r="I676" s="1499"/>
      <c r="J676" s="1498"/>
      <c r="K676" s="1498"/>
      <c r="L676" s="1498"/>
      <c r="M676" s="1498"/>
      <c r="N676" s="1498"/>
      <c r="O676" s="1498"/>
      <c r="P676" s="1498"/>
      <c r="Q676" s="1498"/>
      <c r="R676" s="1498"/>
      <c r="S676" s="1498"/>
      <c r="T676" s="1498"/>
      <c r="U676" s="1498"/>
      <c r="V676" s="1493"/>
    </row>
    <row r="677" spans="1:22">
      <c r="A677" s="1492"/>
      <c r="B677" s="1493"/>
      <c r="C677" s="1493"/>
      <c r="D677" s="1496"/>
      <c r="E677" s="1496"/>
      <c r="F677" s="1497"/>
      <c r="G677" s="1498"/>
      <c r="H677" s="1498"/>
      <c r="I677" s="1499"/>
      <c r="J677" s="1498"/>
      <c r="K677" s="1498"/>
      <c r="L677" s="1498"/>
      <c r="M677" s="1498"/>
      <c r="N677" s="1498"/>
      <c r="O677" s="1498"/>
      <c r="P677" s="1498"/>
      <c r="Q677" s="1498"/>
      <c r="R677" s="1498"/>
      <c r="S677" s="1498"/>
      <c r="T677" s="1498"/>
      <c r="U677" s="1498"/>
      <c r="V677" s="1493"/>
    </row>
    <row r="678" spans="1:22">
      <c r="A678" s="1492"/>
      <c r="B678" s="1493"/>
      <c r="C678" s="1493"/>
      <c r="D678" s="1496"/>
      <c r="E678" s="1496"/>
      <c r="F678" s="1497"/>
      <c r="G678" s="1498"/>
      <c r="H678" s="1498"/>
      <c r="I678" s="1499"/>
      <c r="J678" s="1498"/>
      <c r="K678" s="1498"/>
      <c r="L678" s="1498"/>
      <c r="M678" s="1498"/>
      <c r="N678" s="1498"/>
      <c r="O678" s="1498"/>
      <c r="P678" s="1498"/>
      <c r="Q678" s="1498"/>
      <c r="R678" s="1498"/>
      <c r="S678" s="1498"/>
      <c r="T678" s="1498"/>
      <c r="U678" s="1498"/>
      <c r="V678" s="1493"/>
    </row>
    <row r="679" spans="1:22">
      <c r="A679" s="1492"/>
      <c r="B679" s="1493"/>
      <c r="C679" s="1493"/>
      <c r="D679" s="1496"/>
      <c r="E679" s="1496"/>
      <c r="F679" s="1497"/>
      <c r="G679" s="1498"/>
      <c r="H679" s="1498"/>
      <c r="I679" s="1499"/>
      <c r="J679" s="1498"/>
      <c r="K679" s="1498"/>
      <c r="L679" s="1498"/>
      <c r="M679" s="1498"/>
      <c r="N679" s="1498"/>
      <c r="O679" s="1498"/>
      <c r="P679" s="1498"/>
      <c r="Q679" s="1498"/>
      <c r="R679" s="1498"/>
      <c r="S679" s="1498"/>
      <c r="T679" s="1498"/>
      <c r="U679" s="1498"/>
      <c r="V679" s="1493"/>
    </row>
    <row r="680" spans="1:22">
      <c r="A680" s="1492"/>
      <c r="B680" s="1493"/>
      <c r="C680" s="1493"/>
      <c r="D680" s="1496"/>
      <c r="E680" s="1496"/>
      <c r="F680" s="1497"/>
      <c r="G680" s="1498"/>
      <c r="H680" s="1498"/>
      <c r="I680" s="1499"/>
      <c r="J680" s="1498"/>
      <c r="K680" s="1498"/>
      <c r="L680" s="1498"/>
      <c r="M680" s="1498"/>
      <c r="N680" s="1498"/>
      <c r="O680" s="1498"/>
      <c r="P680" s="1498"/>
      <c r="Q680" s="1498"/>
      <c r="R680" s="1498"/>
      <c r="S680" s="1498"/>
      <c r="T680" s="1498"/>
      <c r="U680" s="1498"/>
      <c r="V680" s="1493"/>
    </row>
    <row r="681" spans="1:22">
      <c r="A681" s="1492"/>
      <c r="B681" s="1493"/>
      <c r="C681" s="1493"/>
      <c r="D681" s="1496"/>
      <c r="E681" s="1496"/>
      <c r="F681" s="1497"/>
      <c r="G681" s="1498"/>
      <c r="H681" s="1498"/>
      <c r="I681" s="1499"/>
      <c r="J681" s="1498"/>
      <c r="K681" s="1498"/>
      <c r="L681" s="1498"/>
      <c r="M681" s="1498"/>
      <c r="N681" s="1498"/>
      <c r="O681" s="1498"/>
      <c r="P681" s="1498"/>
      <c r="Q681" s="1498"/>
      <c r="R681" s="1498"/>
      <c r="S681" s="1498"/>
      <c r="T681" s="1498"/>
      <c r="U681" s="1498"/>
      <c r="V681" s="1493"/>
    </row>
    <row r="682" spans="1:22">
      <c r="A682" s="1492"/>
      <c r="B682" s="1493"/>
      <c r="C682" s="1493"/>
      <c r="D682" s="1496"/>
      <c r="E682" s="1496"/>
      <c r="F682" s="1497"/>
      <c r="G682" s="1498"/>
      <c r="H682" s="1498"/>
      <c r="I682" s="1499"/>
      <c r="J682" s="1498"/>
      <c r="K682" s="1498"/>
      <c r="L682" s="1498"/>
      <c r="M682" s="1498"/>
      <c r="N682" s="1498"/>
      <c r="O682" s="1498"/>
      <c r="P682" s="1498"/>
      <c r="Q682" s="1498"/>
      <c r="R682" s="1498"/>
      <c r="S682" s="1498"/>
      <c r="T682" s="1498"/>
      <c r="U682" s="1498"/>
      <c r="V682" s="1493"/>
    </row>
    <row r="683" spans="1:22">
      <c r="A683" s="1492"/>
      <c r="B683" s="1493"/>
      <c r="C683" s="1493"/>
      <c r="D683" s="1496"/>
      <c r="E683" s="1496"/>
      <c r="F683" s="1497"/>
      <c r="G683" s="1498"/>
      <c r="H683" s="1498"/>
      <c r="I683" s="1499"/>
      <c r="J683" s="1498"/>
      <c r="K683" s="1498"/>
      <c r="L683" s="1498"/>
      <c r="M683" s="1498"/>
      <c r="N683" s="1498"/>
      <c r="O683" s="1498"/>
      <c r="P683" s="1498"/>
      <c r="Q683" s="1498"/>
      <c r="R683" s="1498"/>
      <c r="S683" s="1498"/>
      <c r="T683" s="1498"/>
      <c r="U683" s="1498"/>
      <c r="V683" s="1493"/>
    </row>
    <row r="684" spans="1:22">
      <c r="A684" s="1492"/>
      <c r="B684" s="1493"/>
      <c r="C684" s="1493"/>
      <c r="D684" s="1496"/>
      <c r="E684" s="1496"/>
      <c r="F684" s="1497"/>
      <c r="G684" s="1498"/>
      <c r="H684" s="1498"/>
      <c r="I684" s="1499"/>
      <c r="J684" s="1498"/>
      <c r="K684" s="1498"/>
      <c r="L684" s="1498"/>
      <c r="M684" s="1498"/>
      <c r="N684" s="1498"/>
      <c r="O684" s="1498"/>
      <c r="P684" s="1498"/>
      <c r="Q684" s="1498"/>
      <c r="R684" s="1498"/>
      <c r="S684" s="1498"/>
      <c r="T684" s="1498"/>
      <c r="U684" s="1498"/>
      <c r="V684" s="1493"/>
    </row>
    <row r="685" spans="1:22">
      <c r="A685" s="1492"/>
      <c r="B685" s="1493"/>
      <c r="C685" s="1493"/>
      <c r="D685" s="1496"/>
      <c r="E685" s="1496"/>
      <c r="F685" s="1497"/>
      <c r="G685" s="1498"/>
      <c r="H685" s="1498"/>
      <c r="I685" s="1499"/>
      <c r="J685" s="1498"/>
      <c r="K685" s="1498"/>
      <c r="L685" s="1498"/>
      <c r="M685" s="1498"/>
      <c r="N685" s="1498"/>
      <c r="O685" s="1498"/>
      <c r="P685" s="1498"/>
      <c r="Q685" s="1498"/>
      <c r="R685" s="1498"/>
      <c r="S685" s="1498"/>
      <c r="T685" s="1498"/>
      <c r="U685" s="1498"/>
      <c r="V685" s="1493"/>
    </row>
    <row r="686" spans="1:22">
      <c r="A686" s="1492"/>
      <c r="B686" s="1493"/>
      <c r="C686" s="1493"/>
      <c r="D686" s="1496"/>
      <c r="E686" s="1496"/>
      <c r="F686" s="1497"/>
      <c r="G686" s="1498"/>
      <c r="H686" s="1498"/>
      <c r="I686" s="1499"/>
      <c r="J686" s="1498"/>
      <c r="K686" s="1498"/>
      <c r="L686" s="1498"/>
      <c r="M686" s="1498"/>
      <c r="N686" s="1498"/>
      <c r="O686" s="1498"/>
      <c r="P686" s="1498"/>
      <c r="Q686" s="1498"/>
      <c r="R686" s="1498"/>
      <c r="S686" s="1498"/>
      <c r="T686" s="1498"/>
      <c r="U686" s="1498"/>
      <c r="V686" s="1493"/>
    </row>
    <row r="687" spans="1:22">
      <c r="A687" s="1492"/>
      <c r="B687" s="1493"/>
      <c r="C687" s="1493"/>
      <c r="D687" s="1496"/>
      <c r="E687" s="1496"/>
      <c r="F687" s="1497"/>
      <c r="G687" s="1498"/>
      <c r="H687" s="1498"/>
      <c r="I687" s="1499"/>
      <c r="J687" s="1498"/>
      <c r="K687" s="1498"/>
      <c r="L687" s="1498"/>
      <c r="M687" s="1498"/>
      <c r="N687" s="1498"/>
      <c r="O687" s="1498"/>
      <c r="P687" s="1498"/>
      <c r="Q687" s="1498"/>
      <c r="R687" s="1498"/>
      <c r="S687" s="1498"/>
      <c r="T687" s="1498"/>
      <c r="U687" s="1498"/>
      <c r="V687" s="1493"/>
    </row>
    <row r="688" spans="1:22">
      <c r="A688" s="1492"/>
      <c r="B688" s="1493"/>
      <c r="C688" s="1493"/>
      <c r="D688" s="1496"/>
      <c r="E688" s="1496"/>
      <c r="F688" s="1497"/>
      <c r="G688" s="1498"/>
      <c r="H688" s="1498"/>
      <c r="I688" s="1499"/>
      <c r="J688" s="1498"/>
      <c r="K688" s="1498"/>
      <c r="L688" s="1498"/>
      <c r="M688" s="1498"/>
      <c r="N688" s="1498"/>
      <c r="O688" s="1498"/>
      <c r="P688" s="1498"/>
      <c r="Q688" s="1498"/>
      <c r="R688" s="1498"/>
      <c r="S688" s="1498"/>
      <c r="T688" s="1498"/>
      <c r="U688" s="1498"/>
      <c r="V688" s="1493"/>
    </row>
    <row r="689" spans="1:22">
      <c r="A689" s="1492"/>
      <c r="B689" s="1493"/>
      <c r="C689" s="1493"/>
      <c r="D689" s="1496"/>
      <c r="E689" s="1496"/>
      <c r="F689" s="1497"/>
      <c r="G689" s="1498"/>
      <c r="H689" s="1498"/>
      <c r="I689" s="1499"/>
      <c r="J689" s="1498"/>
      <c r="K689" s="1498"/>
      <c r="L689" s="1498"/>
      <c r="M689" s="1498"/>
      <c r="N689" s="1498"/>
      <c r="O689" s="1498"/>
      <c r="P689" s="1498"/>
      <c r="Q689" s="1498"/>
      <c r="R689" s="1498"/>
      <c r="S689" s="1498"/>
      <c r="T689" s="1498"/>
      <c r="U689" s="1498"/>
      <c r="V689" s="1493"/>
    </row>
    <row r="690" spans="1:22">
      <c r="A690" s="1492"/>
      <c r="B690" s="1493"/>
      <c r="C690" s="1493"/>
      <c r="D690" s="1496"/>
      <c r="E690" s="1496"/>
      <c r="F690" s="1497"/>
      <c r="G690" s="1498"/>
      <c r="H690" s="1498"/>
      <c r="I690" s="1499"/>
      <c r="J690" s="1498"/>
      <c r="K690" s="1498"/>
      <c r="L690" s="1498"/>
      <c r="M690" s="1498"/>
      <c r="N690" s="1498"/>
      <c r="O690" s="1498"/>
      <c r="P690" s="1498"/>
      <c r="Q690" s="1498"/>
      <c r="R690" s="1498"/>
      <c r="S690" s="1498"/>
      <c r="T690" s="1498"/>
      <c r="U690" s="1498"/>
      <c r="V690" s="1493"/>
    </row>
    <row r="691" spans="1:22">
      <c r="A691" s="1492"/>
      <c r="B691" s="1493"/>
      <c r="C691" s="1493"/>
      <c r="D691" s="1496"/>
      <c r="E691" s="1496"/>
      <c r="F691" s="1497"/>
      <c r="G691" s="1498"/>
      <c r="H691" s="1498"/>
      <c r="I691" s="1499"/>
      <c r="J691" s="1498"/>
      <c r="K691" s="1498"/>
      <c r="L691" s="1498"/>
      <c r="M691" s="1498"/>
      <c r="N691" s="1498"/>
      <c r="O691" s="1498"/>
      <c r="P691" s="1498"/>
      <c r="Q691" s="1498"/>
      <c r="R691" s="1498"/>
      <c r="S691" s="1498"/>
      <c r="T691" s="1498"/>
      <c r="U691" s="1498"/>
      <c r="V691" s="1493"/>
    </row>
    <row r="692" spans="1:22">
      <c r="A692" s="1492"/>
      <c r="B692" s="1493"/>
      <c r="C692" s="1493"/>
      <c r="D692" s="1496"/>
      <c r="E692" s="1496"/>
      <c r="F692" s="1497"/>
      <c r="G692" s="1498"/>
      <c r="H692" s="1498"/>
      <c r="I692" s="1499"/>
      <c r="J692" s="1498"/>
      <c r="K692" s="1498"/>
      <c r="L692" s="1498"/>
      <c r="M692" s="1498"/>
      <c r="N692" s="1498"/>
      <c r="O692" s="1498"/>
      <c r="P692" s="1498"/>
      <c r="Q692" s="1498"/>
      <c r="R692" s="1498"/>
      <c r="S692" s="1498"/>
      <c r="T692" s="1498"/>
      <c r="U692" s="1498"/>
      <c r="V692" s="1493"/>
    </row>
    <row r="693" spans="1:22">
      <c r="A693" s="1492"/>
      <c r="B693" s="1493"/>
      <c r="C693" s="1493"/>
      <c r="D693" s="1496"/>
      <c r="E693" s="1496"/>
      <c r="F693" s="1497"/>
      <c r="G693" s="1498"/>
      <c r="H693" s="1498"/>
      <c r="I693" s="1499"/>
      <c r="J693" s="1498"/>
      <c r="K693" s="1498"/>
      <c r="L693" s="1498"/>
      <c r="M693" s="1498"/>
      <c r="N693" s="1498"/>
      <c r="O693" s="1498"/>
      <c r="P693" s="1498"/>
      <c r="Q693" s="1498"/>
      <c r="R693" s="1498"/>
      <c r="S693" s="1498"/>
      <c r="T693" s="1498"/>
      <c r="U693" s="1498"/>
      <c r="V693" s="1493"/>
    </row>
    <row r="694" spans="1:22">
      <c r="A694" s="1492"/>
      <c r="B694" s="1493"/>
      <c r="C694" s="1493"/>
      <c r="D694" s="1496"/>
      <c r="E694" s="1496"/>
      <c r="F694" s="1497"/>
      <c r="G694" s="1498"/>
      <c r="H694" s="1498"/>
      <c r="I694" s="1499"/>
      <c r="J694" s="1498"/>
      <c r="K694" s="1498"/>
      <c r="L694" s="1498"/>
      <c r="M694" s="1498"/>
      <c r="N694" s="1498"/>
      <c r="O694" s="1498"/>
      <c r="P694" s="1498"/>
      <c r="Q694" s="1498"/>
      <c r="R694" s="1498"/>
      <c r="S694" s="1498"/>
      <c r="T694" s="1498"/>
      <c r="U694" s="1498"/>
      <c r="V694" s="1493"/>
    </row>
    <row r="695" spans="1:22">
      <c r="A695" s="1492"/>
      <c r="B695" s="1493"/>
      <c r="C695" s="1493"/>
      <c r="D695" s="1496"/>
      <c r="E695" s="1496"/>
      <c r="F695" s="1497"/>
      <c r="G695" s="1498"/>
      <c r="H695" s="1498"/>
      <c r="I695" s="1499"/>
      <c r="J695" s="1498"/>
      <c r="K695" s="1498"/>
      <c r="L695" s="1498"/>
      <c r="M695" s="1498"/>
      <c r="N695" s="1498"/>
      <c r="O695" s="1498"/>
      <c r="P695" s="1498"/>
      <c r="Q695" s="1498"/>
      <c r="R695" s="1498"/>
      <c r="S695" s="1498"/>
      <c r="T695" s="1498"/>
      <c r="U695" s="1498"/>
      <c r="V695" s="1493"/>
    </row>
    <row r="696" spans="1:22">
      <c r="A696" s="1492"/>
      <c r="B696" s="1493"/>
      <c r="C696" s="1493"/>
      <c r="D696" s="1496"/>
      <c r="E696" s="1496"/>
      <c r="F696" s="1497"/>
      <c r="G696" s="1498"/>
      <c r="H696" s="1498"/>
      <c r="I696" s="1499"/>
      <c r="J696" s="1498"/>
      <c r="K696" s="1498"/>
      <c r="L696" s="1498"/>
      <c r="M696" s="1498"/>
      <c r="N696" s="1498"/>
      <c r="O696" s="1498"/>
      <c r="P696" s="1498"/>
      <c r="Q696" s="1498"/>
      <c r="R696" s="1498"/>
      <c r="S696" s="1498"/>
      <c r="T696" s="1498"/>
      <c r="U696" s="1498"/>
      <c r="V696" s="1493"/>
    </row>
    <row r="697" spans="1:22">
      <c r="A697" s="1492"/>
      <c r="B697" s="1493"/>
      <c r="C697" s="1493"/>
      <c r="D697" s="1496"/>
      <c r="E697" s="1496"/>
      <c r="F697" s="1497"/>
      <c r="G697" s="1498"/>
      <c r="H697" s="1498"/>
      <c r="I697" s="1499"/>
      <c r="J697" s="1498"/>
      <c r="K697" s="1498"/>
      <c r="L697" s="1498"/>
      <c r="M697" s="1498"/>
      <c r="N697" s="1498"/>
      <c r="O697" s="1498"/>
      <c r="P697" s="1498"/>
      <c r="Q697" s="1498"/>
      <c r="R697" s="1498"/>
      <c r="S697" s="1498"/>
      <c r="T697" s="1498"/>
      <c r="U697" s="1498"/>
      <c r="V697" s="1493"/>
    </row>
    <row r="698" spans="1:22">
      <c r="A698" s="1492"/>
      <c r="B698" s="1493"/>
      <c r="C698" s="1493"/>
      <c r="D698" s="1496"/>
      <c r="E698" s="1496"/>
      <c r="F698" s="1497"/>
      <c r="G698" s="1498"/>
      <c r="H698" s="1498"/>
      <c r="I698" s="1499"/>
      <c r="J698" s="1498"/>
      <c r="K698" s="1498"/>
      <c r="L698" s="1498"/>
      <c r="M698" s="1498"/>
      <c r="N698" s="1498"/>
      <c r="O698" s="1498"/>
      <c r="P698" s="1498"/>
      <c r="Q698" s="1498"/>
      <c r="R698" s="1498"/>
      <c r="S698" s="1498"/>
      <c r="T698" s="1498"/>
      <c r="U698" s="1498"/>
      <c r="V698" s="1493"/>
    </row>
    <row r="699" spans="1:22">
      <c r="A699" s="1492"/>
      <c r="B699" s="1493"/>
      <c r="C699" s="1493"/>
      <c r="D699" s="1496"/>
      <c r="E699" s="1496"/>
      <c r="F699" s="1497"/>
      <c r="G699" s="1498"/>
      <c r="H699" s="1498"/>
      <c r="I699" s="1499"/>
      <c r="J699" s="1498"/>
      <c r="K699" s="1498"/>
      <c r="L699" s="1498"/>
      <c r="M699" s="1498"/>
      <c r="N699" s="1498"/>
      <c r="O699" s="1498"/>
      <c r="P699" s="1498"/>
      <c r="Q699" s="1498"/>
      <c r="R699" s="1498"/>
      <c r="S699" s="1498"/>
      <c r="T699" s="1498"/>
      <c r="U699" s="1498"/>
      <c r="V699" s="1493"/>
    </row>
    <row r="700" spans="1:22">
      <c r="A700" s="1492"/>
      <c r="B700" s="1493"/>
      <c r="C700" s="1493"/>
      <c r="D700" s="1496"/>
      <c r="E700" s="1496"/>
      <c r="F700" s="1497"/>
      <c r="G700" s="1498"/>
      <c r="H700" s="1498"/>
      <c r="I700" s="1499"/>
      <c r="J700" s="1498"/>
      <c r="K700" s="1498"/>
      <c r="L700" s="1498"/>
      <c r="M700" s="1498"/>
      <c r="N700" s="1498"/>
      <c r="O700" s="1498"/>
      <c r="P700" s="1498"/>
      <c r="Q700" s="1498"/>
      <c r="R700" s="1498"/>
      <c r="S700" s="1498"/>
      <c r="T700" s="1498"/>
      <c r="U700" s="1498"/>
      <c r="V700" s="1493"/>
    </row>
    <row r="701" spans="1:22">
      <c r="A701" s="1492"/>
      <c r="B701" s="1493"/>
      <c r="C701" s="1493"/>
      <c r="D701" s="1496"/>
      <c r="E701" s="1496"/>
      <c r="F701" s="1497"/>
      <c r="G701" s="1498"/>
      <c r="H701" s="1498"/>
      <c r="I701" s="1499"/>
      <c r="J701" s="1498"/>
      <c r="K701" s="1498"/>
      <c r="L701" s="1498"/>
      <c r="M701" s="1498"/>
      <c r="N701" s="1498"/>
      <c r="O701" s="1498"/>
      <c r="P701" s="1498"/>
      <c r="Q701" s="1498"/>
      <c r="R701" s="1498"/>
      <c r="S701" s="1498"/>
      <c r="T701" s="1498"/>
      <c r="U701" s="1498"/>
      <c r="V701" s="1493"/>
    </row>
  </sheetData>
  <mergeCells count="19">
    <mergeCell ref="A1:V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K5"/>
    <mergeCell ref="L4:M5"/>
    <mergeCell ref="N4:Q4"/>
    <mergeCell ref="R4:U4"/>
    <mergeCell ref="V4:V6"/>
    <mergeCell ref="N5:O5"/>
    <mergeCell ref="P5:Q5"/>
    <mergeCell ref="R5:S5"/>
    <mergeCell ref="T5:U5"/>
  </mergeCells>
  <phoneticPr fontId="2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8"/>
  <sheetViews>
    <sheetView workbookViewId="0">
      <pane ySplit="1" topLeftCell="A2" activePane="bottomLeft" state="frozen"/>
      <selection pane="bottomLeft" activeCell="N21" sqref="N21"/>
    </sheetView>
  </sheetViews>
  <sheetFormatPr defaultRowHeight="16.5"/>
  <cols>
    <col min="1" max="1" width="10.44140625" style="1309" bestFit="1" customWidth="1"/>
    <col min="2" max="2" width="32.44140625" style="1309" bestFit="1" customWidth="1"/>
    <col min="3" max="3" width="6.44140625" style="1309" bestFit="1" customWidth="1"/>
    <col min="4" max="5" width="8.33203125" style="1430" bestFit="1" customWidth="1"/>
    <col min="6" max="6" width="6.88671875" style="1500" bestFit="1" customWidth="1"/>
    <col min="7" max="8" width="8.33203125" style="1309" bestFit="1" customWidth="1"/>
    <col min="9" max="9" width="6.88671875" style="1501" bestFit="1" customWidth="1"/>
    <col min="10" max="13" width="7.88671875" style="1309" customWidth="1"/>
    <col min="14" max="21" width="8.33203125" style="1309" bestFit="1" customWidth="1"/>
    <col min="22" max="22" width="22.44140625" style="1309" customWidth="1"/>
    <col min="23" max="23" width="9.6640625" style="1309" bestFit="1" customWidth="1"/>
    <col min="24" max="24" width="10.33203125" style="1309" bestFit="1" customWidth="1"/>
    <col min="25" max="16384" width="8.88671875" style="1309"/>
  </cols>
  <sheetData>
    <row r="1" spans="1:24" ht="26.25">
      <c r="A1" s="1830" t="s">
        <v>5659</v>
      </c>
      <c r="B1" s="1830"/>
      <c r="C1" s="1830"/>
      <c r="D1" s="1830"/>
      <c r="E1" s="1830"/>
      <c r="F1" s="1830"/>
      <c r="G1" s="1830"/>
      <c r="H1" s="1830"/>
      <c r="I1" s="1830"/>
      <c r="J1" s="1830"/>
      <c r="K1" s="1830"/>
      <c r="L1" s="1830"/>
      <c r="M1" s="1830"/>
      <c r="N1" s="1830"/>
      <c r="O1" s="1830"/>
      <c r="P1" s="1830"/>
      <c r="Q1" s="1830"/>
      <c r="R1" s="1830"/>
      <c r="S1" s="1830"/>
      <c r="T1" s="1830"/>
      <c r="U1" s="1830"/>
      <c r="V1" s="1830"/>
      <c r="W1" s="1302"/>
      <c r="X1" s="1302"/>
    </row>
    <row r="2" spans="1:24" ht="16.5" customHeight="1">
      <c r="A2" s="1303"/>
      <c r="B2" s="1304"/>
      <c r="C2" s="1304"/>
      <c r="D2" s="1502"/>
      <c r="E2" s="1502"/>
      <c r="F2" s="1502"/>
      <c r="G2" s="1503"/>
      <c r="H2" s="1503"/>
      <c r="I2" s="1307"/>
      <c r="J2" s="1503"/>
      <c r="K2" s="1503"/>
      <c r="L2" s="1503"/>
      <c r="M2" s="1503"/>
      <c r="N2" s="1503"/>
      <c r="O2" s="1503"/>
      <c r="P2" s="1503"/>
      <c r="Q2" s="1114"/>
      <c r="R2" s="1114"/>
      <c r="S2" s="1114"/>
      <c r="T2" s="1114"/>
      <c r="U2" s="1114"/>
      <c r="V2" s="1308">
        <v>42614</v>
      </c>
    </row>
    <row r="3" spans="1:24" ht="17.25" customHeight="1" thickBot="1">
      <c r="A3" s="1303"/>
      <c r="B3" s="1304"/>
      <c r="C3" s="1304"/>
      <c r="D3" s="1504"/>
      <c r="E3" s="1504"/>
      <c r="F3" s="1504"/>
      <c r="G3" s="1505"/>
      <c r="H3" s="1505"/>
      <c r="I3" s="1307"/>
      <c r="J3" s="1505"/>
      <c r="K3" s="1505"/>
      <c r="L3" s="1505"/>
      <c r="M3" s="1505"/>
      <c r="N3" s="1505"/>
      <c r="O3" s="1505"/>
      <c r="P3" s="1505"/>
      <c r="Q3" s="1306"/>
      <c r="R3" s="1306"/>
      <c r="S3" s="1306"/>
      <c r="T3" s="1306"/>
      <c r="U3" s="1306"/>
      <c r="V3" s="1312" t="s">
        <v>5660</v>
      </c>
    </row>
    <row r="4" spans="1:24" s="1302" customFormat="1" ht="17.25" customHeight="1" thickBot="1">
      <c r="A4" s="1831" t="s">
        <v>2116</v>
      </c>
      <c r="B4" s="1833" t="s">
        <v>2117</v>
      </c>
      <c r="C4" s="1835" t="s">
        <v>2118</v>
      </c>
      <c r="D4" s="1837" t="s">
        <v>5661</v>
      </c>
      <c r="E4" s="1839" t="s">
        <v>5662</v>
      </c>
      <c r="F4" s="1853" t="s">
        <v>5663</v>
      </c>
      <c r="G4" s="1855" t="s">
        <v>5664</v>
      </c>
      <c r="H4" s="1845" t="s">
        <v>5665</v>
      </c>
      <c r="I4" s="1857" t="s">
        <v>5663</v>
      </c>
      <c r="J4" s="1849" t="s">
        <v>5666</v>
      </c>
      <c r="K4" s="1850"/>
      <c r="L4" s="1849" t="s">
        <v>5667</v>
      </c>
      <c r="M4" s="1850"/>
      <c r="N4" s="1823" t="s">
        <v>5668</v>
      </c>
      <c r="O4" s="1824"/>
      <c r="P4" s="1824"/>
      <c r="Q4" s="1825"/>
      <c r="R4" s="1823" t="s">
        <v>5669</v>
      </c>
      <c r="S4" s="1824"/>
      <c r="T4" s="1824"/>
      <c r="U4" s="1825"/>
      <c r="V4" s="1859" t="s">
        <v>2119</v>
      </c>
      <c r="W4" s="1313"/>
    </row>
    <row r="5" spans="1:24" s="1302" customFormat="1" ht="18" customHeight="1" thickBot="1">
      <c r="A5" s="1832"/>
      <c r="B5" s="1834"/>
      <c r="C5" s="1836"/>
      <c r="D5" s="1838"/>
      <c r="E5" s="1840"/>
      <c r="F5" s="1854"/>
      <c r="G5" s="1856"/>
      <c r="H5" s="1846"/>
      <c r="I5" s="1858"/>
      <c r="J5" s="1851"/>
      <c r="K5" s="1852"/>
      <c r="L5" s="1851"/>
      <c r="M5" s="1852"/>
      <c r="N5" s="1823" t="s">
        <v>5670</v>
      </c>
      <c r="O5" s="1828"/>
      <c r="P5" s="1829" t="s">
        <v>5671</v>
      </c>
      <c r="Q5" s="1825"/>
      <c r="R5" s="1823" t="s">
        <v>5670</v>
      </c>
      <c r="S5" s="1828"/>
      <c r="T5" s="1829" t="s">
        <v>5671</v>
      </c>
      <c r="U5" s="1825"/>
      <c r="V5" s="1860"/>
      <c r="W5" s="1313"/>
    </row>
    <row r="6" spans="1:24" s="1302" customFormat="1" ht="17.25" customHeight="1" thickBot="1">
      <c r="A6" s="1832"/>
      <c r="B6" s="1834"/>
      <c r="C6" s="1836"/>
      <c r="D6" s="1838"/>
      <c r="E6" s="1840"/>
      <c r="F6" s="1854"/>
      <c r="G6" s="1856"/>
      <c r="H6" s="1846"/>
      <c r="I6" s="1858"/>
      <c r="J6" s="1314" t="s">
        <v>5672</v>
      </c>
      <c r="K6" s="1315" t="s">
        <v>5673</v>
      </c>
      <c r="L6" s="1314" t="s">
        <v>5672</v>
      </c>
      <c r="M6" s="1315" t="s">
        <v>5673</v>
      </c>
      <c r="N6" s="1316" t="s">
        <v>5674</v>
      </c>
      <c r="O6" s="1317" t="s">
        <v>5675</v>
      </c>
      <c r="P6" s="1317" t="s">
        <v>5674</v>
      </c>
      <c r="Q6" s="1318" t="s">
        <v>5675</v>
      </c>
      <c r="R6" s="1316" t="s">
        <v>5674</v>
      </c>
      <c r="S6" s="1317" t="s">
        <v>5675</v>
      </c>
      <c r="T6" s="1317" t="s">
        <v>5674</v>
      </c>
      <c r="U6" s="1318" t="s">
        <v>5675</v>
      </c>
      <c r="V6" s="1860"/>
      <c r="W6" s="1313"/>
    </row>
    <row r="7" spans="1:24" ht="17.25" thickBot="1">
      <c r="A7" s="1319" t="s">
        <v>3481</v>
      </c>
      <c r="B7" s="1321"/>
      <c r="C7" s="1321"/>
      <c r="D7" s="1506"/>
      <c r="E7" s="1506"/>
      <c r="F7" s="1323"/>
      <c r="G7" s="1506"/>
      <c r="H7" s="1506"/>
      <c r="I7" s="1323"/>
      <c r="J7" s="1506"/>
      <c r="K7" s="1506"/>
      <c r="L7" s="1506"/>
      <c r="M7" s="1506"/>
      <c r="N7" s="1506"/>
      <c r="O7" s="1506"/>
      <c r="P7" s="1506"/>
      <c r="Q7" s="1506"/>
      <c r="R7" s="1506"/>
      <c r="S7" s="1506"/>
      <c r="T7" s="1506"/>
      <c r="U7" s="1506"/>
      <c r="V7" s="1324"/>
    </row>
    <row r="8" spans="1:24">
      <c r="A8" s="1507" t="s">
        <v>3482</v>
      </c>
      <c r="B8" s="1865" t="s">
        <v>3483</v>
      </c>
      <c r="C8" s="1508" t="s">
        <v>3484</v>
      </c>
      <c r="D8" s="1509">
        <v>9020</v>
      </c>
      <c r="E8" s="1329">
        <v>9020</v>
      </c>
      <c r="F8" s="1330"/>
      <c r="G8" s="1510">
        <v>9400</v>
      </c>
      <c r="H8" s="1511">
        <v>9400</v>
      </c>
      <c r="I8" s="1512"/>
      <c r="J8" s="1513">
        <v>9400</v>
      </c>
      <c r="K8" s="1514">
        <v>9680</v>
      </c>
      <c r="L8" s="1513">
        <v>9400</v>
      </c>
      <c r="M8" s="1514">
        <v>9680</v>
      </c>
      <c r="N8" s="1515">
        <v>9680</v>
      </c>
      <c r="O8" s="1516">
        <v>10300</v>
      </c>
      <c r="P8" s="1516">
        <v>11560</v>
      </c>
      <c r="Q8" s="1517">
        <v>12300</v>
      </c>
      <c r="R8" s="1515">
        <v>9680</v>
      </c>
      <c r="S8" s="1516">
        <v>10300</v>
      </c>
      <c r="T8" s="1516">
        <v>11930</v>
      </c>
      <c r="U8" s="1517">
        <v>12300</v>
      </c>
      <c r="V8" s="1518"/>
      <c r="W8" s="1340"/>
    </row>
    <row r="9" spans="1:24">
      <c r="A9" s="1519" t="s">
        <v>3485</v>
      </c>
      <c r="B9" s="1861"/>
      <c r="C9" s="1360" t="s">
        <v>3486</v>
      </c>
      <c r="D9" s="1520">
        <v>17930</v>
      </c>
      <c r="E9" s="1521">
        <v>17930</v>
      </c>
      <c r="F9" s="1522"/>
      <c r="G9" s="1523">
        <v>18700</v>
      </c>
      <c r="H9" s="1524">
        <v>18700</v>
      </c>
      <c r="I9" s="1525"/>
      <c r="J9" s="1526">
        <v>18700</v>
      </c>
      <c r="K9" s="1527">
        <v>19170</v>
      </c>
      <c r="L9" s="1526">
        <v>18700</v>
      </c>
      <c r="M9" s="1527">
        <v>19170</v>
      </c>
      <c r="N9" s="1528">
        <v>19170</v>
      </c>
      <c r="O9" s="1529">
        <v>20400</v>
      </c>
      <c r="P9" s="1529">
        <v>21050</v>
      </c>
      <c r="Q9" s="1530">
        <v>22400</v>
      </c>
      <c r="R9" s="1528">
        <v>19170</v>
      </c>
      <c r="S9" s="1529">
        <v>20400</v>
      </c>
      <c r="T9" s="1529">
        <v>21720</v>
      </c>
      <c r="U9" s="1530">
        <v>22400</v>
      </c>
      <c r="V9" s="1531"/>
      <c r="W9" s="1340"/>
    </row>
    <row r="10" spans="1:24">
      <c r="A10" s="1519" t="s">
        <v>3487</v>
      </c>
      <c r="B10" s="1861"/>
      <c r="C10" s="1360" t="s">
        <v>361</v>
      </c>
      <c r="D10" s="1520">
        <v>17930</v>
      </c>
      <c r="E10" s="1521">
        <v>17930</v>
      </c>
      <c r="F10" s="1522"/>
      <c r="G10" s="1523">
        <v>18700</v>
      </c>
      <c r="H10" s="1524">
        <v>18700</v>
      </c>
      <c r="I10" s="1525"/>
      <c r="J10" s="1526">
        <v>18700</v>
      </c>
      <c r="K10" s="1527">
        <v>19170</v>
      </c>
      <c r="L10" s="1526">
        <v>18700</v>
      </c>
      <c r="M10" s="1527">
        <v>19170</v>
      </c>
      <c r="N10" s="1528">
        <v>19170</v>
      </c>
      <c r="O10" s="1529">
        <v>20400</v>
      </c>
      <c r="P10" s="1529">
        <v>21050</v>
      </c>
      <c r="Q10" s="1530">
        <v>22400</v>
      </c>
      <c r="R10" s="1528">
        <v>19170</v>
      </c>
      <c r="S10" s="1529">
        <v>20400</v>
      </c>
      <c r="T10" s="1529">
        <v>21720</v>
      </c>
      <c r="U10" s="1530">
        <v>22400</v>
      </c>
      <c r="V10" s="1531"/>
      <c r="W10" s="1340"/>
    </row>
    <row r="11" spans="1:24">
      <c r="A11" s="1519" t="s">
        <v>3488</v>
      </c>
      <c r="B11" s="1861"/>
      <c r="C11" s="1362" t="s">
        <v>362</v>
      </c>
      <c r="D11" s="1520">
        <v>17930</v>
      </c>
      <c r="E11" s="1521">
        <v>17930</v>
      </c>
      <c r="F11" s="1532"/>
      <c r="G11" s="1523">
        <v>18700</v>
      </c>
      <c r="H11" s="1524">
        <v>18700</v>
      </c>
      <c r="I11" s="1533"/>
      <c r="J11" s="1526">
        <v>18700</v>
      </c>
      <c r="K11" s="1527">
        <v>19170</v>
      </c>
      <c r="L11" s="1526">
        <v>18700</v>
      </c>
      <c r="M11" s="1527">
        <v>19170</v>
      </c>
      <c r="N11" s="1528">
        <v>19170</v>
      </c>
      <c r="O11" s="1529">
        <v>20400</v>
      </c>
      <c r="P11" s="1529">
        <v>21050</v>
      </c>
      <c r="Q11" s="1530">
        <v>22400</v>
      </c>
      <c r="R11" s="1528">
        <v>19170</v>
      </c>
      <c r="S11" s="1529">
        <v>20400</v>
      </c>
      <c r="T11" s="1529">
        <v>21720</v>
      </c>
      <c r="U11" s="1530">
        <v>22400</v>
      </c>
      <c r="V11" s="1531"/>
      <c r="W11" s="1340"/>
    </row>
    <row r="12" spans="1:24">
      <c r="A12" s="1519" t="s">
        <v>3489</v>
      </c>
      <c r="B12" s="1861"/>
      <c r="C12" s="1362" t="s">
        <v>363</v>
      </c>
      <c r="D12" s="1520">
        <v>17930</v>
      </c>
      <c r="E12" s="1521">
        <v>17930</v>
      </c>
      <c r="F12" s="1532"/>
      <c r="G12" s="1523">
        <v>18700</v>
      </c>
      <c r="H12" s="1524">
        <v>18700</v>
      </c>
      <c r="I12" s="1533"/>
      <c r="J12" s="1526">
        <v>18700</v>
      </c>
      <c r="K12" s="1527">
        <v>19170</v>
      </c>
      <c r="L12" s="1526">
        <v>18700</v>
      </c>
      <c r="M12" s="1527">
        <v>19170</v>
      </c>
      <c r="N12" s="1528">
        <v>19170</v>
      </c>
      <c r="O12" s="1529">
        <v>20400</v>
      </c>
      <c r="P12" s="1529">
        <v>21050</v>
      </c>
      <c r="Q12" s="1530">
        <v>22400</v>
      </c>
      <c r="R12" s="1528">
        <v>19170</v>
      </c>
      <c r="S12" s="1529">
        <v>20400</v>
      </c>
      <c r="T12" s="1529">
        <v>21720</v>
      </c>
      <c r="U12" s="1530">
        <v>22400</v>
      </c>
      <c r="V12" s="1531"/>
      <c r="W12" s="1340"/>
    </row>
    <row r="13" spans="1:24">
      <c r="A13" s="1519" t="s">
        <v>3490</v>
      </c>
      <c r="B13" s="1861"/>
      <c r="C13" s="1362" t="s">
        <v>3491</v>
      </c>
      <c r="D13" s="1520">
        <v>17930</v>
      </c>
      <c r="E13" s="1521">
        <v>17930</v>
      </c>
      <c r="F13" s="1532"/>
      <c r="G13" s="1523">
        <v>18700</v>
      </c>
      <c r="H13" s="1524">
        <v>18700</v>
      </c>
      <c r="I13" s="1533"/>
      <c r="J13" s="1526">
        <v>18700</v>
      </c>
      <c r="K13" s="1527">
        <v>19170</v>
      </c>
      <c r="L13" s="1526">
        <v>18700</v>
      </c>
      <c r="M13" s="1527">
        <v>19170</v>
      </c>
      <c r="N13" s="1528">
        <v>19170</v>
      </c>
      <c r="O13" s="1529">
        <v>20400</v>
      </c>
      <c r="P13" s="1529">
        <v>21050</v>
      </c>
      <c r="Q13" s="1530">
        <v>22400</v>
      </c>
      <c r="R13" s="1528">
        <v>19170</v>
      </c>
      <c r="S13" s="1529">
        <v>20400</v>
      </c>
      <c r="T13" s="1529">
        <v>21720</v>
      </c>
      <c r="U13" s="1530">
        <v>22400</v>
      </c>
      <c r="V13" s="1531"/>
      <c r="W13" s="1340"/>
    </row>
    <row r="14" spans="1:24">
      <c r="A14" s="1519" t="s">
        <v>3492</v>
      </c>
      <c r="B14" s="1861"/>
      <c r="C14" s="1360" t="s">
        <v>3493</v>
      </c>
      <c r="D14" s="1520">
        <v>17930</v>
      </c>
      <c r="E14" s="1521">
        <v>17930</v>
      </c>
      <c r="F14" s="1522"/>
      <c r="G14" s="1523">
        <v>18700</v>
      </c>
      <c r="H14" s="1524">
        <v>18700</v>
      </c>
      <c r="I14" s="1525"/>
      <c r="J14" s="1526">
        <v>18700</v>
      </c>
      <c r="K14" s="1527">
        <v>19170</v>
      </c>
      <c r="L14" s="1526">
        <v>18700</v>
      </c>
      <c r="M14" s="1527">
        <v>19170</v>
      </c>
      <c r="N14" s="1528">
        <v>19170</v>
      </c>
      <c r="O14" s="1529">
        <v>20400</v>
      </c>
      <c r="P14" s="1529">
        <v>21050</v>
      </c>
      <c r="Q14" s="1530">
        <v>22400</v>
      </c>
      <c r="R14" s="1528">
        <v>19170</v>
      </c>
      <c r="S14" s="1529">
        <v>20400</v>
      </c>
      <c r="T14" s="1529">
        <v>21720</v>
      </c>
      <c r="U14" s="1530">
        <v>22400</v>
      </c>
      <c r="V14" s="1531"/>
      <c r="W14" s="1340"/>
    </row>
    <row r="15" spans="1:24">
      <c r="A15" s="1519" t="s">
        <v>3494</v>
      </c>
      <c r="B15" s="1861"/>
      <c r="C15" s="1362" t="s">
        <v>3472</v>
      </c>
      <c r="D15" s="1520">
        <v>17930</v>
      </c>
      <c r="E15" s="1521">
        <v>17930</v>
      </c>
      <c r="F15" s="1532"/>
      <c r="G15" s="1523">
        <v>18700</v>
      </c>
      <c r="H15" s="1524">
        <v>18700</v>
      </c>
      <c r="I15" s="1533"/>
      <c r="J15" s="1526">
        <v>18700</v>
      </c>
      <c r="K15" s="1527">
        <v>19170</v>
      </c>
      <c r="L15" s="1526">
        <v>18700</v>
      </c>
      <c r="M15" s="1527">
        <v>19170</v>
      </c>
      <c r="N15" s="1528">
        <v>19170</v>
      </c>
      <c r="O15" s="1529">
        <v>20400</v>
      </c>
      <c r="P15" s="1529">
        <v>21050</v>
      </c>
      <c r="Q15" s="1530">
        <v>22400</v>
      </c>
      <c r="R15" s="1528">
        <v>19170</v>
      </c>
      <c r="S15" s="1529">
        <v>20400</v>
      </c>
      <c r="T15" s="1529">
        <v>21720</v>
      </c>
      <c r="U15" s="1530">
        <v>22400</v>
      </c>
      <c r="V15" s="1531"/>
      <c r="W15" s="1340"/>
    </row>
    <row r="16" spans="1:24">
      <c r="A16" s="1519" t="s">
        <v>3495</v>
      </c>
      <c r="B16" s="1861" t="s">
        <v>3496</v>
      </c>
      <c r="C16" s="1362" t="s">
        <v>3486</v>
      </c>
      <c r="D16" s="1520">
        <v>17930</v>
      </c>
      <c r="E16" s="1521">
        <v>17930</v>
      </c>
      <c r="F16" s="1532"/>
      <c r="G16" s="1523">
        <v>18700</v>
      </c>
      <c r="H16" s="1524">
        <v>18700</v>
      </c>
      <c r="I16" s="1533"/>
      <c r="J16" s="1526">
        <v>18700</v>
      </c>
      <c r="K16" s="1527">
        <v>19170</v>
      </c>
      <c r="L16" s="1526">
        <v>18700</v>
      </c>
      <c r="M16" s="1527">
        <v>19170</v>
      </c>
      <c r="N16" s="1528">
        <v>19170</v>
      </c>
      <c r="O16" s="1529">
        <v>20400</v>
      </c>
      <c r="P16" s="1529">
        <v>21050</v>
      </c>
      <c r="Q16" s="1530">
        <v>22400</v>
      </c>
      <c r="R16" s="1528">
        <v>19170</v>
      </c>
      <c r="S16" s="1529">
        <v>20400</v>
      </c>
      <c r="T16" s="1529">
        <v>21720</v>
      </c>
      <c r="U16" s="1530">
        <v>22400</v>
      </c>
      <c r="V16" s="1531"/>
      <c r="W16" s="1340"/>
    </row>
    <row r="17" spans="1:23">
      <c r="A17" s="1519" t="s">
        <v>3497</v>
      </c>
      <c r="B17" s="1861"/>
      <c r="C17" s="1362" t="s">
        <v>361</v>
      </c>
      <c r="D17" s="1520">
        <v>17930</v>
      </c>
      <c r="E17" s="1521">
        <v>17930</v>
      </c>
      <c r="F17" s="1532"/>
      <c r="G17" s="1523">
        <v>18700</v>
      </c>
      <c r="H17" s="1524">
        <v>18700</v>
      </c>
      <c r="I17" s="1533"/>
      <c r="J17" s="1526">
        <v>18700</v>
      </c>
      <c r="K17" s="1527">
        <v>19170</v>
      </c>
      <c r="L17" s="1526">
        <v>18700</v>
      </c>
      <c r="M17" s="1527">
        <v>19170</v>
      </c>
      <c r="N17" s="1528">
        <v>19170</v>
      </c>
      <c r="O17" s="1529">
        <v>20400</v>
      </c>
      <c r="P17" s="1529">
        <v>21050</v>
      </c>
      <c r="Q17" s="1530">
        <v>22400</v>
      </c>
      <c r="R17" s="1528">
        <v>19170</v>
      </c>
      <c r="S17" s="1529">
        <v>20400</v>
      </c>
      <c r="T17" s="1529">
        <v>21720</v>
      </c>
      <c r="U17" s="1530">
        <v>22400</v>
      </c>
      <c r="V17" s="1531"/>
      <c r="W17" s="1340"/>
    </row>
    <row r="18" spans="1:23">
      <c r="A18" s="1519" t="s">
        <v>3498</v>
      </c>
      <c r="B18" s="1861"/>
      <c r="C18" s="1360" t="s">
        <v>362</v>
      </c>
      <c r="D18" s="1520">
        <v>17930</v>
      </c>
      <c r="E18" s="1521">
        <v>17930</v>
      </c>
      <c r="F18" s="1522"/>
      <c r="G18" s="1523">
        <v>18700</v>
      </c>
      <c r="H18" s="1524">
        <v>18700</v>
      </c>
      <c r="I18" s="1525"/>
      <c r="J18" s="1526">
        <v>18700</v>
      </c>
      <c r="K18" s="1527">
        <v>19170</v>
      </c>
      <c r="L18" s="1526">
        <v>18700</v>
      </c>
      <c r="M18" s="1527">
        <v>19170</v>
      </c>
      <c r="N18" s="1528">
        <v>19170</v>
      </c>
      <c r="O18" s="1529">
        <v>20400</v>
      </c>
      <c r="P18" s="1529">
        <v>21050</v>
      </c>
      <c r="Q18" s="1530">
        <v>22400</v>
      </c>
      <c r="R18" s="1528">
        <v>19170</v>
      </c>
      <c r="S18" s="1529">
        <v>20400</v>
      </c>
      <c r="T18" s="1529">
        <v>21720</v>
      </c>
      <c r="U18" s="1530">
        <v>22400</v>
      </c>
      <c r="V18" s="1531"/>
      <c r="W18" s="1340"/>
    </row>
    <row r="19" spans="1:23">
      <c r="A19" s="1519" t="s">
        <v>3499</v>
      </c>
      <c r="B19" s="1861"/>
      <c r="C19" s="1362" t="s">
        <v>363</v>
      </c>
      <c r="D19" s="1520">
        <v>17930</v>
      </c>
      <c r="E19" s="1521">
        <v>17930</v>
      </c>
      <c r="F19" s="1532"/>
      <c r="G19" s="1523">
        <v>18700</v>
      </c>
      <c r="H19" s="1524">
        <v>18700</v>
      </c>
      <c r="I19" s="1533"/>
      <c r="J19" s="1526">
        <v>18700</v>
      </c>
      <c r="K19" s="1527">
        <v>19170</v>
      </c>
      <c r="L19" s="1526">
        <v>18700</v>
      </c>
      <c r="M19" s="1527">
        <v>19170</v>
      </c>
      <c r="N19" s="1528">
        <v>19170</v>
      </c>
      <c r="O19" s="1529">
        <v>20400</v>
      </c>
      <c r="P19" s="1529">
        <v>21050</v>
      </c>
      <c r="Q19" s="1530">
        <v>22400</v>
      </c>
      <c r="R19" s="1528">
        <v>19170</v>
      </c>
      <c r="S19" s="1529">
        <v>20400</v>
      </c>
      <c r="T19" s="1529">
        <v>21720</v>
      </c>
      <c r="U19" s="1530">
        <v>22400</v>
      </c>
      <c r="V19" s="1531"/>
      <c r="W19" s="1340"/>
    </row>
    <row r="20" spans="1:23">
      <c r="A20" s="1519" t="s">
        <v>3500</v>
      </c>
      <c r="B20" s="1861"/>
      <c r="C20" s="1362" t="s">
        <v>3501</v>
      </c>
      <c r="D20" s="1520">
        <v>17930</v>
      </c>
      <c r="E20" s="1521">
        <v>17930</v>
      </c>
      <c r="F20" s="1532"/>
      <c r="G20" s="1523">
        <v>18700</v>
      </c>
      <c r="H20" s="1524">
        <v>18700</v>
      </c>
      <c r="I20" s="1533"/>
      <c r="J20" s="1526">
        <v>18700</v>
      </c>
      <c r="K20" s="1527">
        <v>19170</v>
      </c>
      <c r="L20" s="1526">
        <v>18700</v>
      </c>
      <c r="M20" s="1527">
        <v>19170</v>
      </c>
      <c r="N20" s="1528">
        <v>19170</v>
      </c>
      <c r="O20" s="1529">
        <v>20400</v>
      </c>
      <c r="P20" s="1529">
        <v>21050</v>
      </c>
      <c r="Q20" s="1530">
        <v>22400</v>
      </c>
      <c r="R20" s="1528">
        <v>19170</v>
      </c>
      <c r="S20" s="1529">
        <v>20400</v>
      </c>
      <c r="T20" s="1529">
        <v>21720</v>
      </c>
      <c r="U20" s="1530">
        <v>22400</v>
      </c>
      <c r="V20" s="1531"/>
      <c r="W20" s="1340"/>
    </row>
    <row r="21" spans="1:23">
      <c r="A21" s="1519" t="s">
        <v>3502</v>
      </c>
      <c r="B21" s="1861"/>
      <c r="C21" s="1362" t="s">
        <v>3503</v>
      </c>
      <c r="D21" s="1520">
        <v>17930</v>
      </c>
      <c r="E21" s="1521">
        <v>17930</v>
      </c>
      <c r="F21" s="1532"/>
      <c r="G21" s="1523">
        <v>18700</v>
      </c>
      <c r="H21" s="1524">
        <v>18700</v>
      </c>
      <c r="I21" s="1533"/>
      <c r="J21" s="1526">
        <v>18700</v>
      </c>
      <c r="K21" s="1527">
        <v>19170</v>
      </c>
      <c r="L21" s="1526">
        <v>18700</v>
      </c>
      <c r="M21" s="1527">
        <v>19170</v>
      </c>
      <c r="N21" s="1528">
        <v>19170</v>
      </c>
      <c r="O21" s="1529">
        <v>20400</v>
      </c>
      <c r="P21" s="1529">
        <v>21050</v>
      </c>
      <c r="Q21" s="1530">
        <v>22400</v>
      </c>
      <c r="R21" s="1528">
        <v>19170</v>
      </c>
      <c r="S21" s="1529">
        <v>20400</v>
      </c>
      <c r="T21" s="1529">
        <v>21720</v>
      </c>
      <c r="U21" s="1530">
        <v>22400</v>
      </c>
      <c r="V21" s="1531"/>
      <c r="W21" s="1340"/>
    </row>
    <row r="22" spans="1:23">
      <c r="A22" s="1519" t="s">
        <v>3504</v>
      </c>
      <c r="B22" s="1861"/>
      <c r="C22" s="1362" t="s">
        <v>3505</v>
      </c>
      <c r="D22" s="1520">
        <v>17930</v>
      </c>
      <c r="E22" s="1521">
        <v>17930</v>
      </c>
      <c r="F22" s="1532"/>
      <c r="G22" s="1523">
        <v>18700</v>
      </c>
      <c r="H22" s="1524">
        <v>18700</v>
      </c>
      <c r="I22" s="1533"/>
      <c r="J22" s="1526">
        <v>18700</v>
      </c>
      <c r="K22" s="1527">
        <v>19170</v>
      </c>
      <c r="L22" s="1526">
        <v>18700</v>
      </c>
      <c r="M22" s="1527">
        <v>19170</v>
      </c>
      <c r="N22" s="1528">
        <v>19170</v>
      </c>
      <c r="O22" s="1529">
        <v>20400</v>
      </c>
      <c r="P22" s="1529">
        <v>21050</v>
      </c>
      <c r="Q22" s="1530">
        <v>22400</v>
      </c>
      <c r="R22" s="1528">
        <v>19170</v>
      </c>
      <c r="S22" s="1529">
        <v>20400</v>
      </c>
      <c r="T22" s="1529">
        <v>21720</v>
      </c>
      <c r="U22" s="1530">
        <v>22400</v>
      </c>
      <c r="V22" s="1531"/>
      <c r="W22" s="1340"/>
    </row>
    <row r="23" spans="1:23">
      <c r="A23" s="1519" t="s">
        <v>3506</v>
      </c>
      <c r="B23" s="1861"/>
      <c r="C23" s="1360" t="s">
        <v>3493</v>
      </c>
      <c r="D23" s="1520">
        <v>17930</v>
      </c>
      <c r="E23" s="1521">
        <v>17930</v>
      </c>
      <c r="F23" s="1522"/>
      <c r="G23" s="1523">
        <v>18700</v>
      </c>
      <c r="H23" s="1524">
        <v>18700</v>
      </c>
      <c r="I23" s="1525"/>
      <c r="J23" s="1526">
        <v>18700</v>
      </c>
      <c r="K23" s="1527">
        <v>19170</v>
      </c>
      <c r="L23" s="1526">
        <v>18700</v>
      </c>
      <c r="M23" s="1527">
        <v>19170</v>
      </c>
      <c r="N23" s="1528">
        <v>19170</v>
      </c>
      <c r="O23" s="1529">
        <v>20400</v>
      </c>
      <c r="P23" s="1529">
        <v>21050</v>
      </c>
      <c r="Q23" s="1530">
        <v>22400</v>
      </c>
      <c r="R23" s="1528">
        <v>19170</v>
      </c>
      <c r="S23" s="1529">
        <v>20400</v>
      </c>
      <c r="T23" s="1529">
        <v>21720</v>
      </c>
      <c r="U23" s="1530">
        <v>22400</v>
      </c>
      <c r="V23" s="1531"/>
      <c r="W23" s="1340"/>
    </row>
    <row r="24" spans="1:23">
      <c r="A24" s="1519" t="s">
        <v>3507</v>
      </c>
      <c r="B24" s="1861"/>
      <c r="C24" s="1362" t="s">
        <v>3508</v>
      </c>
      <c r="D24" s="1520">
        <v>17930</v>
      </c>
      <c r="E24" s="1521">
        <v>17930</v>
      </c>
      <c r="F24" s="1532"/>
      <c r="G24" s="1523">
        <v>18700</v>
      </c>
      <c r="H24" s="1524">
        <v>18700</v>
      </c>
      <c r="I24" s="1533"/>
      <c r="J24" s="1526">
        <v>18700</v>
      </c>
      <c r="K24" s="1527">
        <v>19170</v>
      </c>
      <c r="L24" s="1526">
        <v>18700</v>
      </c>
      <c r="M24" s="1527">
        <v>19170</v>
      </c>
      <c r="N24" s="1528">
        <v>19170</v>
      </c>
      <c r="O24" s="1529">
        <v>20400</v>
      </c>
      <c r="P24" s="1529">
        <v>21050</v>
      </c>
      <c r="Q24" s="1530">
        <v>22400</v>
      </c>
      <c r="R24" s="1528">
        <v>19170</v>
      </c>
      <c r="S24" s="1529">
        <v>20400</v>
      </c>
      <c r="T24" s="1529">
        <v>21720</v>
      </c>
      <c r="U24" s="1530">
        <v>22400</v>
      </c>
      <c r="V24" s="1531"/>
      <c r="W24" s="1340"/>
    </row>
    <row r="25" spans="1:23">
      <c r="A25" s="1519" t="s">
        <v>3509</v>
      </c>
      <c r="B25" s="1866" t="s">
        <v>3510</v>
      </c>
      <c r="C25" s="1362" t="s">
        <v>3511</v>
      </c>
      <c r="D25" s="1520">
        <v>10450</v>
      </c>
      <c r="E25" s="1521">
        <v>10560</v>
      </c>
      <c r="F25" s="1532">
        <v>1.0526315789473717E-2</v>
      </c>
      <c r="G25" s="1523">
        <v>10900</v>
      </c>
      <c r="H25" s="1524">
        <v>11010</v>
      </c>
      <c r="I25" s="1533">
        <v>1.0091743119265972E-2</v>
      </c>
      <c r="J25" s="1526">
        <v>10900</v>
      </c>
      <c r="K25" s="1527">
        <v>11180</v>
      </c>
      <c r="L25" s="1526">
        <v>11010</v>
      </c>
      <c r="M25" s="1527">
        <v>11300</v>
      </c>
      <c r="N25" s="1528">
        <v>11180</v>
      </c>
      <c r="O25" s="1529">
        <v>11900</v>
      </c>
      <c r="P25" s="1529">
        <v>13060</v>
      </c>
      <c r="Q25" s="1530">
        <v>13900</v>
      </c>
      <c r="R25" s="1528">
        <v>11300</v>
      </c>
      <c r="S25" s="1529">
        <v>12030</v>
      </c>
      <c r="T25" s="1529">
        <v>13600</v>
      </c>
      <c r="U25" s="1530">
        <v>14030</v>
      </c>
      <c r="V25" s="1531"/>
      <c r="W25" s="1340"/>
    </row>
    <row r="26" spans="1:23">
      <c r="A26" s="1519" t="s">
        <v>3512</v>
      </c>
      <c r="B26" s="1866"/>
      <c r="C26" s="1362" t="s">
        <v>3486</v>
      </c>
      <c r="D26" s="1520">
        <v>14630.000000000002</v>
      </c>
      <c r="E26" s="1521">
        <v>14780</v>
      </c>
      <c r="F26" s="1532">
        <v>1.0252904989747069E-2</v>
      </c>
      <c r="G26" s="1523">
        <v>15300</v>
      </c>
      <c r="H26" s="1524">
        <v>15450</v>
      </c>
      <c r="I26" s="1533">
        <v>9.8039215686274161E-3</v>
      </c>
      <c r="J26" s="1526">
        <v>15300</v>
      </c>
      <c r="K26" s="1527">
        <v>15690</v>
      </c>
      <c r="L26" s="1526">
        <v>15450</v>
      </c>
      <c r="M26" s="1527">
        <v>15850</v>
      </c>
      <c r="N26" s="1528">
        <v>15690</v>
      </c>
      <c r="O26" s="1529">
        <v>16700</v>
      </c>
      <c r="P26" s="1529">
        <v>17570</v>
      </c>
      <c r="Q26" s="1530">
        <v>18700</v>
      </c>
      <c r="R26" s="1528">
        <v>15850</v>
      </c>
      <c r="S26" s="1529">
        <v>16870</v>
      </c>
      <c r="T26" s="1529">
        <v>18300</v>
      </c>
      <c r="U26" s="1530">
        <v>18870</v>
      </c>
      <c r="V26" s="1531"/>
      <c r="W26" s="1340"/>
    </row>
    <row r="27" spans="1:23">
      <c r="A27" s="1519" t="s">
        <v>3513</v>
      </c>
      <c r="B27" s="1866"/>
      <c r="C27" s="1372" t="s">
        <v>361</v>
      </c>
      <c r="D27" s="1520">
        <v>14630.000000000002</v>
      </c>
      <c r="E27" s="1521">
        <v>14780</v>
      </c>
      <c r="F27" s="1532">
        <v>1.0252904989747069E-2</v>
      </c>
      <c r="G27" s="1523">
        <v>15300</v>
      </c>
      <c r="H27" s="1524">
        <v>15450</v>
      </c>
      <c r="I27" s="1533">
        <v>9.8039215686274161E-3</v>
      </c>
      <c r="J27" s="1526">
        <v>15300</v>
      </c>
      <c r="K27" s="1527">
        <v>15690</v>
      </c>
      <c r="L27" s="1526">
        <v>15450</v>
      </c>
      <c r="M27" s="1527">
        <v>15850</v>
      </c>
      <c r="N27" s="1528">
        <v>15690</v>
      </c>
      <c r="O27" s="1529">
        <v>16700</v>
      </c>
      <c r="P27" s="1529">
        <v>17570</v>
      </c>
      <c r="Q27" s="1530">
        <v>18700</v>
      </c>
      <c r="R27" s="1528">
        <v>15850</v>
      </c>
      <c r="S27" s="1529">
        <v>16870</v>
      </c>
      <c r="T27" s="1529">
        <v>18300</v>
      </c>
      <c r="U27" s="1530">
        <v>18870</v>
      </c>
      <c r="V27" s="1531"/>
      <c r="W27" s="1340"/>
    </row>
    <row r="28" spans="1:23">
      <c r="A28" s="1519" t="s">
        <v>3514</v>
      </c>
      <c r="B28" s="1866"/>
      <c r="C28" s="1362" t="s">
        <v>362</v>
      </c>
      <c r="D28" s="1520">
        <v>14630.000000000002</v>
      </c>
      <c r="E28" s="1521">
        <v>14780</v>
      </c>
      <c r="F28" s="1532">
        <v>1.0252904989747069E-2</v>
      </c>
      <c r="G28" s="1523">
        <v>15300</v>
      </c>
      <c r="H28" s="1524">
        <v>15450</v>
      </c>
      <c r="I28" s="1533">
        <v>9.8039215686274161E-3</v>
      </c>
      <c r="J28" s="1526">
        <v>15300</v>
      </c>
      <c r="K28" s="1527">
        <v>15690</v>
      </c>
      <c r="L28" s="1526">
        <v>15450</v>
      </c>
      <c r="M28" s="1527">
        <v>15850</v>
      </c>
      <c r="N28" s="1528">
        <v>15690</v>
      </c>
      <c r="O28" s="1529">
        <v>16700</v>
      </c>
      <c r="P28" s="1529">
        <v>17570</v>
      </c>
      <c r="Q28" s="1530">
        <v>18700</v>
      </c>
      <c r="R28" s="1528">
        <v>15850</v>
      </c>
      <c r="S28" s="1529">
        <v>16870</v>
      </c>
      <c r="T28" s="1529">
        <v>18300</v>
      </c>
      <c r="U28" s="1530">
        <v>18870</v>
      </c>
      <c r="V28" s="1531"/>
      <c r="W28" s="1340"/>
    </row>
    <row r="29" spans="1:23">
      <c r="A29" s="1519" t="s">
        <v>3515</v>
      </c>
      <c r="B29" s="1866"/>
      <c r="C29" s="1534" t="s">
        <v>363</v>
      </c>
      <c r="D29" s="1520">
        <v>14630.000000000002</v>
      </c>
      <c r="E29" s="1521">
        <v>14780</v>
      </c>
      <c r="F29" s="1532">
        <v>1.0252904989747069E-2</v>
      </c>
      <c r="G29" s="1523">
        <v>15300</v>
      </c>
      <c r="H29" s="1524">
        <v>15450</v>
      </c>
      <c r="I29" s="1533">
        <v>9.8039215686274161E-3</v>
      </c>
      <c r="J29" s="1526">
        <v>15300</v>
      </c>
      <c r="K29" s="1527">
        <v>15690</v>
      </c>
      <c r="L29" s="1526">
        <v>15450</v>
      </c>
      <c r="M29" s="1527">
        <v>15850</v>
      </c>
      <c r="N29" s="1528">
        <v>15690</v>
      </c>
      <c r="O29" s="1529">
        <v>16700</v>
      </c>
      <c r="P29" s="1529">
        <v>17570</v>
      </c>
      <c r="Q29" s="1530">
        <v>18700</v>
      </c>
      <c r="R29" s="1528">
        <v>15850</v>
      </c>
      <c r="S29" s="1529">
        <v>16870</v>
      </c>
      <c r="T29" s="1529">
        <v>18300</v>
      </c>
      <c r="U29" s="1530">
        <v>18870</v>
      </c>
      <c r="V29" s="1531"/>
      <c r="W29" s="1340"/>
    </row>
    <row r="30" spans="1:23">
      <c r="A30" s="1519" t="s">
        <v>3516</v>
      </c>
      <c r="B30" s="1866"/>
      <c r="C30" s="1535" t="s">
        <v>3491</v>
      </c>
      <c r="D30" s="1520">
        <v>14630.000000000002</v>
      </c>
      <c r="E30" s="1521">
        <v>14780</v>
      </c>
      <c r="F30" s="1346">
        <v>1.0252904989747069E-2</v>
      </c>
      <c r="G30" s="1523">
        <v>15300</v>
      </c>
      <c r="H30" s="1524">
        <v>15450</v>
      </c>
      <c r="I30" s="1533">
        <v>9.8039215686274161E-3</v>
      </c>
      <c r="J30" s="1526">
        <v>15300</v>
      </c>
      <c r="K30" s="1527">
        <v>15690</v>
      </c>
      <c r="L30" s="1526">
        <v>15450</v>
      </c>
      <c r="M30" s="1527">
        <v>15850</v>
      </c>
      <c r="N30" s="1528">
        <v>15690</v>
      </c>
      <c r="O30" s="1529">
        <v>16700</v>
      </c>
      <c r="P30" s="1529">
        <v>17570</v>
      </c>
      <c r="Q30" s="1530">
        <v>18700</v>
      </c>
      <c r="R30" s="1528">
        <v>15850</v>
      </c>
      <c r="S30" s="1529">
        <v>16870</v>
      </c>
      <c r="T30" s="1529">
        <v>18300</v>
      </c>
      <c r="U30" s="1530">
        <v>18870</v>
      </c>
      <c r="V30" s="1531"/>
      <c r="W30" s="1340"/>
    </row>
    <row r="31" spans="1:23">
      <c r="A31" s="1519" t="s">
        <v>3517</v>
      </c>
      <c r="B31" s="1866"/>
      <c r="C31" s="1360" t="s">
        <v>3493</v>
      </c>
      <c r="D31" s="1520">
        <v>14630.000000000002</v>
      </c>
      <c r="E31" s="1521">
        <v>14780</v>
      </c>
      <c r="F31" s="1522">
        <v>1.0252904989747069E-2</v>
      </c>
      <c r="G31" s="1523">
        <v>15300</v>
      </c>
      <c r="H31" s="1524">
        <v>15450</v>
      </c>
      <c r="I31" s="1533">
        <v>9.8039215686274161E-3</v>
      </c>
      <c r="J31" s="1526">
        <v>15300</v>
      </c>
      <c r="K31" s="1527">
        <v>15690</v>
      </c>
      <c r="L31" s="1526">
        <v>15450</v>
      </c>
      <c r="M31" s="1527">
        <v>15850</v>
      </c>
      <c r="N31" s="1528">
        <v>15690</v>
      </c>
      <c r="O31" s="1529">
        <v>16700</v>
      </c>
      <c r="P31" s="1529">
        <v>17570</v>
      </c>
      <c r="Q31" s="1530">
        <v>18700</v>
      </c>
      <c r="R31" s="1528">
        <v>15850</v>
      </c>
      <c r="S31" s="1529">
        <v>16870</v>
      </c>
      <c r="T31" s="1529">
        <v>18300</v>
      </c>
      <c r="U31" s="1530">
        <v>18870</v>
      </c>
      <c r="V31" s="1531"/>
      <c r="W31" s="1340"/>
    </row>
    <row r="32" spans="1:23">
      <c r="A32" s="1519" t="s">
        <v>3518</v>
      </c>
      <c r="B32" s="1866"/>
      <c r="C32" s="1362" t="s">
        <v>3519</v>
      </c>
      <c r="D32" s="1520">
        <v>14630.000000000002</v>
      </c>
      <c r="E32" s="1521">
        <v>14780</v>
      </c>
      <c r="F32" s="1532">
        <v>1.0252904989747069E-2</v>
      </c>
      <c r="G32" s="1523">
        <v>15300</v>
      </c>
      <c r="H32" s="1524">
        <v>15450</v>
      </c>
      <c r="I32" s="1533">
        <v>9.8039215686274161E-3</v>
      </c>
      <c r="J32" s="1526">
        <v>15300</v>
      </c>
      <c r="K32" s="1527">
        <v>15690</v>
      </c>
      <c r="L32" s="1526">
        <v>15450</v>
      </c>
      <c r="M32" s="1527">
        <v>15850</v>
      </c>
      <c r="N32" s="1528">
        <v>15690</v>
      </c>
      <c r="O32" s="1529">
        <v>16700</v>
      </c>
      <c r="P32" s="1529">
        <v>17570</v>
      </c>
      <c r="Q32" s="1530">
        <v>18700</v>
      </c>
      <c r="R32" s="1528">
        <v>15850</v>
      </c>
      <c r="S32" s="1529">
        <v>16870</v>
      </c>
      <c r="T32" s="1529">
        <v>18300</v>
      </c>
      <c r="U32" s="1530">
        <v>18870</v>
      </c>
      <c r="V32" s="1531"/>
      <c r="W32" s="1340"/>
    </row>
    <row r="33" spans="1:23">
      <c r="A33" s="1519" t="s">
        <v>3520</v>
      </c>
      <c r="B33" s="1861" t="s">
        <v>3521</v>
      </c>
      <c r="C33" s="1360" t="s">
        <v>3486</v>
      </c>
      <c r="D33" s="1520">
        <v>14520.000000000002</v>
      </c>
      <c r="E33" s="1521">
        <v>14670</v>
      </c>
      <c r="F33" s="1522">
        <v>1.0330578512396604E-2</v>
      </c>
      <c r="G33" s="1523">
        <v>15200</v>
      </c>
      <c r="H33" s="1524">
        <v>15350</v>
      </c>
      <c r="I33" s="1533">
        <v>9.8684210526316374E-3</v>
      </c>
      <c r="J33" s="1526">
        <v>15200</v>
      </c>
      <c r="K33" s="1527">
        <v>15510</v>
      </c>
      <c r="L33" s="1526">
        <v>15350</v>
      </c>
      <c r="M33" s="1527">
        <v>15660</v>
      </c>
      <c r="N33" s="1528">
        <v>15510</v>
      </c>
      <c r="O33" s="1529">
        <v>16500</v>
      </c>
      <c r="P33" s="1529">
        <v>17390</v>
      </c>
      <c r="Q33" s="1530">
        <v>18500</v>
      </c>
      <c r="R33" s="1528">
        <v>15660</v>
      </c>
      <c r="S33" s="1529">
        <v>16670</v>
      </c>
      <c r="T33" s="1529">
        <v>18100</v>
      </c>
      <c r="U33" s="1530">
        <v>18670</v>
      </c>
      <c r="V33" s="1531"/>
      <c r="W33" s="1340"/>
    </row>
    <row r="34" spans="1:23">
      <c r="A34" s="1519" t="s">
        <v>3522</v>
      </c>
      <c r="B34" s="1861"/>
      <c r="C34" s="1360" t="s">
        <v>361</v>
      </c>
      <c r="D34" s="1520">
        <v>14520.000000000002</v>
      </c>
      <c r="E34" s="1521">
        <v>14670</v>
      </c>
      <c r="F34" s="1522">
        <v>1.0330578512396604E-2</v>
      </c>
      <c r="G34" s="1523">
        <v>15200</v>
      </c>
      <c r="H34" s="1524">
        <v>15350</v>
      </c>
      <c r="I34" s="1533">
        <v>9.8684210526316374E-3</v>
      </c>
      <c r="J34" s="1526">
        <v>15200</v>
      </c>
      <c r="K34" s="1527">
        <v>15510</v>
      </c>
      <c r="L34" s="1526">
        <v>15350</v>
      </c>
      <c r="M34" s="1527">
        <v>15660</v>
      </c>
      <c r="N34" s="1528">
        <v>15510</v>
      </c>
      <c r="O34" s="1529">
        <v>16500</v>
      </c>
      <c r="P34" s="1529">
        <v>17390</v>
      </c>
      <c r="Q34" s="1530">
        <v>18500</v>
      </c>
      <c r="R34" s="1528">
        <v>15660</v>
      </c>
      <c r="S34" s="1529">
        <v>16670</v>
      </c>
      <c r="T34" s="1529">
        <v>18100</v>
      </c>
      <c r="U34" s="1530">
        <v>18670</v>
      </c>
      <c r="V34" s="1531"/>
      <c r="W34" s="1340"/>
    </row>
    <row r="35" spans="1:23">
      <c r="A35" s="1519" t="s">
        <v>3523</v>
      </c>
      <c r="B35" s="1861"/>
      <c r="C35" s="1362" t="s">
        <v>3524</v>
      </c>
      <c r="D35" s="1520">
        <v>14520.000000000002</v>
      </c>
      <c r="E35" s="1521">
        <v>14670</v>
      </c>
      <c r="F35" s="1532">
        <v>1.0330578512396604E-2</v>
      </c>
      <c r="G35" s="1523">
        <v>15200</v>
      </c>
      <c r="H35" s="1524">
        <v>15350</v>
      </c>
      <c r="I35" s="1533">
        <v>9.8684210526316374E-3</v>
      </c>
      <c r="J35" s="1526">
        <v>15200</v>
      </c>
      <c r="K35" s="1527">
        <v>15510</v>
      </c>
      <c r="L35" s="1526">
        <v>15350</v>
      </c>
      <c r="M35" s="1527">
        <v>15660</v>
      </c>
      <c r="N35" s="1528">
        <v>15510</v>
      </c>
      <c r="O35" s="1529">
        <v>16500</v>
      </c>
      <c r="P35" s="1529">
        <v>17390</v>
      </c>
      <c r="Q35" s="1530">
        <v>18500</v>
      </c>
      <c r="R35" s="1528">
        <v>15660</v>
      </c>
      <c r="S35" s="1529">
        <v>16670</v>
      </c>
      <c r="T35" s="1529">
        <v>18100</v>
      </c>
      <c r="U35" s="1530">
        <v>18670</v>
      </c>
      <c r="V35" s="1531"/>
      <c r="W35" s="1340"/>
    </row>
    <row r="36" spans="1:23">
      <c r="A36" s="1519" t="s">
        <v>3525</v>
      </c>
      <c r="B36" s="1861"/>
      <c r="C36" s="1360" t="s">
        <v>363</v>
      </c>
      <c r="D36" s="1520">
        <v>14520.000000000002</v>
      </c>
      <c r="E36" s="1521">
        <v>14670</v>
      </c>
      <c r="F36" s="1522">
        <v>1.0330578512396604E-2</v>
      </c>
      <c r="G36" s="1523">
        <v>15200</v>
      </c>
      <c r="H36" s="1524">
        <v>15350</v>
      </c>
      <c r="I36" s="1533">
        <v>9.8684210526316374E-3</v>
      </c>
      <c r="J36" s="1526">
        <v>15200</v>
      </c>
      <c r="K36" s="1527">
        <v>15510</v>
      </c>
      <c r="L36" s="1526">
        <v>15350</v>
      </c>
      <c r="M36" s="1527">
        <v>15660</v>
      </c>
      <c r="N36" s="1528">
        <v>15510</v>
      </c>
      <c r="O36" s="1529">
        <v>16500</v>
      </c>
      <c r="P36" s="1529">
        <v>17390</v>
      </c>
      <c r="Q36" s="1530">
        <v>18500</v>
      </c>
      <c r="R36" s="1528">
        <v>15660</v>
      </c>
      <c r="S36" s="1529">
        <v>16670</v>
      </c>
      <c r="T36" s="1529">
        <v>18100</v>
      </c>
      <c r="U36" s="1530">
        <v>18670</v>
      </c>
      <c r="V36" s="1531"/>
      <c r="W36" s="1340"/>
    </row>
    <row r="37" spans="1:23">
      <c r="A37" s="1519" t="s">
        <v>3526</v>
      </c>
      <c r="B37" s="1861"/>
      <c r="C37" s="1362" t="s">
        <v>365</v>
      </c>
      <c r="D37" s="1520">
        <v>14520.000000000002</v>
      </c>
      <c r="E37" s="1521">
        <v>14670</v>
      </c>
      <c r="F37" s="1532">
        <v>1.0330578512396604E-2</v>
      </c>
      <c r="G37" s="1523">
        <v>15200</v>
      </c>
      <c r="H37" s="1524">
        <v>15350</v>
      </c>
      <c r="I37" s="1533">
        <v>9.8684210526316374E-3</v>
      </c>
      <c r="J37" s="1526">
        <v>15200</v>
      </c>
      <c r="K37" s="1527">
        <v>15510</v>
      </c>
      <c r="L37" s="1526">
        <v>15350</v>
      </c>
      <c r="M37" s="1527">
        <v>15660</v>
      </c>
      <c r="N37" s="1528">
        <v>15510</v>
      </c>
      <c r="O37" s="1529">
        <v>16500</v>
      </c>
      <c r="P37" s="1529">
        <v>17390</v>
      </c>
      <c r="Q37" s="1530">
        <v>18500</v>
      </c>
      <c r="R37" s="1528">
        <v>15660</v>
      </c>
      <c r="S37" s="1529">
        <v>16670</v>
      </c>
      <c r="T37" s="1529">
        <v>18100</v>
      </c>
      <c r="U37" s="1530">
        <v>18670</v>
      </c>
      <c r="V37" s="1531"/>
      <c r="W37" s="1340"/>
    </row>
    <row r="38" spans="1:23">
      <c r="A38" s="1519" t="s">
        <v>3527</v>
      </c>
      <c r="B38" s="1861"/>
      <c r="C38" s="1362" t="s">
        <v>3528</v>
      </c>
      <c r="D38" s="1520">
        <v>14520.000000000002</v>
      </c>
      <c r="E38" s="1521">
        <v>14670</v>
      </c>
      <c r="F38" s="1532">
        <v>1.0330578512396604E-2</v>
      </c>
      <c r="G38" s="1523">
        <v>15200</v>
      </c>
      <c r="H38" s="1524">
        <v>15350</v>
      </c>
      <c r="I38" s="1533">
        <v>9.8684210526316374E-3</v>
      </c>
      <c r="J38" s="1526">
        <v>15200</v>
      </c>
      <c r="K38" s="1527">
        <v>15510</v>
      </c>
      <c r="L38" s="1526">
        <v>15350</v>
      </c>
      <c r="M38" s="1527">
        <v>15660</v>
      </c>
      <c r="N38" s="1528">
        <v>15510</v>
      </c>
      <c r="O38" s="1529">
        <v>16500</v>
      </c>
      <c r="P38" s="1529">
        <v>17390</v>
      </c>
      <c r="Q38" s="1530">
        <v>18500</v>
      </c>
      <c r="R38" s="1528">
        <v>15660</v>
      </c>
      <c r="S38" s="1529">
        <v>16670</v>
      </c>
      <c r="T38" s="1529">
        <v>18100</v>
      </c>
      <c r="U38" s="1530">
        <v>18670</v>
      </c>
      <c r="V38" s="1531"/>
      <c r="W38" s="1340"/>
    </row>
    <row r="39" spans="1:23">
      <c r="A39" s="1519" t="s">
        <v>3529</v>
      </c>
      <c r="B39" s="1861"/>
      <c r="C39" s="1362" t="s">
        <v>3505</v>
      </c>
      <c r="D39" s="1520">
        <v>14520.000000000002</v>
      </c>
      <c r="E39" s="1521">
        <v>14670</v>
      </c>
      <c r="F39" s="1532">
        <v>1.0330578512396604E-2</v>
      </c>
      <c r="G39" s="1523">
        <v>15200</v>
      </c>
      <c r="H39" s="1524">
        <v>15350</v>
      </c>
      <c r="I39" s="1533">
        <v>9.8684210526316374E-3</v>
      </c>
      <c r="J39" s="1526">
        <v>15200</v>
      </c>
      <c r="K39" s="1527">
        <v>15510</v>
      </c>
      <c r="L39" s="1526">
        <v>15350</v>
      </c>
      <c r="M39" s="1527">
        <v>15660</v>
      </c>
      <c r="N39" s="1528">
        <v>15510</v>
      </c>
      <c r="O39" s="1529">
        <v>16500</v>
      </c>
      <c r="P39" s="1529">
        <v>17390</v>
      </c>
      <c r="Q39" s="1530">
        <v>18500</v>
      </c>
      <c r="R39" s="1528">
        <v>15660</v>
      </c>
      <c r="S39" s="1529">
        <v>16670</v>
      </c>
      <c r="T39" s="1529">
        <v>18100</v>
      </c>
      <c r="U39" s="1530">
        <v>18670</v>
      </c>
      <c r="V39" s="1531"/>
      <c r="W39" s="1340"/>
    </row>
    <row r="40" spans="1:23">
      <c r="A40" s="1519" t="s">
        <v>3530</v>
      </c>
      <c r="B40" s="1861"/>
      <c r="C40" s="1362" t="s">
        <v>3493</v>
      </c>
      <c r="D40" s="1520">
        <v>14520.000000000002</v>
      </c>
      <c r="E40" s="1521">
        <v>14670</v>
      </c>
      <c r="F40" s="1532">
        <v>1.0330578512396604E-2</v>
      </c>
      <c r="G40" s="1523">
        <v>15200</v>
      </c>
      <c r="H40" s="1524">
        <v>15350</v>
      </c>
      <c r="I40" s="1533">
        <v>9.8684210526316374E-3</v>
      </c>
      <c r="J40" s="1526">
        <v>15200</v>
      </c>
      <c r="K40" s="1527">
        <v>15510</v>
      </c>
      <c r="L40" s="1526">
        <v>15350</v>
      </c>
      <c r="M40" s="1527">
        <v>15660</v>
      </c>
      <c r="N40" s="1528">
        <v>15510</v>
      </c>
      <c r="O40" s="1529">
        <v>16500</v>
      </c>
      <c r="P40" s="1529">
        <v>17390</v>
      </c>
      <c r="Q40" s="1530">
        <v>18500</v>
      </c>
      <c r="R40" s="1528">
        <v>15660</v>
      </c>
      <c r="S40" s="1529">
        <v>16670</v>
      </c>
      <c r="T40" s="1529">
        <v>18100</v>
      </c>
      <c r="U40" s="1530">
        <v>18670</v>
      </c>
      <c r="V40" s="1531"/>
      <c r="W40" s="1340"/>
    </row>
    <row r="41" spans="1:23">
      <c r="A41" s="1519" t="s">
        <v>3531</v>
      </c>
      <c r="B41" s="1861"/>
      <c r="C41" s="1362" t="s">
        <v>3508</v>
      </c>
      <c r="D41" s="1520">
        <v>14520.000000000002</v>
      </c>
      <c r="E41" s="1521">
        <v>14670</v>
      </c>
      <c r="F41" s="1532">
        <v>1.0330578512396604E-2</v>
      </c>
      <c r="G41" s="1523">
        <v>15200</v>
      </c>
      <c r="H41" s="1524">
        <v>15350</v>
      </c>
      <c r="I41" s="1533">
        <v>9.8684210526316374E-3</v>
      </c>
      <c r="J41" s="1526">
        <v>15200</v>
      </c>
      <c r="K41" s="1527">
        <v>15510</v>
      </c>
      <c r="L41" s="1526">
        <v>15350</v>
      </c>
      <c r="M41" s="1527">
        <v>15660</v>
      </c>
      <c r="N41" s="1528">
        <v>15510</v>
      </c>
      <c r="O41" s="1529">
        <v>16500</v>
      </c>
      <c r="P41" s="1529">
        <v>17390</v>
      </c>
      <c r="Q41" s="1530">
        <v>18500</v>
      </c>
      <c r="R41" s="1528">
        <v>15660</v>
      </c>
      <c r="S41" s="1529">
        <v>16670</v>
      </c>
      <c r="T41" s="1529">
        <v>18100</v>
      </c>
      <c r="U41" s="1530">
        <v>18670</v>
      </c>
      <c r="V41" s="1531"/>
      <c r="W41" s="1340"/>
    </row>
    <row r="42" spans="1:23">
      <c r="A42" s="1536" t="s">
        <v>3532</v>
      </c>
      <c r="B42" s="1861" t="s">
        <v>3533</v>
      </c>
      <c r="C42" s="1363" t="s">
        <v>3486</v>
      </c>
      <c r="D42" s="1520">
        <v>33170</v>
      </c>
      <c r="E42" s="1521">
        <v>33510</v>
      </c>
      <c r="F42" s="1532">
        <v>1.0250226107928917E-2</v>
      </c>
      <c r="G42" s="1523">
        <v>34200</v>
      </c>
      <c r="H42" s="1524">
        <v>34540</v>
      </c>
      <c r="I42" s="1533">
        <v>9.9415204678363622E-3</v>
      </c>
      <c r="J42" s="1526">
        <v>34200</v>
      </c>
      <c r="K42" s="1527">
        <v>34960</v>
      </c>
      <c r="L42" s="1526">
        <v>34540</v>
      </c>
      <c r="M42" s="1527">
        <v>35320</v>
      </c>
      <c r="N42" s="1528">
        <v>34960</v>
      </c>
      <c r="O42" s="1529">
        <v>37200</v>
      </c>
      <c r="P42" s="1529">
        <v>36840</v>
      </c>
      <c r="Q42" s="1530">
        <v>39200</v>
      </c>
      <c r="R42" s="1528">
        <v>35320</v>
      </c>
      <c r="S42" s="1529">
        <v>37580</v>
      </c>
      <c r="T42" s="1529">
        <v>38390</v>
      </c>
      <c r="U42" s="1530">
        <v>39580</v>
      </c>
      <c r="V42" s="1531"/>
      <c r="W42" s="1340"/>
    </row>
    <row r="43" spans="1:23">
      <c r="A43" s="1536" t="s">
        <v>3534</v>
      </c>
      <c r="B43" s="1861"/>
      <c r="C43" s="1363" t="s">
        <v>361</v>
      </c>
      <c r="D43" s="1520">
        <v>33170</v>
      </c>
      <c r="E43" s="1521">
        <v>33510</v>
      </c>
      <c r="F43" s="1532">
        <v>1.0250226107928917E-2</v>
      </c>
      <c r="G43" s="1523">
        <v>34200</v>
      </c>
      <c r="H43" s="1524">
        <v>34540</v>
      </c>
      <c r="I43" s="1533">
        <v>9.9415204678363622E-3</v>
      </c>
      <c r="J43" s="1526">
        <v>34200</v>
      </c>
      <c r="K43" s="1527">
        <v>34960</v>
      </c>
      <c r="L43" s="1526">
        <v>34540</v>
      </c>
      <c r="M43" s="1527">
        <v>35320</v>
      </c>
      <c r="N43" s="1528">
        <v>34960</v>
      </c>
      <c r="O43" s="1529">
        <v>37200</v>
      </c>
      <c r="P43" s="1529">
        <v>36840</v>
      </c>
      <c r="Q43" s="1530">
        <v>39200</v>
      </c>
      <c r="R43" s="1528">
        <v>35320</v>
      </c>
      <c r="S43" s="1529">
        <v>37580</v>
      </c>
      <c r="T43" s="1529">
        <v>38390</v>
      </c>
      <c r="U43" s="1530">
        <v>39580</v>
      </c>
      <c r="V43" s="1531"/>
      <c r="W43" s="1340"/>
    </row>
    <row r="44" spans="1:23">
      <c r="A44" s="1536" t="s">
        <v>3535</v>
      </c>
      <c r="B44" s="1861"/>
      <c r="C44" s="1363" t="s">
        <v>3524</v>
      </c>
      <c r="D44" s="1520">
        <v>33170</v>
      </c>
      <c r="E44" s="1521">
        <v>33510</v>
      </c>
      <c r="F44" s="1532">
        <v>1.0250226107928917E-2</v>
      </c>
      <c r="G44" s="1523">
        <v>34200</v>
      </c>
      <c r="H44" s="1524">
        <v>34540</v>
      </c>
      <c r="I44" s="1533">
        <v>9.9415204678363622E-3</v>
      </c>
      <c r="J44" s="1526">
        <v>34200</v>
      </c>
      <c r="K44" s="1527">
        <v>34960</v>
      </c>
      <c r="L44" s="1526">
        <v>34540</v>
      </c>
      <c r="M44" s="1527">
        <v>35320</v>
      </c>
      <c r="N44" s="1528">
        <v>34960</v>
      </c>
      <c r="O44" s="1529">
        <v>37200</v>
      </c>
      <c r="P44" s="1529">
        <v>36840</v>
      </c>
      <c r="Q44" s="1530">
        <v>39200</v>
      </c>
      <c r="R44" s="1528">
        <v>35320</v>
      </c>
      <c r="S44" s="1529">
        <v>37580</v>
      </c>
      <c r="T44" s="1529">
        <v>38390</v>
      </c>
      <c r="U44" s="1530">
        <v>39580</v>
      </c>
      <c r="V44" s="1531"/>
      <c r="W44" s="1340"/>
    </row>
    <row r="45" spans="1:23">
      <c r="A45" s="1536" t="s">
        <v>3536</v>
      </c>
      <c r="B45" s="1861"/>
      <c r="C45" s="1537" t="s">
        <v>363</v>
      </c>
      <c r="D45" s="1520">
        <v>33170</v>
      </c>
      <c r="E45" s="1521">
        <v>33510</v>
      </c>
      <c r="F45" s="1346">
        <v>1.0250226107928917E-2</v>
      </c>
      <c r="G45" s="1523">
        <v>34200</v>
      </c>
      <c r="H45" s="1524">
        <v>34540</v>
      </c>
      <c r="I45" s="1533">
        <v>9.9415204678363622E-3</v>
      </c>
      <c r="J45" s="1526">
        <v>34200</v>
      </c>
      <c r="K45" s="1527">
        <v>34960</v>
      </c>
      <c r="L45" s="1526">
        <v>34540</v>
      </c>
      <c r="M45" s="1527">
        <v>35320</v>
      </c>
      <c r="N45" s="1528">
        <v>34960</v>
      </c>
      <c r="O45" s="1529">
        <v>37200</v>
      </c>
      <c r="P45" s="1529">
        <v>36840</v>
      </c>
      <c r="Q45" s="1530">
        <v>39200</v>
      </c>
      <c r="R45" s="1528">
        <v>35320</v>
      </c>
      <c r="S45" s="1529">
        <v>37580</v>
      </c>
      <c r="T45" s="1529">
        <v>38390</v>
      </c>
      <c r="U45" s="1530">
        <v>39580</v>
      </c>
      <c r="V45" s="1538"/>
      <c r="W45" s="1340"/>
    </row>
    <row r="46" spans="1:23">
      <c r="A46" s="1536" t="s">
        <v>3537</v>
      </c>
      <c r="B46" s="1861"/>
      <c r="C46" s="1360" t="s">
        <v>3501</v>
      </c>
      <c r="D46" s="1520">
        <v>33170</v>
      </c>
      <c r="E46" s="1521">
        <v>33510</v>
      </c>
      <c r="F46" s="1522">
        <v>1.0250226107928917E-2</v>
      </c>
      <c r="G46" s="1523">
        <v>34200</v>
      </c>
      <c r="H46" s="1524">
        <v>34540</v>
      </c>
      <c r="I46" s="1533">
        <v>9.9415204678363622E-3</v>
      </c>
      <c r="J46" s="1526">
        <v>34200</v>
      </c>
      <c r="K46" s="1527">
        <v>34960</v>
      </c>
      <c r="L46" s="1526">
        <v>34540</v>
      </c>
      <c r="M46" s="1527">
        <v>35320</v>
      </c>
      <c r="N46" s="1528">
        <v>34960</v>
      </c>
      <c r="O46" s="1529">
        <v>37200</v>
      </c>
      <c r="P46" s="1529">
        <v>36840</v>
      </c>
      <c r="Q46" s="1530">
        <v>39200</v>
      </c>
      <c r="R46" s="1528">
        <v>35320</v>
      </c>
      <c r="S46" s="1529">
        <v>37580</v>
      </c>
      <c r="T46" s="1529">
        <v>38390</v>
      </c>
      <c r="U46" s="1530">
        <v>39580</v>
      </c>
      <c r="V46" s="1531"/>
      <c r="W46" s="1340"/>
    </row>
    <row r="47" spans="1:23">
      <c r="A47" s="1536" t="s">
        <v>3538</v>
      </c>
      <c r="B47" s="1861"/>
      <c r="C47" s="1362" t="s">
        <v>3528</v>
      </c>
      <c r="D47" s="1520">
        <v>33170</v>
      </c>
      <c r="E47" s="1521">
        <v>33510</v>
      </c>
      <c r="F47" s="1532">
        <v>1.0250226107928917E-2</v>
      </c>
      <c r="G47" s="1523">
        <v>34200</v>
      </c>
      <c r="H47" s="1524">
        <v>34540</v>
      </c>
      <c r="I47" s="1533">
        <v>9.9415204678363622E-3</v>
      </c>
      <c r="J47" s="1526">
        <v>34200</v>
      </c>
      <c r="K47" s="1527">
        <v>34960</v>
      </c>
      <c r="L47" s="1526">
        <v>34540</v>
      </c>
      <c r="M47" s="1527">
        <v>35320</v>
      </c>
      <c r="N47" s="1528">
        <v>34960</v>
      </c>
      <c r="O47" s="1529">
        <v>37200</v>
      </c>
      <c r="P47" s="1529">
        <v>36840</v>
      </c>
      <c r="Q47" s="1530">
        <v>39200</v>
      </c>
      <c r="R47" s="1528">
        <v>35320</v>
      </c>
      <c r="S47" s="1529">
        <v>37580</v>
      </c>
      <c r="T47" s="1529">
        <v>38390</v>
      </c>
      <c r="U47" s="1530">
        <v>39580</v>
      </c>
      <c r="V47" s="1531"/>
      <c r="W47" s="1340"/>
    </row>
    <row r="48" spans="1:23">
      <c r="A48" s="1536" t="s">
        <v>3539</v>
      </c>
      <c r="B48" s="1861"/>
      <c r="C48" s="1360" t="s">
        <v>3505</v>
      </c>
      <c r="D48" s="1520">
        <v>33170</v>
      </c>
      <c r="E48" s="1521">
        <v>33510</v>
      </c>
      <c r="F48" s="1522">
        <v>1.0250226107928917E-2</v>
      </c>
      <c r="G48" s="1523">
        <v>34200</v>
      </c>
      <c r="H48" s="1524">
        <v>34540</v>
      </c>
      <c r="I48" s="1533">
        <v>9.9415204678363622E-3</v>
      </c>
      <c r="J48" s="1526">
        <v>34200</v>
      </c>
      <c r="K48" s="1527">
        <v>34960</v>
      </c>
      <c r="L48" s="1526">
        <v>34540</v>
      </c>
      <c r="M48" s="1527">
        <v>35320</v>
      </c>
      <c r="N48" s="1528">
        <v>34960</v>
      </c>
      <c r="O48" s="1529">
        <v>37200</v>
      </c>
      <c r="P48" s="1529">
        <v>36840</v>
      </c>
      <c r="Q48" s="1530">
        <v>39200</v>
      </c>
      <c r="R48" s="1528">
        <v>35320</v>
      </c>
      <c r="S48" s="1529">
        <v>37580</v>
      </c>
      <c r="T48" s="1529">
        <v>38390</v>
      </c>
      <c r="U48" s="1530">
        <v>39580</v>
      </c>
      <c r="V48" s="1531"/>
      <c r="W48" s="1340"/>
    </row>
    <row r="49" spans="1:23">
      <c r="A49" s="1536" t="s">
        <v>3540</v>
      </c>
      <c r="B49" s="1861"/>
      <c r="C49" s="1362" t="s">
        <v>3493</v>
      </c>
      <c r="D49" s="1520">
        <v>33170</v>
      </c>
      <c r="E49" s="1521">
        <v>33510</v>
      </c>
      <c r="F49" s="1532">
        <v>1.0250226107928917E-2</v>
      </c>
      <c r="G49" s="1523">
        <v>34200</v>
      </c>
      <c r="H49" s="1524">
        <v>34540</v>
      </c>
      <c r="I49" s="1533">
        <v>9.9415204678363622E-3</v>
      </c>
      <c r="J49" s="1526">
        <v>34200</v>
      </c>
      <c r="K49" s="1527">
        <v>34960</v>
      </c>
      <c r="L49" s="1526">
        <v>34540</v>
      </c>
      <c r="M49" s="1527">
        <v>35320</v>
      </c>
      <c r="N49" s="1528">
        <v>34960</v>
      </c>
      <c r="O49" s="1529">
        <v>37200</v>
      </c>
      <c r="P49" s="1529">
        <v>36840</v>
      </c>
      <c r="Q49" s="1530">
        <v>39200</v>
      </c>
      <c r="R49" s="1528">
        <v>35320</v>
      </c>
      <c r="S49" s="1529">
        <v>37580</v>
      </c>
      <c r="T49" s="1529">
        <v>38390</v>
      </c>
      <c r="U49" s="1530">
        <v>39580</v>
      </c>
      <c r="V49" s="1531"/>
      <c r="W49" s="1340"/>
    </row>
    <row r="50" spans="1:23">
      <c r="A50" s="1536" t="s">
        <v>3541</v>
      </c>
      <c r="B50" s="1861"/>
      <c r="C50" s="1360" t="s">
        <v>3508</v>
      </c>
      <c r="D50" s="1520">
        <v>33170</v>
      </c>
      <c r="E50" s="1521">
        <v>33510</v>
      </c>
      <c r="F50" s="1522">
        <v>1.0250226107928917E-2</v>
      </c>
      <c r="G50" s="1523">
        <v>34200</v>
      </c>
      <c r="H50" s="1524">
        <v>34540</v>
      </c>
      <c r="I50" s="1533">
        <v>9.9415204678363622E-3</v>
      </c>
      <c r="J50" s="1526">
        <v>34200</v>
      </c>
      <c r="K50" s="1527">
        <v>34960</v>
      </c>
      <c r="L50" s="1526">
        <v>34540</v>
      </c>
      <c r="M50" s="1527">
        <v>35320</v>
      </c>
      <c r="N50" s="1528">
        <v>34960</v>
      </c>
      <c r="O50" s="1529">
        <v>37200</v>
      </c>
      <c r="P50" s="1529">
        <v>36840</v>
      </c>
      <c r="Q50" s="1530">
        <v>39200</v>
      </c>
      <c r="R50" s="1528">
        <v>35320</v>
      </c>
      <c r="S50" s="1529">
        <v>37580</v>
      </c>
      <c r="T50" s="1529">
        <v>38390</v>
      </c>
      <c r="U50" s="1530">
        <v>39580</v>
      </c>
      <c r="V50" s="1531"/>
      <c r="W50" s="1340"/>
    </row>
    <row r="51" spans="1:23">
      <c r="A51" s="1536" t="s">
        <v>3542</v>
      </c>
      <c r="B51" s="1861" t="s">
        <v>3543</v>
      </c>
      <c r="C51" s="1362" t="s">
        <v>3484</v>
      </c>
      <c r="D51" s="1520">
        <v>8130</v>
      </c>
      <c r="E51" s="1521">
        <v>8220</v>
      </c>
      <c r="F51" s="1532">
        <v>1.1070110701107083E-2</v>
      </c>
      <c r="G51" s="1523">
        <v>8390</v>
      </c>
      <c r="H51" s="1524">
        <v>8470</v>
      </c>
      <c r="I51" s="1533">
        <v>9.5351609058402786E-3</v>
      </c>
      <c r="J51" s="1526">
        <v>8390</v>
      </c>
      <c r="K51" s="1527">
        <v>8550</v>
      </c>
      <c r="L51" s="1526">
        <v>8470</v>
      </c>
      <c r="M51" s="1527">
        <v>8640</v>
      </c>
      <c r="N51" s="1528">
        <v>8550</v>
      </c>
      <c r="O51" s="1529">
        <v>9100</v>
      </c>
      <c r="P51" s="1529">
        <v>10430</v>
      </c>
      <c r="Q51" s="1530">
        <v>11100</v>
      </c>
      <c r="R51" s="1528">
        <v>8640</v>
      </c>
      <c r="S51" s="1529">
        <v>9200</v>
      </c>
      <c r="T51" s="1529">
        <v>10860</v>
      </c>
      <c r="U51" s="1530">
        <v>11200</v>
      </c>
      <c r="V51" s="1531"/>
      <c r="W51" s="1340"/>
    </row>
    <row r="52" spans="1:23">
      <c r="A52" s="1536" t="s">
        <v>3544</v>
      </c>
      <c r="B52" s="1861"/>
      <c r="C52" s="1362" t="s">
        <v>3486</v>
      </c>
      <c r="D52" s="1520">
        <v>22460</v>
      </c>
      <c r="E52" s="1521">
        <v>22690</v>
      </c>
      <c r="F52" s="1532">
        <v>1.024042742653597E-2</v>
      </c>
      <c r="G52" s="1523">
        <v>23160</v>
      </c>
      <c r="H52" s="1524">
        <v>23390</v>
      </c>
      <c r="I52" s="1533">
        <v>9.9309153713298404E-3</v>
      </c>
      <c r="J52" s="1526">
        <v>23160</v>
      </c>
      <c r="K52" s="1527">
        <v>23680</v>
      </c>
      <c r="L52" s="1526">
        <v>23390</v>
      </c>
      <c r="M52" s="1527">
        <v>23930</v>
      </c>
      <c r="N52" s="1528">
        <v>23680</v>
      </c>
      <c r="O52" s="1529">
        <v>25200</v>
      </c>
      <c r="P52" s="1529">
        <v>25560</v>
      </c>
      <c r="Q52" s="1530">
        <v>27200</v>
      </c>
      <c r="R52" s="1528">
        <v>23930</v>
      </c>
      <c r="S52" s="1529">
        <v>25460</v>
      </c>
      <c r="T52" s="1529">
        <v>26630</v>
      </c>
      <c r="U52" s="1530">
        <v>27460</v>
      </c>
      <c r="V52" s="1531"/>
      <c r="W52" s="1340"/>
    </row>
    <row r="53" spans="1:23">
      <c r="A53" s="1536" t="s">
        <v>3545</v>
      </c>
      <c r="B53" s="1861"/>
      <c r="C53" s="1362" t="s">
        <v>361</v>
      </c>
      <c r="D53" s="1520">
        <v>22460</v>
      </c>
      <c r="E53" s="1521">
        <v>22690</v>
      </c>
      <c r="F53" s="1532">
        <v>1.024042742653597E-2</v>
      </c>
      <c r="G53" s="1523">
        <v>23160</v>
      </c>
      <c r="H53" s="1524">
        <v>23390</v>
      </c>
      <c r="I53" s="1533">
        <v>9.9309153713298404E-3</v>
      </c>
      <c r="J53" s="1526">
        <v>23160</v>
      </c>
      <c r="K53" s="1527">
        <v>23680</v>
      </c>
      <c r="L53" s="1526">
        <v>23390</v>
      </c>
      <c r="M53" s="1527">
        <v>23930</v>
      </c>
      <c r="N53" s="1528">
        <v>23680</v>
      </c>
      <c r="O53" s="1529">
        <v>25200</v>
      </c>
      <c r="P53" s="1529">
        <v>25560</v>
      </c>
      <c r="Q53" s="1530">
        <v>27200</v>
      </c>
      <c r="R53" s="1528">
        <v>23930</v>
      </c>
      <c r="S53" s="1529">
        <v>25460</v>
      </c>
      <c r="T53" s="1529">
        <v>26630</v>
      </c>
      <c r="U53" s="1530">
        <v>27460</v>
      </c>
      <c r="V53" s="1531"/>
      <c r="W53" s="1340"/>
    </row>
    <row r="54" spans="1:23">
      <c r="A54" s="1536" t="s">
        <v>3546</v>
      </c>
      <c r="B54" s="1861"/>
      <c r="C54" s="1362" t="s">
        <v>362</v>
      </c>
      <c r="D54" s="1520">
        <v>22460</v>
      </c>
      <c r="E54" s="1521">
        <v>22690</v>
      </c>
      <c r="F54" s="1532">
        <v>1.024042742653597E-2</v>
      </c>
      <c r="G54" s="1523">
        <v>23160</v>
      </c>
      <c r="H54" s="1524">
        <v>23390</v>
      </c>
      <c r="I54" s="1533">
        <v>9.9309153713298404E-3</v>
      </c>
      <c r="J54" s="1526">
        <v>23160</v>
      </c>
      <c r="K54" s="1527">
        <v>23680</v>
      </c>
      <c r="L54" s="1526">
        <v>23390</v>
      </c>
      <c r="M54" s="1527">
        <v>23930</v>
      </c>
      <c r="N54" s="1528">
        <v>23680</v>
      </c>
      <c r="O54" s="1529">
        <v>25200</v>
      </c>
      <c r="P54" s="1529">
        <v>25560</v>
      </c>
      <c r="Q54" s="1530">
        <v>27200</v>
      </c>
      <c r="R54" s="1528">
        <v>23930</v>
      </c>
      <c r="S54" s="1529">
        <v>25460</v>
      </c>
      <c r="T54" s="1529">
        <v>26630</v>
      </c>
      <c r="U54" s="1530">
        <v>27460</v>
      </c>
      <c r="V54" s="1531"/>
      <c r="W54" s="1340"/>
    </row>
    <row r="55" spans="1:23">
      <c r="A55" s="1536" t="s">
        <v>3547</v>
      </c>
      <c r="B55" s="1861"/>
      <c r="C55" s="1360" t="s">
        <v>363</v>
      </c>
      <c r="D55" s="1520">
        <v>22460</v>
      </c>
      <c r="E55" s="1521">
        <v>22690</v>
      </c>
      <c r="F55" s="1522">
        <v>1.024042742653597E-2</v>
      </c>
      <c r="G55" s="1523">
        <v>23160</v>
      </c>
      <c r="H55" s="1524">
        <v>23390</v>
      </c>
      <c r="I55" s="1533">
        <v>9.9309153713298404E-3</v>
      </c>
      <c r="J55" s="1526">
        <v>23160</v>
      </c>
      <c r="K55" s="1527">
        <v>23680</v>
      </c>
      <c r="L55" s="1526">
        <v>23390</v>
      </c>
      <c r="M55" s="1527">
        <v>23930</v>
      </c>
      <c r="N55" s="1528">
        <v>23680</v>
      </c>
      <c r="O55" s="1529">
        <v>25200</v>
      </c>
      <c r="P55" s="1529">
        <v>25560</v>
      </c>
      <c r="Q55" s="1530">
        <v>27200</v>
      </c>
      <c r="R55" s="1528">
        <v>23930</v>
      </c>
      <c r="S55" s="1529">
        <v>25460</v>
      </c>
      <c r="T55" s="1529">
        <v>26630</v>
      </c>
      <c r="U55" s="1530">
        <v>27460</v>
      </c>
      <c r="V55" s="1531"/>
      <c r="W55" s="1340"/>
    </row>
    <row r="56" spans="1:23">
      <c r="A56" s="1536" t="s">
        <v>3548</v>
      </c>
      <c r="B56" s="1861"/>
      <c r="C56" s="1362" t="s">
        <v>3491</v>
      </c>
      <c r="D56" s="1520">
        <v>22460</v>
      </c>
      <c r="E56" s="1521">
        <v>22690</v>
      </c>
      <c r="F56" s="1532">
        <v>1.024042742653597E-2</v>
      </c>
      <c r="G56" s="1523">
        <v>23160</v>
      </c>
      <c r="H56" s="1524">
        <v>23390</v>
      </c>
      <c r="I56" s="1533">
        <v>9.9309153713298404E-3</v>
      </c>
      <c r="J56" s="1526">
        <v>23160</v>
      </c>
      <c r="K56" s="1527">
        <v>23680</v>
      </c>
      <c r="L56" s="1526">
        <v>23390</v>
      </c>
      <c r="M56" s="1527">
        <v>23930</v>
      </c>
      <c r="N56" s="1528">
        <v>23680</v>
      </c>
      <c r="O56" s="1529">
        <v>25200</v>
      </c>
      <c r="P56" s="1529">
        <v>25560</v>
      </c>
      <c r="Q56" s="1530">
        <v>27200</v>
      </c>
      <c r="R56" s="1528">
        <v>23930</v>
      </c>
      <c r="S56" s="1529">
        <v>25460</v>
      </c>
      <c r="T56" s="1529">
        <v>26630</v>
      </c>
      <c r="U56" s="1530">
        <v>27460</v>
      </c>
      <c r="V56" s="1531"/>
      <c r="W56" s="1340"/>
    </row>
    <row r="57" spans="1:23">
      <c r="A57" s="1536" t="s">
        <v>3549</v>
      </c>
      <c r="B57" s="1861"/>
      <c r="C57" s="1360" t="s">
        <v>3493</v>
      </c>
      <c r="D57" s="1520">
        <v>22460</v>
      </c>
      <c r="E57" s="1521">
        <v>22690</v>
      </c>
      <c r="F57" s="1522">
        <v>1.024042742653597E-2</v>
      </c>
      <c r="G57" s="1523">
        <v>23160</v>
      </c>
      <c r="H57" s="1524">
        <v>23390</v>
      </c>
      <c r="I57" s="1533">
        <v>9.9309153713298404E-3</v>
      </c>
      <c r="J57" s="1526">
        <v>23160</v>
      </c>
      <c r="K57" s="1527">
        <v>23680</v>
      </c>
      <c r="L57" s="1526">
        <v>23390</v>
      </c>
      <c r="M57" s="1527">
        <v>23930</v>
      </c>
      <c r="N57" s="1528">
        <v>23680</v>
      </c>
      <c r="O57" s="1529">
        <v>25200</v>
      </c>
      <c r="P57" s="1529">
        <v>25560</v>
      </c>
      <c r="Q57" s="1530">
        <v>27200</v>
      </c>
      <c r="R57" s="1528">
        <v>23930</v>
      </c>
      <c r="S57" s="1529">
        <v>25460</v>
      </c>
      <c r="T57" s="1529">
        <v>26630</v>
      </c>
      <c r="U57" s="1530">
        <v>27460</v>
      </c>
      <c r="V57" s="1531"/>
      <c r="W57" s="1340"/>
    </row>
    <row r="58" spans="1:23">
      <c r="A58" s="1539" t="s">
        <v>3550</v>
      </c>
      <c r="B58" s="1867"/>
      <c r="C58" s="1540" t="s">
        <v>3519</v>
      </c>
      <c r="D58" s="1541">
        <v>22460</v>
      </c>
      <c r="E58" s="1542">
        <v>22690</v>
      </c>
      <c r="F58" s="1543">
        <v>1.024042742653597E-2</v>
      </c>
      <c r="G58" s="1544">
        <v>23160</v>
      </c>
      <c r="H58" s="1545">
        <v>23390</v>
      </c>
      <c r="I58" s="1533">
        <v>9.9309153713298404E-3</v>
      </c>
      <c r="J58" s="1546">
        <v>23160</v>
      </c>
      <c r="K58" s="1547">
        <v>23680</v>
      </c>
      <c r="L58" s="1546">
        <v>23390</v>
      </c>
      <c r="M58" s="1547">
        <v>23930</v>
      </c>
      <c r="N58" s="1548">
        <v>23680</v>
      </c>
      <c r="O58" s="1549">
        <v>25200</v>
      </c>
      <c r="P58" s="1549">
        <v>25560</v>
      </c>
      <c r="Q58" s="1550">
        <v>27200</v>
      </c>
      <c r="R58" s="1548">
        <v>23930</v>
      </c>
      <c r="S58" s="1549">
        <v>25460</v>
      </c>
      <c r="T58" s="1549">
        <v>26630</v>
      </c>
      <c r="U58" s="1550">
        <v>27460</v>
      </c>
      <c r="V58" s="1551"/>
      <c r="W58" s="1340"/>
    </row>
    <row r="59" spans="1:23">
      <c r="A59" s="1358" t="s">
        <v>3551</v>
      </c>
      <c r="B59" s="1861" t="s">
        <v>3552</v>
      </c>
      <c r="C59" s="1360" t="s">
        <v>3486</v>
      </c>
      <c r="D59" s="1552">
        <v>31000</v>
      </c>
      <c r="E59" s="1553">
        <v>31000</v>
      </c>
      <c r="F59" s="1522"/>
      <c r="G59" s="1554">
        <v>32300</v>
      </c>
      <c r="H59" s="1555">
        <v>32300</v>
      </c>
      <c r="I59" s="1533"/>
      <c r="J59" s="1556">
        <v>32300</v>
      </c>
      <c r="K59" s="1557">
        <v>33080</v>
      </c>
      <c r="L59" s="1556">
        <v>32300</v>
      </c>
      <c r="M59" s="1557">
        <v>33080</v>
      </c>
      <c r="N59" s="1558">
        <v>33080</v>
      </c>
      <c r="O59" s="1559">
        <v>35200</v>
      </c>
      <c r="P59" s="1559">
        <v>34960</v>
      </c>
      <c r="Q59" s="1560">
        <v>37200</v>
      </c>
      <c r="R59" s="1558">
        <v>33080</v>
      </c>
      <c r="S59" s="1559">
        <v>35200</v>
      </c>
      <c r="T59" s="1559">
        <v>36080</v>
      </c>
      <c r="U59" s="1560">
        <v>37200</v>
      </c>
      <c r="V59" s="1531"/>
      <c r="W59" s="1340"/>
    </row>
    <row r="60" spans="1:23">
      <c r="A60" s="1358" t="s">
        <v>3553</v>
      </c>
      <c r="B60" s="1861"/>
      <c r="C60" s="1360" t="s">
        <v>361</v>
      </c>
      <c r="D60" s="1552">
        <v>31000</v>
      </c>
      <c r="E60" s="1553">
        <v>31000</v>
      </c>
      <c r="F60" s="1522"/>
      <c r="G60" s="1554">
        <v>32300</v>
      </c>
      <c r="H60" s="1555">
        <v>32300</v>
      </c>
      <c r="I60" s="1533"/>
      <c r="J60" s="1556">
        <v>32300</v>
      </c>
      <c r="K60" s="1557">
        <v>33080</v>
      </c>
      <c r="L60" s="1556">
        <v>32300</v>
      </c>
      <c r="M60" s="1557">
        <v>33080</v>
      </c>
      <c r="N60" s="1558">
        <v>33080</v>
      </c>
      <c r="O60" s="1559">
        <v>35200</v>
      </c>
      <c r="P60" s="1559">
        <v>34960</v>
      </c>
      <c r="Q60" s="1560">
        <v>37200</v>
      </c>
      <c r="R60" s="1558">
        <v>33080</v>
      </c>
      <c r="S60" s="1559">
        <v>35200</v>
      </c>
      <c r="T60" s="1559">
        <v>36080</v>
      </c>
      <c r="U60" s="1560">
        <v>37200</v>
      </c>
      <c r="V60" s="1531"/>
      <c r="W60" s="1340"/>
    </row>
    <row r="61" spans="1:23">
      <c r="A61" s="1358" t="s">
        <v>3554</v>
      </c>
      <c r="B61" s="1861"/>
      <c r="C61" s="1363" t="s">
        <v>362</v>
      </c>
      <c r="D61" s="1552">
        <v>31000</v>
      </c>
      <c r="E61" s="1553">
        <v>31000</v>
      </c>
      <c r="F61" s="1532"/>
      <c r="G61" s="1554">
        <v>32300</v>
      </c>
      <c r="H61" s="1555">
        <v>32300</v>
      </c>
      <c r="I61" s="1533"/>
      <c r="J61" s="1556">
        <v>32300</v>
      </c>
      <c r="K61" s="1557">
        <v>33080</v>
      </c>
      <c r="L61" s="1556">
        <v>32300</v>
      </c>
      <c r="M61" s="1557">
        <v>33080</v>
      </c>
      <c r="N61" s="1558">
        <v>33080</v>
      </c>
      <c r="O61" s="1559">
        <v>35200</v>
      </c>
      <c r="P61" s="1559">
        <v>34960</v>
      </c>
      <c r="Q61" s="1560">
        <v>37200</v>
      </c>
      <c r="R61" s="1558">
        <v>33080</v>
      </c>
      <c r="S61" s="1559">
        <v>35200</v>
      </c>
      <c r="T61" s="1559">
        <v>36080</v>
      </c>
      <c r="U61" s="1560">
        <v>37200</v>
      </c>
      <c r="V61" s="1531"/>
      <c r="W61" s="1340"/>
    </row>
    <row r="62" spans="1:23">
      <c r="A62" s="1358" t="s">
        <v>3555</v>
      </c>
      <c r="B62" s="1861"/>
      <c r="C62" s="1363" t="s">
        <v>363</v>
      </c>
      <c r="D62" s="1552">
        <v>31000</v>
      </c>
      <c r="E62" s="1553">
        <v>31000</v>
      </c>
      <c r="F62" s="1532"/>
      <c r="G62" s="1554">
        <v>32300</v>
      </c>
      <c r="H62" s="1555">
        <v>32300</v>
      </c>
      <c r="I62" s="1533"/>
      <c r="J62" s="1556">
        <v>32300</v>
      </c>
      <c r="K62" s="1557">
        <v>33080</v>
      </c>
      <c r="L62" s="1556">
        <v>32300</v>
      </c>
      <c r="M62" s="1557">
        <v>33080</v>
      </c>
      <c r="N62" s="1558">
        <v>33080</v>
      </c>
      <c r="O62" s="1559">
        <v>35200</v>
      </c>
      <c r="P62" s="1559">
        <v>34960</v>
      </c>
      <c r="Q62" s="1560">
        <v>37200</v>
      </c>
      <c r="R62" s="1558">
        <v>33080</v>
      </c>
      <c r="S62" s="1559">
        <v>35200</v>
      </c>
      <c r="T62" s="1559">
        <v>36080</v>
      </c>
      <c r="U62" s="1560">
        <v>37200</v>
      </c>
      <c r="V62" s="1531"/>
      <c r="W62" s="1340"/>
    </row>
    <row r="63" spans="1:23">
      <c r="A63" s="1358" t="s">
        <v>3556</v>
      </c>
      <c r="B63" s="1861"/>
      <c r="C63" s="1363" t="s">
        <v>365</v>
      </c>
      <c r="D63" s="1552">
        <v>31000</v>
      </c>
      <c r="E63" s="1553">
        <v>31000</v>
      </c>
      <c r="F63" s="1532"/>
      <c r="G63" s="1554">
        <v>32300</v>
      </c>
      <c r="H63" s="1555">
        <v>32300</v>
      </c>
      <c r="I63" s="1533"/>
      <c r="J63" s="1556">
        <v>32300</v>
      </c>
      <c r="K63" s="1557">
        <v>33080</v>
      </c>
      <c r="L63" s="1556">
        <v>32300</v>
      </c>
      <c r="M63" s="1557">
        <v>33080</v>
      </c>
      <c r="N63" s="1558">
        <v>33080</v>
      </c>
      <c r="O63" s="1559">
        <v>35200</v>
      </c>
      <c r="P63" s="1559">
        <v>34960</v>
      </c>
      <c r="Q63" s="1560">
        <v>37200</v>
      </c>
      <c r="R63" s="1558">
        <v>33080</v>
      </c>
      <c r="S63" s="1559">
        <v>35200</v>
      </c>
      <c r="T63" s="1559">
        <v>36080</v>
      </c>
      <c r="U63" s="1560">
        <v>37200</v>
      </c>
      <c r="V63" s="1531"/>
      <c r="W63" s="1340"/>
    </row>
    <row r="64" spans="1:23">
      <c r="A64" s="1358" t="s">
        <v>3557</v>
      </c>
      <c r="B64" s="1861"/>
      <c r="C64" s="1363" t="s">
        <v>368</v>
      </c>
      <c r="D64" s="1552">
        <v>31000</v>
      </c>
      <c r="E64" s="1553">
        <v>31000</v>
      </c>
      <c r="F64" s="1532"/>
      <c r="G64" s="1554">
        <v>32300</v>
      </c>
      <c r="H64" s="1555">
        <v>32300</v>
      </c>
      <c r="I64" s="1533"/>
      <c r="J64" s="1556">
        <v>32300</v>
      </c>
      <c r="K64" s="1557">
        <v>33080</v>
      </c>
      <c r="L64" s="1556">
        <v>32300</v>
      </c>
      <c r="M64" s="1557">
        <v>33080</v>
      </c>
      <c r="N64" s="1558">
        <v>33080</v>
      </c>
      <c r="O64" s="1559">
        <v>35200</v>
      </c>
      <c r="P64" s="1559">
        <v>34960</v>
      </c>
      <c r="Q64" s="1560">
        <v>37200</v>
      </c>
      <c r="R64" s="1558">
        <v>33080</v>
      </c>
      <c r="S64" s="1559">
        <v>35200</v>
      </c>
      <c r="T64" s="1559">
        <v>36080</v>
      </c>
      <c r="U64" s="1560">
        <v>37200</v>
      </c>
      <c r="V64" s="1531"/>
      <c r="W64" s="1340"/>
    </row>
    <row r="65" spans="1:23">
      <c r="A65" s="1358" t="s">
        <v>3558</v>
      </c>
      <c r="B65" s="1861"/>
      <c r="C65" s="1363" t="s">
        <v>3559</v>
      </c>
      <c r="D65" s="1552">
        <v>31000</v>
      </c>
      <c r="E65" s="1553">
        <v>31000</v>
      </c>
      <c r="F65" s="1532"/>
      <c r="G65" s="1554">
        <v>32300</v>
      </c>
      <c r="H65" s="1555">
        <v>32300</v>
      </c>
      <c r="I65" s="1533"/>
      <c r="J65" s="1556">
        <v>32300</v>
      </c>
      <c r="K65" s="1557">
        <v>33080</v>
      </c>
      <c r="L65" s="1556">
        <v>32300</v>
      </c>
      <c r="M65" s="1557">
        <v>33080</v>
      </c>
      <c r="N65" s="1558">
        <v>33080</v>
      </c>
      <c r="O65" s="1559">
        <v>35200</v>
      </c>
      <c r="P65" s="1559">
        <v>34960</v>
      </c>
      <c r="Q65" s="1560">
        <v>37200</v>
      </c>
      <c r="R65" s="1558">
        <v>33080</v>
      </c>
      <c r="S65" s="1559">
        <v>35200</v>
      </c>
      <c r="T65" s="1559">
        <v>36080</v>
      </c>
      <c r="U65" s="1560">
        <v>37200</v>
      </c>
      <c r="V65" s="1531"/>
      <c r="W65" s="1340"/>
    </row>
    <row r="66" spans="1:23">
      <c r="A66" s="1358" t="s">
        <v>3560</v>
      </c>
      <c r="B66" s="1861"/>
      <c r="C66" s="1363" t="s">
        <v>3561</v>
      </c>
      <c r="D66" s="1552">
        <v>31000</v>
      </c>
      <c r="E66" s="1553">
        <v>31000</v>
      </c>
      <c r="F66" s="1532"/>
      <c r="G66" s="1554">
        <v>32300</v>
      </c>
      <c r="H66" s="1555">
        <v>32300</v>
      </c>
      <c r="I66" s="1533"/>
      <c r="J66" s="1556">
        <v>32300</v>
      </c>
      <c r="K66" s="1557">
        <v>33080</v>
      </c>
      <c r="L66" s="1556">
        <v>32300</v>
      </c>
      <c r="M66" s="1557">
        <v>33080</v>
      </c>
      <c r="N66" s="1558">
        <v>33080</v>
      </c>
      <c r="O66" s="1559">
        <v>35200</v>
      </c>
      <c r="P66" s="1559">
        <v>34960</v>
      </c>
      <c r="Q66" s="1560">
        <v>37200</v>
      </c>
      <c r="R66" s="1558">
        <v>33080</v>
      </c>
      <c r="S66" s="1559">
        <v>35200</v>
      </c>
      <c r="T66" s="1559">
        <v>36080</v>
      </c>
      <c r="U66" s="1560">
        <v>37200</v>
      </c>
      <c r="V66" s="1531"/>
      <c r="W66" s="1340"/>
    </row>
    <row r="67" spans="1:23">
      <c r="A67" s="1358" t="s">
        <v>3562</v>
      </c>
      <c r="B67" s="1861"/>
      <c r="C67" s="1363" t="s">
        <v>3563</v>
      </c>
      <c r="D67" s="1552">
        <v>31000</v>
      </c>
      <c r="E67" s="1553">
        <v>31000</v>
      </c>
      <c r="F67" s="1532"/>
      <c r="G67" s="1554">
        <v>32300</v>
      </c>
      <c r="H67" s="1555">
        <v>32300</v>
      </c>
      <c r="I67" s="1533"/>
      <c r="J67" s="1556">
        <v>32300</v>
      </c>
      <c r="K67" s="1557">
        <v>33080</v>
      </c>
      <c r="L67" s="1556">
        <v>32300</v>
      </c>
      <c r="M67" s="1557">
        <v>33080</v>
      </c>
      <c r="N67" s="1558">
        <v>33080</v>
      </c>
      <c r="O67" s="1559">
        <v>35200</v>
      </c>
      <c r="P67" s="1559">
        <v>34960</v>
      </c>
      <c r="Q67" s="1560">
        <v>37200</v>
      </c>
      <c r="R67" s="1558">
        <v>33080</v>
      </c>
      <c r="S67" s="1559">
        <v>35200</v>
      </c>
      <c r="T67" s="1559">
        <v>36080</v>
      </c>
      <c r="U67" s="1560">
        <v>37200</v>
      </c>
      <c r="V67" s="1531"/>
      <c r="W67" s="1340"/>
    </row>
    <row r="68" spans="1:23">
      <c r="A68" s="1561" t="s">
        <v>5676</v>
      </c>
      <c r="B68" s="1862" t="s">
        <v>5677</v>
      </c>
      <c r="C68" s="1562" t="s">
        <v>5678</v>
      </c>
      <c r="D68" s="1563">
        <v>18150</v>
      </c>
      <c r="E68" s="1564">
        <v>18150</v>
      </c>
      <c r="F68" s="1565"/>
      <c r="G68" s="1566">
        <v>19800</v>
      </c>
      <c r="H68" s="1567">
        <v>19800</v>
      </c>
      <c r="I68" s="1568"/>
      <c r="J68" s="1569">
        <v>19800</v>
      </c>
      <c r="K68" s="1570">
        <v>20960</v>
      </c>
      <c r="L68" s="1569">
        <v>19800</v>
      </c>
      <c r="M68" s="1570">
        <v>20960</v>
      </c>
      <c r="N68" s="1571">
        <v>20960</v>
      </c>
      <c r="O68" s="1572">
        <v>22300</v>
      </c>
      <c r="P68" s="1572">
        <v>23460</v>
      </c>
      <c r="Q68" s="1573">
        <v>24800</v>
      </c>
      <c r="R68" s="1571">
        <v>20960</v>
      </c>
      <c r="S68" s="1572">
        <v>22300</v>
      </c>
      <c r="T68" s="1572">
        <v>23570</v>
      </c>
      <c r="U68" s="1573">
        <v>24300</v>
      </c>
      <c r="V68" s="1574"/>
      <c r="W68" s="1340"/>
    </row>
    <row r="69" spans="1:23">
      <c r="A69" s="1575" t="s">
        <v>5679</v>
      </c>
      <c r="B69" s="1863"/>
      <c r="C69" s="1576" t="s">
        <v>5680</v>
      </c>
      <c r="D69" s="1552">
        <v>18150</v>
      </c>
      <c r="E69" s="1553">
        <v>18150</v>
      </c>
      <c r="F69" s="1522"/>
      <c r="G69" s="1554">
        <v>19800</v>
      </c>
      <c r="H69" s="1555">
        <v>19800</v>
      </c>
      <c r="I69" s="1525"/>
      <c r="J69" s="1556">
        <v>19800</v>
      </c>
      <c r="K69" s="1557">
        <v>20960</v>
      </c>
      <c r="L69" s="1556">
        <v>19800</v>
      </c>
      <c r="M69" s="1557">
        <v>20960</v>
      </c>
      <c r="N69" s="1558">
        <v>20960</v>
      </c>
      <c r="O69" s="1559">
        <v>22300</v>
      </c>
      <c r="P69" s="1559">
        <v>23460</v>
      </c>
      <c r="Q69" s="1560">
        <v>24800</v>
      </c>
      <c r="R69" s="1558">
        <v>20960</v>
      </c>
      <c r="S69" s="1559">
        <v>22300</v>
      </c>
      <c r="T69" s="1559">
        <v>23570</v>
      </c>
      <c r="U69" s="1560">
        <v>24300</v>
      </c>
      <c r="V69" s="1577"/>
      <c r="W69" s="1340"/>
    </row>
    <row r="70" spans="1:23">
      <c r="A70" s="1575" t="s">
        <v>5681</v>
      </c>
      <c r="B70" s="1863"/>
      <c r="C70" s="1578" t="s">
        <v>5682</v>
      </c>
      <c r="D70" s="1552">
        <v>18150</v>
      </c>
      <c r="E70" s="1553">
        <v>18150</v>
      </c>
      <c r="F70" s="1532"/>
      <c r="G70" s="1554">
        <v>19800</v>
      </c>
      <c r="H70" s="1555">
        <v>19800</v>
      </c>
      <c r="I70" s="1533"/>
      <c r="J70" s="1556">
        <v>19800</v>
      </c>
      <c r="K70" s="1557">
        <v>20960</v>
      </c>
      <c r="L70" s="1556">
        <v>19800</v>
      </c>
      <c r="M70" s="1557">
        <v>20960</v>
      </c>
      <c r="N70" s="1558">
        <v>20960</v>
      </c>
      <c r="O70" s="1559">
        <v>22300</v>
      </c>
      <c r="P70" s="1559">
        <v>23460</v>
      </c>
      <c r="Q70" s="1560">
        <v>24800</v>
      </c>
      <c r="R70" s="1558">
        <v>20960</v>
      </c>
      <c r="S70" s="1559">
        <v>22300</v>
      </c>
      <c r="T70" s="1559">
        <v>23570</v>
      </c>
      <c r="U70" s="1560">
        <v>24300</v>
      </c>
      <c r="V70" s="1577"/>
      <c r="W70" s="1340"/>
    </row>
    <row r="71" spans="1:23">
      <c r="A71" s="1575" t="s">
        <v>5683</v>
      </c>
      <c r="B71" s="1863"/>
      <c r="C71" s="1578" t="s">
        <v>5684</v>
      </c>
      <c r="D71" s="1552">
        <v>18150</v>
      </c>
      <c r="E71" s="1553">
        <v>18150</v>
      </c>
      <c r="F71" s="1532"/>
      <c r="G71" s="1554">
        <v>19800</v>
      </c>
      <c r="H71" s="1555">
        <v>19800</v>
      </c>
      <c r="I71" s="1533"/>
      <c r="J71" s="1556">
        <v>19800</v>
      </c>
      <c r="K71" s="1557">
        <v>20960</v>
      </c>
      <c r="L71" s="1556">
        <v>19800</v>
      </c>
      <c r="M71" s="1557">
        <v>20960</v>
      </c>
      <c r="N71" s="1558">
        <v>20960</v>
      </c>
      <c r="O71" s="1559">
        <v>22300</v>
      </c>
      <c r="P71" s="1559">
        <v>23460</v>
      </c>
      <c r="Q71" s="1560">
        <v>24800</v>
      </c>
      <c r="R71" s="1558">
        <v>20960</v>
      </c>
      <c r="S71" s="1559">
        <v>22300</v>
      </c>
      <c r="T71" s="1559">
        <v>23570</v>
      </c>
      <c r="U71" s="1560">
        <v>24300</v>
      </c>
      <c r="V71" s="1577"/>
      <c r="W71" s="1340"/>
    </row>
    <row r="72" spans="1:23">
      <c r="A72" s="1575" t="s">
        <v>5685</v>
      </c>
      <c r="B72" s="1863"/>
      <c r="C72" s="1578" t="s">
        <v>5686</v>
      </c>
      <c r="D72" s="1552">
        <v>18150</v>
      </c>
      <c r="E72" s="1553">
        <v>18150</v>
      </c>
      <c r="F72" s="1532"/>
      <c r="G72" s="1554">
        <v>19800</v>
      </c>
      <c r="H72" s="1555">
        <v>19800</v>
      </c>
      <c r="I72" s="1533"/>
      <c r="J72" s="1556">
        <v>19800</v>
      </c>
      <c r="K72" s="1557">
        <v>20960</v>
      </c>
      <c r="L72" s="1556">
        <v>19800</v>
      </c>
      <c r="M72" s="1557">
        <v>20960</v>
      </c>
      <c r="N72" s="1558">
        <v>20960</v>
      </c>
      <c r="O72" s="1559">
        <v>22300</v>
      </c>
      <c r="P72" s="1559">
        <v>23460</v>
      </c>
      <c r="Q72" s="1560">
        <v>24800</v>
      </c>
      <c r="R72" s="1558">
        <v>20960</v>
      </c>
      <c r="S72" s="1559">
        <v>22300</v>
      </c>
      <c r="T72" s="1559">
        <v>23570</v>
      </c>
      <c r="U72" s="1560">
        <v>24300</v>
      </c>
      <c r="V72" s="1577"/>
      <c r="W72" s="1340"/>
    </row>
    <row r="73" spans="1:23">
      <c r="A73" s="1575" t="s">
        <v>5687</v>
      </c>
      <c r="B73" s="1863"/>
      <c r="C73" s="1578" t="s">
        <v>5688</v>
      </c>
      <c r="D73" s="1552">
        <v>18150</v>
      </c>
      <c r="E73" s="1553">
        <v>18150</v>
      </c>
      <c r="F73" s="1532"/>
      <c r="G73" s="1554">
        <v>19800</v>
      </c>
      <c r="H73" s="1555">
        <v>19800</v>
      </c>
      <c r="I73" s="1533"/>
      <c r="J73" s="1556">
        <v>19800</v>
      </c>
      <c r="K73" s="1557">
        <v>20960</v>
      </c>
      <c r="L73" s="1556">
        <v>19800</v>
      </c>
      <c r="M73" s="1557">
        <v>20960</v>
      </c>
      <c r="N73" s="1558">
        <v>20960</v>
      </c>
      <c r="O73" s="1559">
        <v>22300</v>
      </c>
      <c r="P73" s="1559">
        <v>23460</v>
      </c>
      <c r="Q73" s="1560">
        <v>24800</v>
      </c>
      <c r="R73" s="1558">
        <v>20960</v>
      </c>
      <c r="S73" s="1559">
        <v>22300</v>
      </c>
      <c r="T73" s="1559">
        <v>23570</v>
      </c>
      <c r="U73" s="1560">
        <v>24300</v>
      </c>
      <c r="V73" s="1577"/>
      <c r="W73" s="1340"/>
    </row>
    <row r="74" spans="1:23">
      <c r="A74" s="1575" t="s">
        <v>5689</v>
      </c>
      <c r="B74" s="1863"/>
      <c r="C74" s="1578" t="s">
        <v>5690</v>
      </c>
      <c r="D74" s="1552">
        <v>18150</v>
      </c>
      <c r="E74" s="1553">
        <v>18150</v>
      </c>
      <c r="F74" s="1532"/>
      <c r="G74" s="1554">
        <v>19800</v>
      </c>
      <c r="H74" s="1555">
        <v>19800</v>
      </c>
      <c r="I74" s="1533"/>
      <c r="J74" s="1556">
        <v>19800</v>
      </c>
      <c r="K74" s="1557">
        <v>20960</v>
      </c>
      <c r="L74" s="1556">
        <v>19800</v>
      </c>
      <c r="M74" s="1557">
        <v>20960</v>
      </c>
      <c r="N74" s="1558">
        <v>20960</v>
      </c>
      <c r="O74" s="1559">
        <v>22300</v>
      </c>
      <c r="P74" s="1559">
        <v>23460</v>
      </c>
      <c r="Q74" s="1560">
        <v>24800</v>
      </c>
      <c r="R74" s="1558">
        <v>20960</v>
      </c>
      <c r="S74" s="1559">
        <v>22300</v>
      </c>
      <c r="T74" s="1559">
        <v>23570</v>
      </c>
      <c r="U74" s="1560">
        <v>24300</v>
      </c>
      <c r="V74" s="1577"/>
      <c r="W74" s="1340"/>
    </row>
    <row r="75" spans="1:23" ht="17.25" thickBot="1">
      <c r="A75" s="1579" t="s">
        <v>5691</v>
      </c>
      <c r="B75" s="1864"/>
      <c r="C75" s="1580" t="s">
        <v>5692</v>
      </c>
      <c r="D75" s="1581">
        <v>6600.0000000000009</v>
      </c>
      <c r="E75" s="1582">
        <v>6600</v>
      </c>
      <c r="F75" s="1543"/>
      <c r="G75" s="1583">
        <v>7700.0000000000009</v>
      </c>
      <c r="H75" s="1584">
        <v>7700.0000000000009</v>
      </c>
      <c r="I75" s="1585"/>
      <c r="J75" s="1586">
        <v>7700.0000000000009</v>
      </c>
      <c r="K75" s="1587">
        <v>8170</v>
      </c>
      <c r="L75" s="1586">
        <v>7700.0000000000009</v>
      </c>
      <c r="M75" s="1587">
        <v>8170</v>
      </c>
      <c r="N75" s="1588">
        <v>8170</v>
      </c>
      <c r="O75" s="1589">
        <v>8700</v>
      </c>
      <c r="P75" s="1589">
        <v>10670</v>
      </c>
      <c r="Q75" s="1590">
        <v>11200</v>
      </c>
      <c r="R75" s="1588">
        <v>8170</v>
      </c>
      <c r="S75" s="1589">
        <v>8700</v>
      </c>
      <c r="T75" s="1589">
        <v>10370</v>
      </c>
      <c r="U75" s="1590">
        <v>10700</v>
      </c>
      <c r="V75" s="1591"/>
      <c r="W75" s="1340"/>
    </row>
    <row r="76" spans="1:23" ht="17.25" thickBot="1">
      <c r="A76" s="1319" t="s">
        <v>5693</v>
      </c>
      <c r="B76" s="1320"/>
      <c r="C76" s="1321"/>
      <c r="D76" s="1322"/>
      <c r="E76" s="1322"/>
      <c r="F76" s="1323"/>
      <c r="G76" s="1322"/>
      <c r="H76" s="1322"/>
      <c r="I76" s="1323"/>
      <c r="J76" s="1322"/>
      <c r="K76" s="1322"/>
      <c r="L76" s="1322"/>
      <c r="M76" s="1322"/>
      <c r="N76" s="1322"/>
      <c r="O76" s="1322"/>
      <c r="P76" s="1322"/>
      <c r="Q76" s="1322"/>
      <c r="R76" s="1322"/>
      <c r="S76" s="1322"/>
      <c r="T76" s="1322"/>
      <c r="U76" s="1322"/>
      <c r="V76" s="1592"/>
      <c r="W76" s="1340"/>
    </row>
    <row r="77" spans="1:23">
      <c r="A77" s="1453" t="s">
        <v>3564</v>
      </c>
      <c r="B77" s="1434" t="s">
        <v>3565</v>
      </c>
      <c r="C77" s="1593"/>
      <c r="D77" s="1328">
        <v>28460</v>
      </c>
      <c r="E77" s="1457">
        <v>28460</v>
      </c>
      <c r="F77" s="1565"/>
      <c r="G77" s="1594">
        <v>29700</v>
      </c>
      <c r="H77" s="1459">
        <v>29700</v>
      </c>
      <c r="I77" s="1568"/>
      <c r="J77" s="1334">
        <v>29700</v>
      </c>
      <c r="K77" s="1335">
        <v>30450</v>
      </c>
      <c r="L77" s="1334">
        <v>29700</v>
      </c>
      <c r="M77" s="1335">
        <v>30450</v>
      </c>
      <c r="N77" s="1336">
        <v>30450</v>
      </c>
      <c r="O77" s="1337">
        <v>32400</v>
      </c>
      <c r="P77" s="1337">
        <v>32330</v>
      </c>
      <c r="Q77" s="1338">
        <v>34400</v>
      </c>
      <c r="R77" s="1336">
        <v>30450</v>
      </c>
      <c r="S77" s="1337">
        <v>32400</v>
      </c>
      <c r="T77" s="1337">
        <v>33360</v>
      </c>
      <c r="U77" s="1338">
        <v>34400</v>
      </c>
      <c r="V77" s="1518"/>
      <c r="W77" s="1340"/>
    </row>
    <row r="78" spans="1:23">
      <c r="A78" s="1464" t="s">
        <v>3566</v>
      </c>
      <c r="B78" s="1465" t="s">
        <v>3567</v>
      </c>
      <c r="C78" s="1595"/>
      <c r="D78" s="1596">
        <v>27170</v>
      </c>
      <c r="E78" s="1597">
        <v>27170</v>
      </c>
      <c r="F78" s="1522"/>
      <c r="G78" s="1598">
        <v>28400</v>
      </c>
      <c r="H78" s="1599">
        <v>28400</v>
      </c>
      <c r="I78" s="1525"/>
      <c r="J78" s="1600">
        <v>28400</v>
      </c>
      <c r="K78" s="1601">
        <v>29040</v>
      </c>
      <c r="L78" s="1600">
        <v>28400</v>
      </c>
      <c r="M78" s="1601">
        <v>29040</v>
      </c>
      <c r="N78" s="1602">
        <v>29040</v>
      </c>
      <c r="O78" s="1603">
        <v>30900</v>
      </c>
      <c r="P78" s="1603">
        <v>30920</v>
      </c>
      <c r="Q78" s="1604">
        <v>32900</v>
      </c>
      <c r="R78" s="1602">
        <v>29040</v>
      </c>
      <c r="S78" s="1603">
        <v>30900</v>
      </c>
      <c r="T78" s="1603">
        <v>31910</v>
      </c>
      <c r="U78" s="1604">
        <v>32900</v>
      </c>
      <c r="V78" s="1605"/>
      <c r="W78" s="1340"/>
    </row>
    <row r="79" spans="1:23">
      <c r="A79" s="1464" t="s">
        <v>3568</v>
      </c>
      <c r="B79" s="1465" t="s">
        <v>3569</v>
      </c>
      <c r="C79" s="1595"/>
      <c r="D79" s="1596">
        <v>16940</v>
      </c>
      <c r="E79" s="1597">
        <v>16940</v>
      </c>
      <c r="F79" s="1522"/>
      <c r="G79" s="1598">
        <v>17700</v>
      </c>
      <c r="H79" s="1599">
        <v>17700</v>
      </c>
      <c r="I79" s="1525"/>
      <c r="J79" s="1600">
        <v>17700</v>
      </c>
      <c r="K79" s="1601">
        <v>18140</v>
      </c>
      <c r="L79" s="1600">
        <v>17700</v>
      </c>
      <c r="M79" s="1601">
        <v>18140</v>
      </c>
      <c r="N79" s="1602">
        <v>18140</v>
      </c>
      <c r="O79" s="1603">
        <v>19300</v>
      </c>
      <c r="P79" s="1603">
        <v>20020</v>
      </c>
      <c r="Q79" s="1604">
        <v>21300</v>
      </c>
      <c r="R79" s="1602">
        <v>18140</v>
      </c>
      <c r="S79" s="1603">
        <v>19300</v>
      </c>
      <c r="T79" s="1603">
        <v>20660</v>
      </c>
      <c r="U79" s="1604">
        <v>21300</v>
      </c>
      <c r="V79" s="1605"/>
      <c r="W79" s="1340"/>
    </row>
    <row r="80" spans="1:23">
      <c r="A80" s="1464" t="s">
        <v>3570</v>
      </c>
      <c r="B80" s="1436" t="s">
        <v>3571</v>
      </c>
      <c r="C80" s="1595"/>
      <c r="D80" s="1606">
        <v>31630</v>
      </c>
      <c r="E80" s="1607">
        <v>31630</v>
      </c>
      <c r="F80" s="1522"/>
      <c r="G80" s="1608">
        <v>33000</v>
      </c>
      <c r="H80" s="1609">
        <v>33000</v>
      </c>
      <c r="I80" s="1525"/>
      <c r="J80" s="1610">
        <v>33000</v>
      </c>
      <c r="K80" s="1611">
        <v>33740</v>
      </c>
      <c r="L80" s="1610">
        <v>33000</v>
      </c>
      <c r="M80" s="1611">
        <v>33740</v>
      </c>
      <c r="N80" s="1612">
        <v>33740</v>
      </c>
      <c r="O80" s="1613">
        <v>35900</v>
      </c>
      <c r="P80" s="1613">
        <v>35620</v>
      </c>
      <c r="Q80" s="1614">
        <v>37900</v>
      </c>
      <c r="R80" s="1612">
        <v>33740</v>
      </c>
      <c r="S80" s="1613">
        <v>35900</v>
      </c>
      <c r="T80" s="1613">
        <v>36760</v>
      </c>
      <c r="U80" s="1614">
        <v>37900</v>
      </c>
      <c r="V80" s="1615"/>
      <c r="W80" s="1340"/>
    </row>
    <row r="81" spans="1:23">
      <c r="A81" s="1464" t="s">
        <v>3572</v>
      </c>
      <c r="B81" s="1436" t="s">
        <v>3573</v>
      </c>
      <c r="C81" s="1595"/>
      <c r="D81" s="1606">
        <v>23470</v>
      </c>
      <c r="E81" s="1607">
        <v>23470</v>
      </c>
      <c r="F81" s="1522"/>
      <c r="G81" s="1608">
        <v>24500</v>
      </c>
      <c r="H81" s="1609">
        <v>24500</v>
      </c>
      <c r="I81" s="1525"/>
      <c r="J81" s="1610">
        <v>24500</v>
      </c>
      <c r="K81" s="1611">
        <v>25090</v>
      </c>
      <c r="L81" s="1610">
        <v>24500</v>
      </c>
      <c r="M81" s="1611">
        <v>25090</v>
      </c>
      <c r="N81" s="1612">
        <v>25090</v>
      </c>
      <c r="O81" s="1613">
        <v>26700</v>
      </c>
      <c r="P81" s="1613">
        <v>26970</v>
      </c>
      <c r="Q81" s="1614">
        <v>28700</v>
      </c>
      <c r="R81" s="1612">
        <v>25090</v>
      </c>
      <c r="S81" s="1613">
        <v>26700</v>
      </c>
      <c r="T81" s="1613">
        <v>27830</v>
      </c>
      <c r="U81" s="1614">
        <v>28700</v>
      </c>
      <c r="V81" s="1615"/>
      <c r="W81" s="1340"/>
    </row>
    <row r="82" spans="1:23">
      <c r="A82" s="1464" t="s">
        <v>3574</v>
      </c>
      <c r="B82" s="1465" t="s">
        <v>3575</v>
      </c>
      <c r="C82" s="1595"/>
      <c r="D82" s="1596">
        <v>20570</v>
      </c>
      <c r="E82" s="1597">
        <v>20570</v>
      </c>
      <c r="F82" s="1522"/>
      <c r="G82" s="1598">
        <v>21500</v>
      </c>
      <c r="H82" s="1599">
        <v>21500</v>
      </c>
      <c r="I82" s="1525"/>
      <c r="J82" s="1600">
        <v>21500</v>
      </c>
      <c r="K82" s="1601">
        <v>21990</v>
      </c>
      <c r="L82" s="1600">
        <v>21500</v>
      </c>
      <c r="M82" s="1601">
        <v>21990</v>
      </c>
      <c r="N82" s="1602">
        <v>21990</v>
      </c>
      <c r="O82" s="1603">
        <v>23400</v>
      </c>
      <c r="P82" s="1603">
        <v>23870</v>
      </c>
      <c r="Q82" s="1604">
        <v>25400</v>
      </c>
      <c r="R82" s="1602">
        <v>21990</v>
      </c>
      <c r="S82" s="1603">
        <v>23400</v>
      </c>
      <c r="T82" s="1603">
        <v>24630</v>
      </c>
      <c r="U82" s="1604">
        <v>25400</v>
      </c>
      <c r="V82" s="1605"/>
      <c r="W82" s="1340"/>
    </row>
    <row r="83" spans="1:23">
      <c r="A83" s="1464" t="s">
        <v>3576</v>
      </c>
      <c r="B83" s="1465" t="s">
        <v>3577</v>
      </c>
      <c r="C83" s="1595"/>
      <c r="D83" s="1596">
        <v>20570</v>
      </c>
      <c r="E83" s="1597">
        <v>20570</v>
      </c>
      <c r="F83" s="1522"/>
      <c r="G83" s="1598">
        <v>21500</v>
      </c>
      <c r="H83" s="1599">
        <v>21500</v>
      </c>
      <c r="I83" s="1525"/>
      <c r="J83" s="1600">
        <v>21500</v>
      </c>
      <c r="K83" s="1601">
        <v>21990</v>
      </c>
      <c r="L83" s="1600">
        <v>21500</v>
      </c>
      <c r="M83" s="1601">
        <v>21990</v>
      </c>
      <c r="N83" s="1602">
        <v>21990</v>
      </c>
      <c r="O83" s="1603">
        <v>23400</v>
      </c>
      <c r="P83" s="1603">
        <v>23870</v>
      </c>
      <c r="Q83" s="1604">
        <v>25400</v>
      </c>
      <c r="R83" s="1602">
        <v>21990</v>
      </c>
      <c r="S83" s="1603">
        <v>23400</v>
      </c>
      <c r="T83" s="1603">
        <v>24630</v>
      </c>
      <c r="U83" s="1604">
        <v>25400</v>
      </c>
      <c r="V83" s="1605"/>
      <c r="W83" s="1340"/>
    </row>
    <row r="84" spans="1:23">
      <c r="A84" s="1464" t="s">
        <v>3578</v>
      </c>
      <c r="B84" s="1436" t="s">
        <v>3579</v>
      </c>
      <c r="C84" s="1595"/>
      <c r="D84" s="1606">
        <v>23470</v>
      </c>
      <c r="E84" s="1607">
        <v>23470</v>
      </c>
      <c r="F84" s="1522"/>
      <c r="G84" s="1608">
        <v>24500</v>
      </c>
      <c r="H84" s="1609">
        <v>24500</v>
      </c>
      <c r="I84" s="1525"/>
      <c r="J84" s="1610">
        <v>24500</v>
      </c>
      <c r="K84" s="1611">
        <v>25090</v>
      </c>
      <c r="L84" s="1610">
        <v>24500</v>
      </c>
      <c r="M84" s="1611">
        <v>25090</v>
      </c>
      <c r="N84" s="1612">
        <v>25090</v>
      </c>
      <c r="O84" s="1613">
        <v>26700</v>
      </c>
      <c r="P84" s="1613">
        <v>26970</v>
      </c>
      <c r="Q84" s="1614">
        <v>28700</v>
      </c>
      <c r="R84" s="1612">
        <v>25090</v>
      </c>
      <c r="S84" s="1613">
        <v>26700</v>
      </c>
      <c r="T84" s="1613">
        <v>27830</v>
      </c>
      <c r="U84" s="1614">
        <v>28700</v>
      </c>
      <c r="V84" s="1615"/>
      <c r="W84" s="1340"/>
    </row>
    <row r="85" spans="1:23" ht="17.25" thickBot="1">
      <c r="A85" s="1475" t="s">
        <v>3580</v>
      </c>
      <c r="B85" s="1476" t="s">
        <v>3581</v>
      </c>
      <c r="C85" s="1616"/>
      <c r="D85" s="1617">
        <v>35640</v>
      </c>
      <c r="E85" s="1618">
        <v>35640</v>
      </c>
      <c r="F85" s="1522"/>
      <c r="G85" s="1619">
        <v>37200</v>
      </c>
      <c r="H85" s="1620">
        <v>37200</v>
      </c>
      <c r="I85" s="1525"/>
      <c r="J85" s="1621">
        <v>37200</v>
      </c>
      <c r="K85" s="1622">
        <v>38070</v>
      </c>
      <c r="L85" s="1621">
        <v>37200</v>
      </c>
      <c r="M85" s="1622">
        <v>38070</v>
      </c>
      <c r="N85" s="1623">
        <v>38070</v>
      </c>
      <c r="O85" s="1624">
        <v>40500</v>
      </c>
      <c r="P85" s="1624">
        <v>39950</v>
      </c>
      <c r="Q85" s="1625">
        <v>42500</v>
      </c>
      <c r="R85" s="1623">
        <v>38070</v>
      </c>
      <c r="S85" s="1624">
        <v>40500</v>
      </c>
      <c r="T85" s="1624">
        <v>41220</v>
      </c>
      <c r="U85" s="1625">
        <v>42500</v>
      </c>
      <c r="V85" s="1626"/>
      <c r="W85" s="1340"/>
    </row>
    <row r="86" spans="1:23" ht="17.25" thickBot="1">
      <c r="A86" s="1319" t="s">
        <v>5694</v>
      </c>
      <c r="B86" s="1320"/>
      <c r="C86" s="1321"/>
      <c r="D86" s="1322"/>
      <c r="E86" s="1322"/>
      <c r="F86" s="1323"/>
      <c r="G86" s="1322"/>
      <c r="H86" s="1322"/>
      <c r="I86" s="1323"/>
      <c r="J86" s="1322"/>
      <c r="K86" s="1322"/>
      <c r="L86" s="1322"/>
      <c r="M86" s="1322"/>
      <c r="N86" s="1322"/>
      <c r="O86" s="1322"/>
      <c r="P86" s="1322"/>
      <c r="Q86" s="1322"/>
      <c r="R86" s="1322"/>
      <c r="S86" s="1322"/>
      <c r="T86" s="1322"/>
      <c r="U86" s="1322"/>
      <c r="V86" s="1592"/>
      <c r="W86" s="1340"/>
    </row>
    <row r="87" spans="1:23">
      <c r="A87" s="1627" t="s">
        <v>3582</v>
      </c>
      <c r="B87" s="1628" t="s">
        <v>5695</v>
      </c>
      <c r="C87" s="1629" t="s">
        <v>5696</v>
      </c>
      <c r="D87" s="1328">
        <v>40700</v>
      </c>
      <c r="E87" s="1329">
        <v>42900</v>
      </c>
      <c r="F87" s="1630">
        <v>5.4054054054053946E-2</v>
      </c>
      <c r="G87" s="1594">
        <v>42900</v>
      </c>
      <c r="H87" s="1332">
        <v>44440</v>
      </c>
      <c r="I87" s="1631">
        <v>3.5897435897435992E-2</v>
      </c>
      <c r="J87" s="1334">
        <v>42900</v>
      </c>
      <c r="K87" s="1335">
        <v>45400</v>
      </c>
      <c r="L87" s="1334">
        <v>44440</v>
      </c>
      <c r="M87" s="1335">
        <v>45820</v>
      </c>
      <c r="N87" s="1336">
        <v>45400</v>
      </c>
      <c r="O87" s="1337">
        <v>48300</v>
      </c>
      <c r="P87" s="1337">
        <v>47900</v>
      </c>
      <c r="Q87" s="1338">
        <v>50800</v>
      </c>
      <c r="R87" s="1336">
        <v>45820</v>
      </c>
      <c r="S87" s="1337">
        <v>48750</v>
      </c>
      <c r="T87" s="1337">
        <v>49220</v>
      </c>
      <c r="U87" s="1338">
        <v>50750</v>
      </c>
      <c r="V87" s="1574"/>
      <c r="W87" s="1340"/>
    </row>
    <row r="88" spans="1:23">
      <c r="A88" s="1632" t="s">
        <v>3583</v>
      </c>
      <c r="B88" s="1628" t="s">
        <v>5695</v>
      </c>
      <c r="C88" s="1633" t="s">
        <v>5697</v>
      </c>
      <c r="D88" s="1596">
        <v>31900.000000000004</v>
      </c>
      <c r="E88" s="1634">
        <v>33000</v>
      </c>
      <c r="F88" s="1635">
        <v>3.4482758620689502E-2</v>
      </c>
      <c r="G88" s="1598">
        <v>33000</v>
      </c>
      <c r="H88" s="1636">
        <v>34190</v>
      </c>
      <c r="I88" s="1637">
        <v>3.6060606060606126E-2</v>
      </c>
      <c r="J88" s="1600">
        <v>33000</v>
      </c>
      <c r="K88" s="1601">
        <v>34870</v>
      </c>
      <c r="L88" s="1600">
        <v>34190</v>
      </c>
      <c r="M88" s="1601">
        <v>35250</v>
      </c>
      <c r="N88" s="1602">
        <v>34870</v>
      </c>
      <c r="O88" s="1603">
        <v>37100</v>
      </c>
      <c r="P88" s="1603">
        <v>37370</v>
      </c>
      <c r="Q88" s="1604">
        <v>39600</v>
      </c>
      <c r="R88" s="1602">
        <v>35250</v>
      </c>
      <c r="S88" s="1603">
        <v>37500</v>
      </c>
      <c r="T88" s="1603">
        <v>38310</v>
      </c>
      <c r="U88" s="1604">
        <v>39500</v>
      </c>
      <c r="V88" s="1638"/>
      <c r="W88" s="1340"/>
    </row>
    <row r="89" spans="1:23">
      <c r="A89" s="1632" t="s">
        <v>3584</v>
      </c>
      <c r="B89" s="1628" t="s">
        <v>5695</v>
      </c>
      <c r="C89" s="1633" t="s">
        <v>5698</v>
      </c>
      <c r="D89" s="1596">
        <v>31900.000000000004</v>
      </c>
      <c r="E89" s="1634">
        <v>33000</v>
      </c>
      <c r="F89" s="1635">
        <v>3.4482758620689502E-2</v>
      </c>
      <c r="G89" s="1598">
        <v>33000</v>
      </c>
      <c r="H89" s="1636">
        <v>34190</v>
      </c>
      <c r="I89" s="1637">
        <v>3.6060606060606126E-2</v>
      </c>
      <c r="J89" s="1600">
        <v>33000</v>
      </c>
      <c r="K89" s="1601">
        <v>34870</v>
      </c>
      <c r="L89" s="1600">
        <v>34190</v>
      </c>
      <c r="M89" s="1601">
        <v>35250</v>
      </c>
      <c r="N89" s="1602">
        <v>34870</v>
      </c>
      <c r="O89" s="1603">
        <v>37100</v>
      </c>
      <c r="P89" s="1603">
        <v>37370</v>
      </c>
      <c r="Q89" s="1604">
        <v>39600</v>
      </c>
      <c r="R89" s="1602">
        <v>35250</v>
      </c>
      <c r="S89" s="1603">
        <v>37500</v>
      </c>
      <c r="T89" s="1603">
        <v>38310</v>
      </c>
      <c r="U89" s="1604">
        <v>39500</v>
      </c>
      <c r="V89" s="1638"/>
      <c r="W89" s="1340"/>
    </row>
    <row r="90" spans="1:23">
      <c r="A90" s="1632" t="s">
        <v>3585</v>
      </c>
      <c r="B90" s="1628" t="s">
        <v>5695</v>
      </c>
      <c r="C90" s="1633" t="s">
        <v>5699</v>
      </c>
      <c r="D90" s="1596">
        <v>31900.000000000004</v>
      </c>
      <c r="E90" s="1634">
        <v>33000</v>
      </c>
      <c r="F90" s="1635">
        <v>3.4482758620689502E-2</v>
      </c>
      <c r="G90" s="1598">
        <v>33000</v>
      </c>
      <c r="H90" s="1636">
        <v>34190</v>
      </c>
      <c r="I90" s="1637">
        <v>3.6060606060606126E-2</v>
      </c>
      <c r="J90" s="1600">
        <v>33000</v>
      </c>
      <c r="K90" s="1601">
        <v>34870</v>
      </c>
      <c r="L90" s="1600">
        <v>34190</v>
      </c>
      <c r="M90" s="1601">
        <v>35250</v>
      </c>
      <c r="N90" s="1602">
        <v>34870</v>
      </c>
      <c r="O90" s="1603">
        <v>37100</v>
      </c>
      <c r="P90" s="1603">
        <v>37370</v>
      </c>
      <c r="Q90" s="1604">
        <v>39600</v>
      </c>
      <c r="R90" s="1602">
        <v>35250</v>
      </c>
      <c r="S90" s="1603">
        <v>37500</v>
      </c>
      <c r="T90" s="1603">
        <v>38310</v>
      </c>
      <c r="U90" s="1604">
        <v>39500</v>
      </c>
      <c r="V90" s="1638"/>
      <c r="W90" s="1340"/>
    </row>
    <row r="91" spans="1:23">
      <c r="A91" s="1632" t="s">
        <v>3586</v>
      </c>
      <c r="B91" s="1628" t="s">
        <v>5700</v>
      </c>
      <c r="C91" s="1633" t="s">
        <v>5696</v>
      </c>
      <c r="D91" s="1596">
        <v>180400.00000000003</v>
      </c>
      <c r="E91" s="1634">
        <v>180400</v>
      </c>
      <c r="F91" s="1635"/>
      <c r="G91" s="1598">
        <v>187000.00000000003</v>
      </c>
      <c r="H91" s="1636">
        <v>187000.00000000003</v>
      </c>
      <c r="I91" s="1637"/>
      <c r="J91" s="1600">
        <v>187000.00000000003</v>
      </c>
      <c r="K91" s="1601">
        <v>197580</v>
      </c>
      <c r="L91" s="1600">
        <v>187000.00000000003</v>
      </c>
      <c r="M91" s="1601">
        <v>197580</v>
      </c>
      <c r="N91" s="1602">
        <v>197580</v>
      </c>
      <c r="O91" s="1603">
        <v>210200</v>
      </c>
      <c r="P91" s="1603">
        <v>200080</v>
      </c>
      <c r="Q91" s="1604">
        <v>212700</v>
      </c>
      <c r="R91" s="1602">
        <v>197580</v>
      </c>
      <c r="S91" s="1603">
        <v>210200</v>
      </c>
      <c r="T91" s="1603">
        <v>205830</v>
      </c>
      <c r="U91" s="1604">
        <v>212200</v>
      </c>
      <c r="V91" s="1638"/>
      <c r="W91" s="1340"/>
    </row>
    <row r="92" spans="1:23">
      <c r="A92" s="1632" t="s">
        <v>3587</v>
      </c>
      <c r="B92" s="1628" t="s">
        <v>5700</v>
      </c>
      <c r="C92" s="1633" t="s">
        <v>5697</v>
      </c>
      <c r="D92" s="1596">
        <v>177100</v>
      </c>
      <c r="E92" s="1634">
        <v>177100</v>
      </c>
      <c r="F92" s="1635"/>
      <c r="G92" s="1598">
        <v>182600.00000000003</v>
      </c>
      <c r="H92" s="1636">
        <v>182600.00000000003</v>
      </c>
      <c r="I92" s="1637"/>
      <c r="J92" s="1600">
        <v>182600.00000000003</v>
      </c>
      <c r="K92" s="1601">
        <v>192880</v>
      </c>
      <c r="L92" s="1600">
        <v>182600.00000000003</v>
      </c>
      <c r="M92" s="1601">
        <v>192880</v>
      </c>
      <c r="N92" s="1602">
        <v>192880</v>
      </c>
      <c r="O92" s="1603">
        <v>205200</v>
      </c>
      <c r="P92" s="1603">
        <v>195380</v>
      </c>
      <c r="Q92" s="1604">
        <v>207700</v>
      </c>
      <c r="R92" s="1602">
        <v>192880</v>
      </c>
      <c r="S92" s="1603">
        <v>205200</v>
      </c>
      <c r="T92" s="1603">
        <v>200980</v>
      </c>
      <c r="U92" s="1604">
        <v>207200</v>
      </c>
      <c r="V92" s="1638"/>
      <c r="W92" s="1340"/>
    </row>
    <row r="93" spans="1:23">
      <c r="A93" s="1632" t="s">
        <v>3588</v>
      </c>
      <c r="B93" s="1628" t="s">
        <v>5700</v>
      </c>
      <c r="C93" s="1633" t="s">
        <v>5698</v>
      </c>
      <c r="D93" s="1596">
        <v>177100</v>
      </c>
      <c r="E93" s="1634">
        <v>177100</v>
      </c>
      <c r="F93" s="1635"/>
      <c r="G93" s="1598">
        <v>182600.00000000003</v>
      </c>
      <c r="H93" s="1636">
        <v>182600.00000000003</v>
      </c>
      <c r="I93" s="1637"/>
      <c r="J93" s="1600">
        <v>182600.00000000003</v>
      </c>
      <c r="K93" s="1601">
        <v>192880</v>
      </c>
      <c r="L93" s="1600">
        <v>182600.00000000003</v>
      </c>
      <c r="M93" s="1601">
        <v>192880</v>
      </c>
      <c r="N93" s="1602">
        <v>192880</v>
      </c>
      <c r="O93" s="1603">
        <v>205200</v>
      </c>
      <c r="P93" s="1603">
        <v>195380</v>
      </c>
      <c r="Q93" s="1604">
        <v>207700</v>
      </c>
      <c r="R93" s="1602">
        <v>192880</v>
      </c>
      <c r="S93" s="1603">
        <v>205200</v>
      </c>
      <c r="T93" s="1603">
        <v>200980</v>
      </c>
      <c r="U93" s="1604">
        <v>207200</v>
      </c>
      <c r="V93" s="1638"/>
      <c r="W93" s="1340"/>
    </row>
    <row r="94" spans="1:23">
      <c r="A94" s="1632" t="s">
        <v>3589</v>
      </c>
      <c r="B94" s="1628" t="s">
        <v>5700</v>
      </c>
      <c r="C94" s="1633" t="s">
        <v>5699</v>
      </c>
      <c r="D94" s="1606">
        <v>177100</v>
      </c>
      <c r="E94" s="1639">
        <v>177100</v>
      </c>
      <c r="F94" s="1635"/>
      <c r="G94" s="1608">
        <v>182600.00000000003</v>
      </c>
      <c r="H94" s="1640">
        <v>182600.00000000003</v>
      </c>
      <c r="I94" s="1637"/>
      <c r="J94" s="1610">
        <v>182600.00000000003</v>
      </c>
      <c r="K94" s="1611">
        <v>192880</v>
      </c>
      <c r="L94" s="1610">
        <v>182600.00000000003</v>
      </c>
      <c r="M94" s="1611">
        <v>192880</v>
      </c>
      <c r="N94" s="1612">
        <v>192880</v>
      </c>
      <c r="O94" s="1613">
        <v>205200</v>
      </c>
      <c r="P94" s="1613">
        <v>195380</v>
      </c>
      <c r="Q94" s="1614">
        <v>207700</v>
      </c>
      <c r="R94" s="1612">
        <v>192880</v>
      </c>
      <c r="S94" s="1613">
        <v>205200</v>
      </c>
      <c r="T94" s="1613">
        <v>200980</v>
      </c>
      <c r="U94" s="1614">
        <v>207200</v>
      </c>
      <c r="V94" s="1638"/>
      <c r="W94" s="1340"/>
    </row>
    <row r="95" spans="1:23">
      <c r="A95" s="1632" t="s">
        <v>3590</v>
      </c>
      <c r="B95" s="1628" t="s">
        <v>5701</v>
      </c>
      <c r="C95" s="1633" t="s">
        <v>5696</v>
      </c>
      <c r="D95" s="1606">
        <v>36300</v>
      </c>
      <c r="E95" s="1639">
        <v>38500</v>
      </c>
      <c r="F95" s="1635">
        <v>6.0606060606060552E-2</v>
      </c>
      <c r="G95" s="1608">
        <v>38500</v>
      </c>
      <c r="H95" s="1640">
        <v>39880</v>
      </c>
      <c r="I95" s="1637">
        <v>3.5844155844155789E-2</v>
      </c>
      <c r="J95" s="1610">
        <v>38500</v>
      </c>
      <c r="K95" s="1611">
        <v>40700</v>
      </c>
      <c r="L95" s="1610">
        <v>39880</v>
      </c>
      <c r="M95" s="1611">
        <v>41120</v>
      </c>
      <c r="N95" s="1612">
        <v>40700</v>
      </c>
      <c r="O95" s="1613">
        <v>43300</v>
      </c>
      <c r="P95" s="1613">
        <v>43200</v>
      </c>
      <c r="Q95" s="1614">
        <v>45800</v>
      </c>
      <c r="R95" s="1612">
        <v>41120</v>
      </c>
      <c r="S95" s="1613">
        <v>43750</v>
      </c>
      <c r="T95" s="1613">
        <v>44370</v>
      </c>
      <c r="U95" s="1614">
        <v>45750</v>
      </c>
      <c r="V95" s="1638"/>
      <c r="W95" s="1340"/>
    </row>
    <row r="96" spans="1:23">
      <c r="A96" s="1632" t="s">
        <v>3591</v>
      </c>
      <c r="B96" s="1628" t="s">
        <v>5701</v>
      </c>
      <c r="C96" s="1633" t="s">
        <v>5697</v>
      </c>
      <c r="D96" s="1596">
        <v>29700.000000000004</v>
      </c>
      <c r="E96" s="1634">
        <v>30800</v>
      </c>
      <c r="F96" s="1635">
        <v>3.7037037037036979E-2</v>
      </c>
      <c r="G96" s="1598">
        <v>30800.000000000004</v>
      </c>
      <c r="H96" s="1636">
        <v>31910</v>
      </c>
      <c r="I96" s="1637">
        <v>3.6038961038960871E-2</v>
      </c>
      <c r="J96" s="1600">
        <v>30800.000000000004</v>
      </c>
      <c r="K96" s="1601">
        <v>32610</v>
      </c>
      <c r="L96" s="1600">
        <v>31910</v>
      </c>
      <c r="M96" s="1601">
        <v>32900</v>
      </c>
      <c r="N96" s="1602">
        <v>32610</v>
      </c>
      <c r="O96" s="1603">
        <v>34700</v>
      </c>
      <c r="P96" s="1603">
        <v>35110</v>
      </c>
      <c r="Q96" s="1604">
        <v>37200</v>
      </c>
      <c r="R96" s="1602">
        <v>32900</v>
      </c>
      <c r="S96" s="1603">
        <v>35000</v>
      </c>
      <c r="T96" s="1603">
        <v>35890</v>
      </c>
      <c r="U96" s="1604">
        <v>37000</v>
      </c>
      <c r="V96" s="1638"/>
      <c r="W96" s="1340"/>
    </row>
    <row r="97" spans="1:23">
      <c r="A97" s="1632" t="s">
        <v>3592</v>
      </c>
      <c r="B97" s="1628" t="s">
        <v>5701</v>
      </c>
      <c r="C97" s="1633" t="s">
        <v>5698</v>
      </c>
      <c r="D97" s="1596">
        <v>29700.000000000004</v>
      </c>
      <c r="E97" s="1634">
        <v>30800</v>
      </c>
      <c r="F97" s="1635">
        <v>3.7037037037036979E-2</v>
      </c>
      <c r="G97" s="1598">
        <v>30800.000000000004</v>
      </c>
      <c r="H97" s="1636">
        <v>31910</v>
      </c>
      <c r="I97" s="1637">
        <v>3.6038961038960871E-2</v>
      </c>
      <c r="J97" s="1600">
        <v>30800.000000000004</v>
      </c>
      <c r="K97" s="1601">
        <v>32610</v>
      </c>
      <c r="L97" s="1600">
        <v>31910</v>
      </c>
      <c r="M97" s="1601">
        <v>32900</v>
      </c>
      <c r="N97" s="1602">
        <v>32610</v>
      </c>
      <c r="O97" s="1603">
        <v>34700</v>
      </c>
      <c r="P97" s="1603">
        <v>35110</v>
      </c>
      <c r="Q97" s="1604">
        <v>37200</v>
      </c>
      <c r="R97" s="1602">
        <v>32900</v>
      </c>
      <c r="S97" s="1603">
        <v>35000</v>
      </c>
      <c r="T97" s="1603">
        <v>35890</v>
      </c>
      <c r="U97" s="1604">
        <v>37000</v>
      </c>
      <c r="V97" s="1638"/>
      <c r="W97" s="1340"/>
    </row>
    <row r="98" spans="1:23">
      <c r="A98" s="1632" t="s">
        <v>3593</v>
      </c>
      <c r="B98" s="1628" t="s">
        <v>5701</v>
      </c>
      <c r="C98" s="1633" t="s">
        <v>5699</v>
      </c>
      <c r="D98" s="1606">
        <v>29700.000000000004</v>
      </c>
      <c r="E98" s="1639">
        <v>30800</v>
      </c>
      <c r="F98" s="1635">
        <v>3.7037037037036979E-2</v>
      </c>
      <c r="G98" s="1608">
        <v>30800.000000000004</v>
      </c>
      <c r="H98" s="1640">
        <v>31910</v>
      </c>
      <c r="I98" s="1637">
        <v>3.6038961038960871E-2</v>
      </c>
      <c r="J98" s="1610">
        <v>30800.000000000004</v>
      </c>
      <c r="K98" s="1611">
        <v>32610</v>
      </c>
      <c r="L98" s="1610">
        <v>31910</v>
      </c>
      <c r="M98" s="1611">
        <v>32900</v>
      </c>
      <c r="N98" s="1612">
        <v>32610</v>
      </c>
      <c r="O98" s="1613">
        <v>34700</v>
      </c>
      <c r="P98" s="1613">
        <v>35110</v>
      </c>
      <c r="Q98" s="1614">
        <v>37200</v>
      </c>
      <c r="R98" s="1612">
        <v>32900</v>
      </c>
      <c r="S98" s="1613">
        <v>35000</v>
      </c>
      <c r="T98" s="1613">
        <v>35890</v>
      </c>
      <c r="U98" s="1614">
        <v>37000</v>
      </c>
      <c r="V98" s="1638"/>
      <c r="W98" s="1340"/>
    </row>
    <row r="99" spans="1:23" ht="17.25" thickBot="1">
      <c r="A99" s="1641" t="s">
        <v>3594</v>
      </c>
      <c r="B99" s="1628" t="s">
        <v>3595</v>
      </c>
      <c r="C99" s="1642"/>
      <c r="D99" s="1617">
        <v>19800</v>
      </c>
      <c r="E99" s="1643">
        <v>20900</v>
      </c>
      <c r="F99" s="1644">
        <v>5.555555555555558E-2</v>
      </c>
      <c r="G99" s="1619">
        <v>20900</v>
      </c>
      <c r="H99" s="1645">
        <v>21650</v>
      </c>
      <c r="I99" s="1646">
        <v>3.5885167464114742E-2</v>
      </c>
      <c r="J99" s="1621">
        <v>20900</v>
      </c>
      <c r="K99" s="1622">
        <v>22090</v>
      </c>
      <c r="L99" s="1621">
        <v>21650</v>
      </c>
      <c r="M99" s="1622">
        <v>22320</v>
      </c>
      <c r="N99" s="1623">
        <v>22090</v>
      </c>
      <c r="O99" s="1624">
        <v>23500</v>
      </c>
      <c r="P99" s="1624">
        <v>24590</v>
      </c>
      <c r="Q99" s="1625">
        <v>26000</v>
      </c>
      <c r="R99" s="1623">
        <v>22320</v>
      </c>
      <c r="S99" s="1624">
        <v>23750</v>
      </c>
      <c r="T99" s="1624">
        <v>24970</v>
      </c>
      <c r="U99" s="1625">
        <v>25750</v>
      </c>
      <c r="V99" s="1647"/>
      <c r="W99" s="1340"/>
    </row>
    <row r="100" spans="1:23" ht="17.25" thickBot="1">
      <c r="A100" s="1319" t="s">
        <v>5702</v>
      </c>
      <c r="B100" s="1320"/>
      <c r="C100" s="1321"/>
      <c r="D100" s="1322"/>
      <c r="E100" s="1322"/>
      <c r="F100" s="1323"/>
      <c r="G100" s="1322"/>
      <c r="H100" s="1322"/>
      <c r="I100" s="1323"/>
      <c r="J100" s="1322"/>
      <c r="K100" s="1322"/>
      <c r="L100" s="1322"/>
      <c r="M100" s="1322"/>
      <c r="N100" s="1322"/>
      <c r="O100" s="1322"/>
      <c r="P100" s="1322"/>
      <c r="Q100" s="1322"/>
      <c r="R100" s="1322"/>
      <c r="S100" s="1322"/>
      <c r="T100" s="1322"/>
      <c r="U100" s="1322"/>
      <c r="V100" s="1592"/>
      <c r="W100" s="1340"/>
    </row>
    <row r="101" spans="1:23" ht="17.25" thickBot="1">
      <c r="A101" s="1475" t="s">
        <v>5703</v>
      </c>
      <c r="B101" s="1648" t="s">
        <v>5704</v>
      </c>
      <c r="C101" s="1616"/>
      <c r="D101" s="1617">
        <v>310000.00000000006</v>
      </c>
      <c r="E101" s="1649">
        <v>310000</v>
      </c>
      <c r="F101" s="1650"/>
      <c r="G101" s="1619">
        <v>320000</v>
      </c>
      <c r="H101" s="1651">
        <v>320000</v>
      </c>
      <c r="I101" s="1652"/>
      <c r="J101" s="1621"/>
      <c r="K101" s="1622"/>
      <c r="L101" s="1621"/>
      <c r="M101" s="1622"/>
      <c r="N101" s="1623"/>
      <c r="O101" s="1624"/>
      <c r="P101" s="1624"/>
      <c r="Q101" s="1625"/>
      <c r="R101" s="1623"/>
      <c r="S101" s="1624"/>
      <c r="T101" s="1624"/>
      <c r="U101" s="1625"/>
      <c r="V101" s="1626" t="s">
        <v>5705</v>
      </c>
      <c r="W101" s="1340"/>
    </row>
    <row r="102" spans="1:23">
      <c r="F102" s="1497"/>
      <c r="I102" s="1499"/>
      <c r="W102" s="1340"/>
    </row>
    <row r="103" spans="1:23">
      <c r="F103" s="1497"/>
      <c r="I103" s="1499"/>
      <c r="W103" s="1340"/>
    </row>
    <row r="104" spans="1:23">
      <c r="F104" s="1497"/>
      <c r="I104" s="1499"/>
      <c r="W104" s="1340"/>
    </row>
    <row r="105" spans="1:23">
      <c r="F105" s="1497"/>
      <c r="I105" s="1499"/>
      <c r="W105" s="1340"/>
    </row>
    <row r="106" spans="1:23">
      <c r="F106" s="1497"/>
      <c r="I106" s="1499"/>
      <c r="W106" s="1340"/>
    </row>
    <row r="107" spans="1:23">
      <c r="F107" s="1497"/>
      <c r="I107" s="1499"/>
      <c r="W107" s="1340"/>
    </row>
    <row r="108" spans="1:23">
      <c r="F108" s="1497"/>
      <c r="I108" s="1499"/>
      <c r="W108" s="1340"/>
    </row>
    <row r="109" spans="1:23">
      <c r="F109" s="1497"/>
      <c r="I109" s="1499"/>
      <c r="W109" s="1340"/>
    </row>
    <row r="110" spans="1:23">
      <c r="F110" s="1497"/>
      <c r="I110" s="1499"/>
      <c r="W110" s="1340"/>
    </row>
    <row r="111" spans="1:23">
      <c r="F111" s="1497"/>
      <c r="I111" s="1499"/>
      <c r="W111" s="1340"/>
    </row>
    <row r="112" spans="1:23">
      <c r="F112" s="1497"/>
      <c r="I112" s="1499"/>
      <c r="W112" s="1340"/>
    </row>
    <row r="113" spans="4:23">
      <c r="D113" s="1309"/>
      <c r="E113" s="1309"/>
      <c r="F113" s="1497"/>
      <c r="I113" s="1499"/>
      <c r="W113" s="1340"/>
    </row>
    <row r="114" spans="4:23">
      <c r="D114" s="1309"/>
      <c r="E114" s="1309"/>
      <c r="F114" s="1497"/>
      <c r="I114" s="1499"/>
      <c r="W114" s="1340"/>
    </row>
    <row r="115" spans="4:23">
      <c r="D115" s="1309"/>
      <c r="E115" s="1309"/>
      <c r="F115" s="1497"/>
      <c r="I115" s="1499"/>
      <c r="W115" s="1340"/>
    </row>
    <row r="116" spans="4:23">
      <c r="D116" s="1309"/>
      <c r="E116" s="1309"/>
      <c r="F116" s="1497"/>
      <c r="I116" s="1499"/>
      <c r="W116" s="1340"/>
    </row>
    <row r="117" spans="4:23">
      <c r="D117" s="1309"/>
      <c r="E117" s="1309"/>
      <c r="F117" s="1497"/>
      <c r="I117" s="1499"/>
      <c r="W117" s="1340"/>
    </row>
    <row r="118" spans="4:23">
      <c r="D118" s="1309"/>
      <c r="E118" s="1309"/>
      <c r="F118" s="1497"/>
      <c r="I118" s="1499"/>
      <c r="W118" s="1340"/>
    </row>
    <row r="119" spans="4:23">
      <c r="D119" s="1309"/>
      <c r="E119" s="1309"/>
      <c r="F119" s="1497"/>
      <c r="I119" s="1499"/>
      <c r="W119" s="1340"/>
    </row>
    <row r="120" spans="4:23">
      <c r="D120" s="1309"/>
      <c r="E120" s="1309"/>
      <c r="F120" s="1497"/>
      <c r="I120" s="1499"/>
      <c r="W120" s="1340"/>
    </row>
    <row r="121" spans="4:23">
      <c r="D121" s="1309"/>
      <c r="E121" s="1309"/>
      <c r="F121" s="1497"/>
      <c r="I121" s="1499"/>
      <c r="W121" s="1340"/>
    </row>
    <row r="122" spans="4:23">
      <c r="D122" s="1309"/>
      <c r="E122" s="1309"/>
      <c r="F122" s="1497"/>
      <c r="I122" s="1499"/>
      <c r="W122" s="1340"/>
    </row>
    <row r="123" spans="4:23">
      <c r="D123" s="1309"/>
      <c r="E123" s="1309"/>
      <c r="F123" s="1497"/>
      <c r="I123" s="1499"/>
      <c r="W123" s="1340"/>
    </row>
    <row r="124" spans="4:23">
      <c r="D124" s="1309"/>
      <c r="E124" s="1309"/>
      <c r="F124" s="1497"/>
      <c r="I124" s="1499"/>
      <c r="W124" s="1340"/>
    </row>
    <row r="125" spans="4:23">
      <c r="D125" s="1309"/>
      <c r="E125" s="1309"/>
      <c r="F125" s="1497"/>
      <c r="I125" s="1499"/>
      <c r="W125" s="1340"/>
    </row>
    <row r="126" spans="4:23">
      <c r="D126" s="1309"/>
      <c r="E126" s="1309"/>
      <c r="F126" s="1497"/>
      <c r="I126" s="1499"/>
      <c r="W126" s="1340"/>
    </row>
    <row r="127" spans="4:23">
      <c r="D127" s="1309"/>
      <c r="E127" s="1309"/>
      <c r="F127" s="1497"/>
      <c r="I127" s="1499"/>
      <c r="W127" s="1340"/>
    </row>
    <row r="128" spans="4:23">
      <c r="D128" s="1309"/>
      <c r="E128" s="1309"/>
      <c r="F128" s="1497"/>
      <c r="I128" s="1499"/>
      <c r="W128" s="1340"/>
    </row>
    <row r="129" spans="4:23">
      <c r="D129" s="1309"/>
      <c r="E129" s="1309"/>
      <c r="F129" s="1497"/>
      <c r="I129" s="1499"/>
      <c r="W129" s="1340"/>
    </row>
    <row r="130" spans="4:23">
      <c r="D130" s="1309"/>
      <c r="E130" s="1309"/>
      <c r="F130" s="1497"/>
      <c r="I130" s="1499"/>
      <c r="W130" s="1340"/>
    </row>
    <row r="131" spans="4:23">
      <c r="D131" s="1309"/>
      <c r="E131" s="1309"/>
      <c r="F131" s="1497"/>
      <c r="I131" s="1499"/>
      <c r="W131" s="1340"/>
    </row>
    <row r="132" spans="4:23">
      <c r="D132" s="1309"/>
      <c r="E132" s="1309"/>
      <c r="F132" s="1497"/>
      <c r="I132" s="1499"/>
      <c r="W132" s="1340"/>
    </row>
    <row r="133" spans="4:23">
      <c r="D133" s="1309"/>
      <c r="E133" s="1309"/>
      <c r="F133" s="1497"/>
      <c r="I133" s="1499"/>
      <c r="W133" s="1340"/>
    </row>
    <row r="134" spans="4:23">
      <c r="D134" s="1309"/>
      <c r="E134" s="1309"/>
      <c r="F134" s="1497"/>
      <c r="I134" s="1499"/>
      <c r="W134" s="1340"/>
    </row>
    <row r="135" spans="4:23">
      <c r="D135" s="1309"/>
      <c r="E135" s="1309"/>
      <c r="F135" s="1497"/>
      <c r="I135" s="1499"/>
      <c r="W135" s="1340"/>
    </row>
    <row r="136" spans="4:23">
      <c r="D136" s="1309"/>
      <c r="E136" s="1309"/>
      <c r="F136" s="1497"/>
      <c r="I136" s="1499"/>
      <c r="W136" s="1340"/>
    </row>
    <row r="137" spans="4:23">
      <c r="D137" s="1309"/>
      <c r="E137" s="1309"/>
      <c r="F137" s="1497"/>
      <c r="I137" s="1499"/>
      <c r="W137" s="1340"/>
    </row>
    <row r="138" spans="4:23">
      <c r="D138" s="1309"/>
      <c r="E138" s="1309"/>
      <c r="F138" s="1497"/>
      <c r="I138" s="1499"/>
      <c r="W138" s="1340"/>
    </row>
    <row r="139" spans="4:23">
      <c r="D139" s="1309"/>
      <c r="E139" s="1309"/>
      <c r="F139" s="1497"/>
      <c r="I139" s="1499"/>
      <c r="W139" s="1340"/>
    </row>
    <row r="140" spans="4:23">
      <c r="D140" s="1309"/>
      <c r="E140" s="1309"/>
      <c r="F140" s="1497"/>
      <c r="I140" s="1499"/>
      <c r="W140" s="1340"/>
    </row>
    <row r="141" spans="4:23">
      <c r="D141" s="1309"/>
      <c r="E141" s="1309"/>
      <c r="F141" s="1497"/>
      <c r="I141" s="1499"/>
      <c r="W141" s="1340"/>
    </row>
    <row r="142" spans="4:23">
      <c r="D142" s="1309"/>
      <c r="E142" s="1309"/>
      <c r="F142" s="1497"/>
      <c r="I142" s="1499"/>
      <c r="W142" s="1340"/>
    </row>
    <row r="143" spans="4:23">
      <c r="D143" s="1309"/>
      <c r="E143" s="1309"/>
      <c r="F143" s="1497"/>
      <c r="I143" s="1499"/>
      <c r="W143" s="1340"/>
    </row>
    <row r="144" spans="4:23">
      <c r="D144" s="1309"/>
      <c r="E144" s="1309"/>
      <c r="F144" s="1497"/>
      <c r="I144" s="1499"/>
      <c r="W144" s="1340"/>
    </row>
    <row r="145" spans="4:23">
      <c r="D145" s="1309"/>
      <c r="E145" s="1309"/>
      <c r="F145" s="1497"/>
      <c r="I145" s="1499"/>
      <c r="W145" s="1340"/>
    </row>
    <row r="146" spans="4:23">
      <c r="D146" s="1309"/>
      <c r="E146" s="1309"/>
      <c r="F146" s="1497"/>
      <c r="I146" s="1499"/>
      <c r="W146" s="1340"/>
    </row>
    <row r="147" spans="4:23">
      <c r="D147" s="1309"/>
      <c r="E147" s="1309"/>
      <c r="F147" s="1497"/>
      <c r="I147" s="1499"/>
      <c r="W147" s="1340"/>
    </row>
    <row r="148" spans="4:23">
      <c r="D148" s="1309"/>
      <c r="E148" s="1309"/>
      <c r="F148" s="1497"/>
      <c r="I148" s="1499"/>
      <c r="W148" s="1340"/>
    </row>
    <row r="149" spans="4:23">
      <c r="D149" s="1309"/>
      <c r="E149" s="1309"/>
      <c r="F149" s="1497"/>
      <c r="I149" s="1499"/>
      <c r="W149" s="1340"/>
    </row>
    <row r="150" spans="4:23">
      <c r="D150" s="1309"/>
      <c r="E150" s="1309"/>
      <c r="F150" s="1497"/>
      <c r="I150" s="1499"/>
      <c r="W150" s="1340"/>
    </row>
    <row r="151" spans="4:23">
      <c r="D151" s="1309"/>
      <c r="E151" s="1309"/>
      <c r="F151" s="1497"/>
      <c r="I151" s="1499"/>
      <c r="W151" s="1340"/>
    </row>
    <row r="152" spans="4:23">
      <c r="D152" s="1309"/>
      <c r="E152" s="1309"/>
      <c r="F152" s="1497"/>
      <c r="I152" s="1499"/>
      <c r="W152" s="1340"/>
    </row>
    <row r="153" spans="4:23">
      <c r="D153" s="1309"/>
      <c r="E153" s="1309"/>
      <c r="F153" s="1497"/>
      <c r="I153" s="1499"/>
      <c r="W153" s="1340"/>
    </row>
    <row r="154" spans="4:23">
      <c r="D154" s="1309"/>
      <c r="E154" s="1309"/>
      <c r="F154" s="1497"/>
      <c r="I154" s="1499"/>
      <c r="W154" s="1340"/>
    </row>
    <row r="155" spans="4:23">
      <c r="D155" s="1309"/>
      <c r="E155" s="1309"/>
      <c r="F155" s="1497"/>
      <c r="I155" s="1499"/>
      <c r="W155" s="1340"/>
    </row>
    <row r="156" spans="4:23">
      <c r="D156" s="1309"/>
      <c r="E156" s="1309"/>
      <c r="F156" s="1497"/>
      <c r="I156" s="1499"/>
      <c r="W156" s="1340"/>
    </row>
    <row r="157" spans="4:23">
      <c r="D157" s="1309"/>
      <c r="E157" s="1309"/>
      <c r="F157" s="1497"/>
      <c r="I157" s="1499"/>
      <c r="W157" s="1340"/>
    </row>
    <row r="158" spans="4:23">
      <c r="D158" s="1309"/>
      <c r="E158" s="1309"/>
      <c r="F158" s="1497"/>
      <c r="I158" s="1499"/>
      <c r="W158" s="1340"/>
    </row>
    <row r="159" spans="4:23">
      <c r="D159" s="1309"/>
      <c r="E159" s="1309"/>
      <c r="F159" s="1497"/>
      <c r="I159" s="1499"/>
      <c r="W159" s="1340"/>
    </row>
    <row r="160" spans="4:23">
      <c r="D160" s="1309"/>
      <c r="E160" s="1309"/>
      <c r="F160" s="1497"/>
      <c r="I160" s="1499"/>
      <c r="W160" s="1340"/>
    </row>
    <row r="161" spans="4:23">
      <c r="D161" s="1309"/>
      <c r="E161" s="1309"/>
      <c r="F161" s="1497"/>
      <c r="I161" s="1499"/>
      <c r="W161" s="1340"/>
    </row>
    <row r="162" spans="4:23">
      <c r="D162" s="1309"/>
      <c r="E162" s="1309"/>
      <c r="F162" s="1497"/>
      <c r="I162" s="1499"/>
      <c r="W162" s="1340"/>
    </row>
    <row r="163" spans="4:23">
      <c r="D163" s="1309"/>
      <c r="E163" s="1309"/>
      <c r="F163" s="1497"/>
      <c r="I163" s="1499"/>
      <c r="W163" s="1340"/>
    </row>
    <row r="164" spans="4:23">
      <c r="D164" s="1309"/>
      <c r="E164" s="1309"/>
      <c r="F164" s="1497"/>
      <c r="I164" s="1499"/>
      <c r="W164" s="1340"/>
    </row>
    <row r="165" spans="4:23">
      <c r="D165" s="1309"/>
      <c r="E165" s="1309"/>
      <c r="F165" s="1497"/>
      <c r="I165" s="1499"/>
      <c r="W165" s="1340"/>
    </row>
    <row r="166" spans="4:23">
      <c r="D166" s="1309"/>
      <c r="E166" s="1309"/>
      <c r="F166" s="1497"/>
      <c r="I166" s="1499"/>
      <c r="W166" s="1340"/>
    </row>
    <row r="167" spans="4:23">
      <c r="D167" s="1309"/>
      <c r="E167" s="1309"/>
      <c r="F167" s="1497"/>
      <c r="I167" s="1499"/>
      <c r="W167" s="1340"/>
    </row>
    <row r="168" spans="4:23">
      <c r="D168" s="1309"/>
      <c r="E168" s="1309"/>
      <c r="F168" s="1497"/>
      <c r="I168" s="1499"/>
      <c r="W168" s="1340"/>
    </row>
    <row r="169" spans="4:23">
      <c r="D169" s="1309"/>
      <c r="E169" s="1309"/>
      <c r="F169" s="1497"/>
      <c r="I169" s="1499"/>
      <c r="W169" s="1340"/>
    </row>
    <row r="170" spans="4:23">
      <c r="D170" s="1309"/>
      <c r="E170" s="1309"/>
      <c r="F170" s="1497"/>
      <c r="I170" s="1499"/>
      <c r="W170" s="1340"/>
    </row>
    <row r="171" spans="4:23">
      <c r="D171" s="1309"/>
      <c r="E171" s="1309"/>
      <c r="F171" s="1497"/>
      <c r="I171" s="1499"/>
      <c r="W171" s="1340"/>
    </row>
    <row r="172" spans="4:23">
      <c r="D172" s="1309"/>
      <c r="E172" s="1309"/>
      <c r="F172" s="1497"/>
      <c r="I172" s="1499"/>
      <c r="W172" s="1340"/>
    </row>
    <row r="173" spans="4:23">
      <c r="D173" s="1309"/>
      <c r="E173" s="1309"/>
      <c r="F173" s="1497"/>
      <c r="I173" s="1499"/>
      <c r="W173" s="1340"/>
    </row>
    <row r="174" spans="4:23">
      <c r="D174" s="1309"/>
      <c r="E174" s="1309"/>
      <c r="F174" s="1497"/>
      <c r="I174" s="1499"/>
      <c r="W174" s="1340"/>
    </row>
    <row r="175" spans="4:23">
      <c r="D175" s="1309"/>
      <c r="E175" s="1309"/>
      <c r="F175" s="1497"/>
      <c r="I175" s="1499"/>
      <c r="W175" s="1340"/>
    </row>
    <row r="176" spans="4:23">
      <c r="D176" s="1309"/>
      <c r="E176" s="1309"/>
      <c r="F176" s="1497"/>
      <c r="I176" s="1499"/>
      <c r="W176" s="1340"/>
    </row>
    <row r="177" spans="4:23">
      <c r="D177" s="1309"/>
      <c r="E177" s="1309"/>
      <c r="F177" s="1497"/>
      <c r="I177" s="1499"/>
      <c r="W177" s="1340"/>
    </row>
    <row r="178" spans="4:23">
      <c r="D178" s="1309"/>
      <c r="E178" s="1309"/>
      <c r="F178" s="1497"/>
      <c r="I178" s="1499"/>
      <c r="W178" s="1340"/>
    </row>
    <row r="179" spans="4:23">
      <c r="D179" s="1309"/>
      <c r="E179" s="1309"/>
      <c r="F179" s="1497"/>
      <c r="I179" s="1499"/>
      <c r="W179" s="1340"/>
    </row>
    <row r="180" spans="4:23">
      <c r="D180" s="1309"/>
      <c r="E180" s="1309"/>
      <c r="F180" s="1497"/>
      <c r="I180" s="1499"/>
      <c r="W180" s="1340"/>
    </row>
    <row r="181" spans="4:23">
      <c r="D181" s="1309"/>
      <c r="E181" s="1309"/>
      <c r="F181" s="1497"/>
      <c r="I181" s="1499"/>
      <c r="W181" s="1340"/>
    </row>
    <row r="182" spans="4:23">
      <c r="D182" s="1309"/>
      <c r="E182" s="1309"/>
      <c r="F182" s="1497"/>
      <c r="I182" s="1499"/>
      <c r="W182" s="1340"/>
    </row>
    <row r="183" spans="4:23">
      <c r="D183" s="1309"/>
      <c r="E183" s="1309"/>
      <c r="F183" s="1497"/>
      <c r="I183" s="1499"/>
      <c r="W183" s="1340"/>
    </row>
    <row r="184" spans="4:23">
      <c r="D184" s="1309"/>
      <c r="E184" s="1309"/>
      <c r="F184" s="1497"/>
      <c r="I184" s="1499"/>
      <c r="W184" s="1340"/>
    </row>
    <row r="185" spans="4:23">
      <c r="D185" s="1309"/>
      <c r="E185" s="1309"/>
      <c r="F185" s="1497"/>
      <c r="I185" s="1499"/>
      <c r="W185" s="1340"/>
    </row>
    <row r="186" spans="4:23">
      <c r="D186" s="1309"/>
      <c r="E186" s="1309"/>
      <c r="F186" s="1497"/>
      <c r="I186" s="1499"/>
      <c r="W186" s="1340"/>
    </row>
    <row r="187" spans="4:23">
      <c r="D187" s="1309"/>
      <c r="E187" s="1309"/>
      <c r="F187" s="1497"/>
      <c r="I187" s="1499"/>
      <c r="W187" s="1340"/>
    </row>
    <row r="188" spans="4:23">
      <c r="D188" s="1309"/>
      <c r="E188" s="1309"/>
      <c r="F188" s="1497"/>
      <c r="I188" s="1499"/>
      <c r="W188" s="1340"/>
    </row>
    <row r="189" spans="4:23">
      <c r="D189" s="1309"/>
      <c r="E189" s="1309"/>
      <c r="F189" s="1497"/>
      <c r="I189" s="1499"/>
      <c r="W189" s="1340"/>
    </row>
    <row r="190" spans="4:23">
      <c r="D190" s="1309"/>
      <c r="E190" s="1309"/>
      <c r="F190" s="1497"/>
      <c r="I190" s="1499"/>
      <c r="W190" s="1340"/>
    </row>
    <row r="191" spans="4:23">
      <c r="D191" s="1309"/>
      <c r="E191" s="1309"/>
      <c r="F191" s="1497"/>
      <c r="I191" s="1499"/>
      <c r="W191" s="1340"/>
    </row>
    <row r="192" spans="4:23">
      <c r="D192" s="1309"/>
      <c r="E192" s="1309"/>
      <c r="F192" s="1497"/>
      <c r="I192" s="1499"/>
      <c r="W192" s="1340"/>
    </row>
    <row r="193" spans="4:23">
      <c r="D193" s="1309"/>
      <c r="E193" s="1309"/>
      <c r="F193" s="1497"/>
      <c r="I193" s="1499"/>
      <c r="W193" s="1340"/>
    </row>
    <row r="194" spans="4:23">
      <c r="D194" s="1309"/>
      <c r="E194" s="1309"/>
      <c r="F194" s="1497"/>
      <c r="I194" s="1499"/>
      <c r="W194" s="1340"/>
    </row>
    <row r="195" spans="4:23">
      <c r="D195" s="1309"/>
      <c r="E195" s="1309"/>
      <c r="F195" s="1497"/>
      <c r="I195" s="1499"/>
      <c r="W195" s="1340"/>
    </row>
    <row r="196" spans="4:23">
      <c r="D196" s="1309"/>
      <c r="E196" s="1309"/>
      <c r="F196" s="1497"/>
      <c r="I196" s="1499"/>
      <c r="W196" s="1340"/>
    </row>
    <row r="197" spans="4:23">
      <c r="D197" s="1309"/>
      <c r="E197" s="1309"/>
      <c r="F197" s="1497"/>
      <c r="I197" s="1499"/>
      <c r="W197" s="1340"/>
    </row>
    <row r="198" spans="4:23">
      <c r="D198" s="1309"/>
      <c r="E198" s="1309"/>
      <c r="F198" s="1497"/>
      <c r="I198" s="1499"/>
      <c r="W198" s="1340"/>
    </row>
    <row r="199" spans="4:23">
      <c r="D199" s="1309"/>
      <c r="E199" s="1309"/>
      <c r="F199" s="1497"/>
      <c r="I199" s="1499"/>
      <c r="W199" s="1340"/>
    </row>
    <row r="200" spans="4:23">
      <c r="D200" s="1309"/>
      <c r="E200" s="1309"/>
      <c r="F200" s="1497"/>
      <c r="I200" s="1499"/>
      <c r="W200" s="1340"/>
    </row>
    <row r="201" spans="4:23">
      <c r="D201" s="1309"/>
      <c r="E201" s="1309"/>
      <c r="F201" s="1497"/>
      <c r="I201" s="1499"/>
      <c r="W201" s="1340"/>
    </row>
    <row r="202" spans="4:23">
      <c r="D202" s="1309"/>
      <c r="E202" s="1309"/>
      <c r="F202" s="1497"/>
      <c r="I202" s="1499"/>
      <c r="W202" s="1340"/>
    </row>
    <row r="203" spans="4:23">
      <c r="D203" s="1309"/>
      <c r="E203" s="1309"/>
      <c r="F203" s="1497"/>
      <c r="I203" s="1499"/>
      <c r="W203" s="1340"/>
    </row>
    <row r="204" spans="4:23">
      <c r="D204" s="1309"/>
      <c r="E204" s="1309"/>
      <c r="F204" s="1497"/>
      <c r="I204" s="1499"/>
      <c r="W204" s="1340"/>
    </row>
    <row r="205" spans="4:23">
      <c r="D205" s="1309"/>
      <c r="E205" s="1309"/>
      <c r="F205" s="1497"/>
      <c r="I205" s="1499"/>
      <c r="W205" s="1340"/>
    </row>
    <row r="206" spans="4:23">
      <c r="D206" s="1309"/>
      <c r="E206" s="1309"/>
      <c r="F206" s="1497"/>
      <c r="I206" s="1499"/>
      <c r="W206" s="1340"/>
    </row>
    <row r="207" spans="4:23">
      <c r="D207" s="1309"/>
      <c r="E207" s="1309"/>
      <c r="F207" s="1497"/>
      <c r="I207" s="1499"/>
      <c r="W207" s="1340"/>
    </row>
    <row r="208" spans="4:23">
      <c r="D208" s="1309"/>
      <c r="E208" s="1309"/>
      <c r="F208" s="1497"/>
      <c r="I208" s="1499"/>
      <c r="W208" s="1340"/>
    </row>
    <row r="209" spans="4:23">
      <c r="D209" s="1309"/>
      <c r="E209" s="1309"/>
      <c r="F209" s="1497"/>
      <c r="I209" s="1499"/>
      <c r="W209" s="1340"/>
    </row>
    <row r="210" spans="4:23">
      <c r="D210" s="1309"/>
      <c r="E210" s="1309"/>
      <c r="F210" s="1497"/>
      <c r="I210" s="1499"/>
      <c r="W210" s="1340"/>
    </row>
    <row r="211" spans="4:23">
      <c r="D211" s="1309"/>
      <c r="E211" s="1309"/>
      <c r="F211" s="1497"/>
      <c r="I211" s="1499"/>
      <c r="W211" s="1340"/>
    </row>
    <row r="212" spans="4:23">
      <c r="D212" s="1309"/>
      <c r="E212" s="1309"/>
      <c r="F212" s="1497"/>
      <c r="I212" s="1499"/>
      <c r="W212" s="1340"/>
    </row>
    <row r="213" spans="4:23">
      <c r="D213" s="1309"/>
      <c r="E213" s="1309"/>
      <c r="F213" s="1497"/>
      <c r="I213" s="1499"/>
      <c r="W213" s="1340"/>
    </row>
    <row r="214" spans="4:23">
      <c r="D214" s="1309"/>
      <c r="E214" s="1309"/>
      <c r="F214" s="1497"/>
      <c r="I214" s="1499"/>
      <c r="W214" s="1340"/>
    </row>
    <row r="215" spans="4:23">
      <c r="D215" s="1309"/>
      <c r="E215" s="1309"/>
      <c r="F215" s="1497"/>
      <c r="I215" s="1499"/>
      <c r="W215" s="1340"/>
    </row>
    <row r="216" spans="4:23">
      <c r="D216" s="1309"/>
      <c r="E216" s="1309"/>
      <c r="F216" s="1497"/>
      <c r="I216" s="1499"/>
      <c r="W216" s="1340"/>
    </row>
    <row r="217" spans="4:23">
      <c r="D217" s="1309"/>
      <c r="E217" s="1309"/>
      <c r="F217" s="1497"/>
      <c r="I217" s="1499"/>
      <c r="W217" s="1340"/>
    </row>
    <row r="218" spans="4:23">
      <c r="D218" s="1309"/>
      <c r="E218" s="1309"/>
      <c r="F218" s="1497"/>
      <c r="I218" s="1499"/>
      <c r="W218" s="1340"/>
    </row>
    <row r="219" spans="4:23">
      <c r="D219" s="1309"/>
      <c r="E219" s="1309"/>
      <c r="F219" s="1497"/>
      <c r="I219" s="1499"/>
      <c r="W219" s="1340"/>
    </row>
    <row r="220" spans="4:23">
      <c r="D220" s="1309"/>
      <c r="E220" s="1309"/>
      <c r="F220" s="1497"/>
      <c r="I220" s="1499"/>
      <c r="W220" s="1340"/>
    </row>
    <row r="221" spans="4:23">
      <c r="D221" s="1309"/>
      <c r="E221" s="1309"/>
      <c r="F221" s="1497"/>
      <c r="I221" s="1499"/>
      <c r="W221" s="1340"/>
    </row>
    <row r="222" spans="4:23">
      <c r="D222" s="1309"/>
      <c r="E222" s="1309"/>
      <c r="F222" s="1497"/>
      <c r="I222" s="1499"/>
      <c r="W222" s="1340"/>
    </row>
    <row r="223" spans="4:23">
      <c r="D223" s="1309"/>
      <c r="E223" s="1309"/>
      <c r="F223" s="1497"/>
      <c r="I223" s="1499"/>
      <c r="W223" s="1340"/>
    </row>
    <row r="224" spans="4:23">
      <c r="D224" s="1309"/>
      <c r="E224" s="1309"/>
      <c r="F224" s="1497"/>
      <c r="I224" s="1499"/>
      <c r="W224" s="1340"/>
    </row>
    <row r="225" spans="4:23">
      <c r="D225" s="1309"/>
      <c r="E225" s="1309"/>
      <c r="F225" s="1497"/>
      <c r="I225" s="1499"/>
      <c r="W225" s="1340"/>
    </row>
    <row r="226" spans="4:23">
      <c r="D226" s="1309"/>
      <c r="E226" s="1309"/>
      <c r="F226" s="1497"/>
      <c r="I226" s="1499"/>
      <c r="W226" s="1340"/>
    </row>
    <row r="227" spans="4:23">
      <c r="D227" s="1309"/>
      <c r="E227" s="1309"/>
      <c r="F227" s="1497"/>
      <c r="I227" s="1499"/>
      <c r="W227" s="1340"/>
    </row>
    <row r="228" spans="4:23">
      <c r="D228" s="1309"/>
      <c r="E228" s="1309"/>
      <c r="F228" s="1497"/>
      <c r="I228" s="1499"/>
      <c r="W228" s="1340"/>
    </row>
    <row r="229" spans="4:23">
      <c r="D229" s="1309"/>
      <c r="E229" s="1309"/>
      <c r="F229" s="1497"/>
      <c r="I229" s="1499"/>
      <c r="W229" s="1340"/>
    </row>
    <row r="230" spans="4:23">
      <c r="D230" s="1309"/>
      <c r="E230" s="1309"/>
      <c r="F230" s="1497"/>
      <c r="I230" s="1499"/>
      <c r="W230" s="1340"/>
    </row>
    <row r="231" spans="4:23">
      <c r="D231" s="1309"/>
      <c r="E231" s="1309"/>
      <c r="F231" s="1497"/>
      <c r="I231" s="1499"/>
      <c r="W231" s="1340"/>
    </row>
    <row r="232" spans="4:23">
      <c r="D232" s="1309"/>
      <c r="E232" s="1309"/>
      <c r="F232" s="1497"/>
      <c r="I232" s="1499"/>
      <c r="W232" s="1340"/>
    </row>
    <row r="233" spans="4:23">
      <c r="D233" s="1309"/>
      <c r="E233" s="1309"/>
      <c r="F233" s="1497"/>
      <c r="I233" s="1499"/>
      <c r="W233" s="1340"/>
    </row>
    <row r="234" spans="4:23">
      <c r="D234" s="1309"/>
      <c r="E234" s="1309"/>
      <c r="F234" s="1497"/>
      <c r="I234" s="1499"/>
      <c r="W234" s="1340"/>
    </row>
    <row r="235" spans="4:23">
      <c r="D235" s="1309"/>
      <c r="E235" s="1309"/>
      <c r="F235" s="1497"/>
      <c r="I235" s="1499"/>
      <c r="W235" s="1340"/>
    </row>
    <row r="236" spans="4:23">
      <c r="D236" s="1309"/>
      <c r="E236" s="1309"/>
      <c r="F236" s="1497"/>
      <c r="I236" s="1499"/>
      <c r="W236" s="1340"/>
    </row>
    <row r="237" spans="4:23">
      <c r="D237" s="1309"/>
      <c r="E237" s="1309"/>
      <c r="F237" s="1497"/>
      <c r="I237" s="1499"/>
      <c r="W237" s="1340"/>
    </row>
    <row r="238" spans="4:23">
      <c r="D238" s="1309"/>
      <c r="E238" s="1309"/>
      <c r="F238" s="1497"/>
      <c r="I238" s="1499"/>
      <c r="W238" s="1340"/>
    </row>
    <row r="239" spans="4:23">
      <c r="D239" s="1309"/>
      <c r="E239" s="1309"/>
      <c r="F239" s="1497"/>
      <c r="I239" s="1499"/>
      <c r="W239" s="1340"/>
    </row>
    <row r="240" spans="4:23">
      <c r="D240" s="1309"/>
      <c r="E240" s="1309"/>
      <c r="F240" s="1497"/>
      <c r="I240" s="1499"/>
      <c r="W240" s="1340"/>
    </row>
    <row r="241" spans="4:23">
      <c r="D241" s="1309"/>
      <c r="E241" s="1309"/>
      <c r="F241" s="1497"/>
      <c r="I241" s="1499"/>
      <c r="W241" s="1340"/>
    </row>
    <row r="242" spans="4:23">
      <c r="D242" s="1309"/>
      <c r="E242" s="1309"/>
      <c r="F242" s="1497"/>
      <c r="I242" s="1499"/>
      <c r="W242" s="1340"/>
    </row>
    <row r="243" spans="4:23">
      <c r="D243" s="1309"/>
      <c r="E243" s="1309"/>
      <c r="F243" s="1497"/>
      <c r="I243" s="1499"/>
      <c r="W243" s="1340"/>
    </row>
    <row r="244" spans="4:23">
      <c r="D244" s="1309"/>
      <c r="E244" s="1309"/>
      <c r="F244" s="1497"/>
      <c r="I244" s="1499"/>
      <c r="W244" s="1340"/>
    </row>
    <row r="245" spans="4:23">
      <c r="D245" s="1309"/>
      <c r="E245" s="1309"/>
      <c r="F245" s="1497"/>
      <c r="I245" s="1499"/>
      <c r="W245" s="1340"/>
    </row>
    <row r="246" spans="4:23">
      <c r="D246" s="1309"/>
      <c r="E246" s="1309"/>
      <c r="F246" s="1497"/>
      <c r="I246" s="1499"/>
      <c r="W246" s="1340"/>
    </row>
    <row r="247" spans="4:23">
      <c r="D247" s="1309"/>
      <c r="E247" s="1309"/>
      <c r="F247" s="1497"/>
      <c r="I247" s="1499"/>
      <c r="W247" s="1340"/>
    </row>
    <row r="248" spans="4:23">
      <c r="D248" s="1309"/>
      <c r="E248" s="1309"/>
      <c r="F248" s="1497"/>
      <c r="I248" s="1499"/>
      <c r="W248" s="1340"/>
    </row>
    <row r="249" spans="4:23">
      <c r="D249" s="1309"/>
      <c r="E249" s="1309"/>
      <c r="F249" s="1497"/>
      <c r="I249" s="1499"/>
      <c r="W249" s="1340"/>
    </row>
    <row r="250" spans="4:23">
      <c r="D250" s="1309"/>
      <c r="E250" s="1309"/>
      <c r="F250" s="1497"/>
      <c r="I250" s="1499"/>
      <c r="W250" s="1340"/>
    </row>
    <row r="251" spans="4:23">
      <c r="D251" s="1309"/>
      <c r="E251" s="1309"/>
      <c r="F251" s="1497"/>
      <c r="I251" s="1499"/>
      <c r="W251" s="1340"/>
    </row>
    <row r="252" spans="4:23">
      <c r="D252" s="1309"/>
      <c r="E252" s="1309"/>
      <c r="F252" s="1497"/>
      <c r="I252" s="1499"/>
      <c r="W252" s="1340"/>
    </row>
    <row r="253" spans="4:23">
      <c r="D253" s="1309"/>
      <c r="E253" s="1309"/>
      <c r="F253" s="1497"/>
      <c r="I253" s="1499"/>
      <c r="W253" s="1340"/>
    </row>
    <row r="254" spans="4:23">
      <c r="D254" s="1309"/>
      <c r="E254" s="1309"/>
      <c r="F254" s="1497"/>
      <c r="I254" s="1499"/>
      <c r="W254" s="1340"/>
    </row>
    <row r="255" spans="4:23">
      <c r="D255" s="1309"/>
      <c r="E255" s="1309"/>
      <c r="F255" s="1497"/>
      <c r="I255" s="1499"/>
      <c r="W255" s="1340"/>
    </row>
    <row r="256" spans="4:23">
      <c r="D256" s="1309"/>
      <c r="E256" s="1309"/>
      <c r="F256" s="1497"/>
      <c r="I256" s="1499"/>
      <c r="W256" s="1340"/>
    </row>
    <row r="257" spans="4:23">
      <c r="D257" s="1309"/>
      <c r="E257" s="1309"/>
      <c r="F257" s="1497"/>
      <c r="I257" s="1499"/>
      <c r="W257" s="1340"/>
    </row>
    <row r="258" spans="4:23">
      <c r="D258" s="1309"/>
      <c r="E258" s="1309"/>
      <c r="F258" s="1497"/>
      <c r="I258" s="1499"/>
      <c r="W258" s="1340"/>
    </row>
    <row r="259" spans="4:23">
      <c r="D259" s="1309"/>
      <c r="E259" s="1309"/>
      <c r="F259" s="1497"/>
      <c r="I259" s="1499"/>
      <c r="W259" s="1340"/>
    </row>
    <row r="260" spans="4:23">
      <c r="D260" s="1309"/>
      <c r="E260" s="1309"/>
      <c r="F260" s="1497"/>
      <c r="I260" s="1499"/>
      <c r="W260" s="1340"/>
    </row>
    <row r="261" spans="4:23">
      <c r="D261" s="1309"/>
      <c r="E261" s="1309"/>
      <c r="F261" s="1497"/>
      <c r="I261" s="1499"/>
      <c r="W261" s="1340"/>
    </row>
    <row r="262" spans="4:23">
      <c r="D262" s="1309"/>
      <c r="E262" s="1309"/>
      <c r="F262" s="1497"/>
      <c r="I262" s="1499"/>
      <c r="W262" s="1340"/>
    </row>
    <row r="263" spans="4:23">
      <c r="D263" s="1309"/>
      <c r="E263" s="1309"/>
      <c r="F263" s="1497"/>
      <c r="I263" s="1499"/>
      <c r="W263" s="1340"/>
    </row>
    <row r="264" spans="4:23">
      <c r="D264" s="1309"/>
      <c r="E264" s="1309"/>
      <c r="F264" s="1497"/>
      <c r="I264" s="1499"/>
      <c r="W264" s="1340"/>
    </row>
    <row r="265" spans="4:23">
      <c r="D265" s="1309"/>
      <c r="E265" s="1309"/>
      <c r="F265" s="1497"/>
      <c r="I265" s="1499"/>
      <c r="W265" s="1340"/>
    </row>
    <row r="266" spans="4:23">
      <c r="D266" s="1309"/>
      <c r="E266" s="1309"/>
      <c r="F266" s="1497"/>
      <c r="I266" s="1499"/>
      <c r="W266" s="1340"/>
    </row>
    <row r="267" spans="4:23">
      <c r="D267" s="1309"/>
      <c r="E267" s="1309"/>
      <c r="F267" s="1497"/>
      <c r="I267" s="1499"/>
      <c r="W267" s="1340"/>
    </row>
    <row r="268" spans="4:23">
      <c r="D268" s="1309"/>
      <c r="E268" s="1309"/>
      <c r="F268" s="1497"/>
      <c r="I268" s="1499"/>
      <c r="W268" s="1340"/>
    </row>
    <row r="269" spans="4:23">
      <c r="D269" s="1309"/>
      <c r="E269" s="1309"/>
      <c r="F269" s="1497"/>
      <c r="I269" s="1499"/>
      <c r="W269" s="1340"/>
    </row>
    <row r="270" spans="4:23">
      <c r="D270" s="1309"/>
      <c r="E270" s="1309"/>
      <c r="F270" s="1497"/>
      <c r="I270" s="1499"/>
      <c r="W270" s="1340"/>
    </row>
    <row r="271" spans="4:23">
      <c r="D271" s="1309"/>
      <c r="E271" s="1309"/>
      <c r="F271" s="1497"/>
      <c r="I271" s="1499"/>
      <c r="W271" s="1340"/>
    </row>
    <row r="272" spans="4:23">
      <c r="D272" s="1309"/>
      <c r="E272" s="1309"/>
      <c r="F272" s="1497"/>
      <c r="I272" s="1499"/>
      <c r="W272" s="1340"/>
    </row>
    <row r="273" spans="4:23">
      <c r="D273" s="1309"/>
      <c r="E273" s="1309"/>
      <c r="F273" s="1497"/>
      <c r="I273" s="1499"/>
      <c r="W273" s="1340"/>
    </row>
    <row r="274" spans="4:23">
      <c r="D274" s="1309"/>
      <c r="E274" s="1309"/>
      <c r="F274" s="1497"/>
      <c r="I274" s="1499"/>
      <c r="W274" s="1340"/>
    </row>
    <row r="275" spans="4:23">
      <c r="D275" s="1309"/>
      <c r="E275" s="1309"/>
      <c r="F275" s="1497"/>
      <c r="I275" s="1499"/>
      <c r="W275" s="1340"/>
    </row>
    <row r="276" spans="4:23">
      <c r="D276" s="1309"/>
      <c r="E276" s="1309"/>
      <c r="W276" s="1340"/>
    </row>
    <row r="277" spans="4:23">
      <c r="D277" s="1309"/>
      <c r="E277" s="1309"/>
      <c r="W277" s="1340"/>
    </row>
    <row r="278" spans="4:23">
      <c r="D278" s="1309"/>
      <c r="E278" s="1309"/>
      <c r="W278" s="1340"/>
    </row>
    <row r="279" spans="4:23">
      <c r="D279" s="1309"/>
      <c r="E279" s="1309"/>
      <c r="W279" s="1340"/>
    </row>
    <row r="280" spans="4:23">
      <c r="D280" s="1309"/>
      <c r="E280" s="1309"/>
      <c r="W280" s="1340"/>
    </row>
    <row r="281" spans="4:23">
      <c r="D281" s="1309"/>
      <c r="E281" s="1309"/>
      <c r="W281" s="1340"/>
    </row>
    <row r="282" spans="4:23">
      <c r="D282" s="1309"/>
      <c r="E282" s="1309"/>
      <c r="W282" s="1340"/>
    </row>
    <row r="283" spans="4:23">
      <c r="D283" s="1309"/>
      <c r="E283" s="1309"/>
      <c r="W283" s="1340"/>
    </row>
    <row r="284" spans="4:23">
      <c r="D284" s="1309"/>
      <c r="E284" s="1309"/>
      <c r="W284" s="1340"/>
    </row>
    <row r="285" spans="4:23">
      <c r="D285" s="1309"/>
      <c r="E285" s="1309"/>
      <c r="W285" s="1340"/>
    </row>
    <row r="286" spans="4:23">
      <c r="D286" s="1309"/>
      <c r="E286" s="1309"/>
      <c r="W286" s="1340"/>
    </row>
    <row r="287" spans="4:23">
      <c r="D287" s="1309"/>
      <c r="E287" s="1309"/>
      <c r="W287" s="1340"/>
    </row>
    <row r="288" spans="4:23">
      <c r="D288" s="1309"/>
      <c r="E288" s="1309"/>
      <c r="W288" s="1340"/>
    </row>
    <row r="289" spans="4:23">
      <c r="D289" s="1309"/>
      <c r="E289" s="1309"/>
      <c r="F289" s="1309"/>
      <c r="I289" s="1309"/>
      <c r="W289" s="1340"/>
    </row>
    <row r="290" spans="4:23">
      <c r="D290" s="1309"/>
      <c r="E290" s="1309"/>
      <c r="F290" s="1309"/>
      <c r="I290" s="1309"/>
      <c r="W290" s="1340"/>
    </row>
    <row r="291" spans="4:23">
      <c r="D291" s="1309"/>
      <c r="E291" s="1309"/>
      <c r="F291" s="1309"/>
      <c r="I291" s="1309"/>
      <c r="W291" s="1340"/>
    </row>
    <row r="292" spans="4:23">
      <c r="D292" s="1309"/>
      <c r="E292" s="1309"/>
      <c r="F292" s="1309"/>
      <c r="I292" s="1309"/>
      <c r="W292" s="1340"/>
    </row>
    <row r="293" spans="4:23">
      <c r="D293" s="1309"/>
      <c r="E293" s="1309"/>
      <c r="F293" s="1309"/>
      <c r="I293" s="1309"/>
      <c r="W293" s="1340"/>
    </row>
    <row r="294" spans="4:23">
      <c r="D294" s="1309"/>
      <c r="E294" s="1309"/>
      <c r="F294" s="1309"/>
      <c r="I294" s="1309"/>
      <c r="W294" s="1340"/>
    </row>
    <row r="295" spans="4:23">
      <c r="D295" s="1309"/>
      <c r="E295" s="1309"/>
      <c r="F295" s="1309"/>
      <c r="I295" s="1309"/>
      <c r="W295" s="1340"/>
    </row>
    <row r="296" spans="4:23">
      <c r="D296" s="1309"/>
      <c r="E296" s="1309"/>
      <c r="F296" s="1309"/>
      <c r="I296" s="1309"/>
      <c r="W296" s="1340"/>
    </row>
    <row r="297" spans="4:23">
      <c r="D297" s="1309"/>
      <c r="E297" s="1309"/>
      <c r="F297" s="1309"/>
      <c r="I297" s="1309"/>
      <c r="W297" s="1340"/>
    </row>
    <row r="298" spans="4:23">
      <c r="D298" s="1309"/>
      <c r="E298" s="1309"/>
      <c r="F298" s="1309"/>
      <c r="I298" s="1309"/>
      <c r="W298" s="1340"/>
    </row>
    <row r="299" spans="4:23">
      <c r="D299" s="1309"/>
      <c r="E299" s="1309"/>
      <c r="F299" s="1309"/>
      <c r="I299" s="1309"/>
      <c r="W299" s="1340"/>
    </row>
    <row r="300" spans="4:23">
      <c r="D300" s="1309"/>
      <c r="E300" s="1309"/>
      <c r="F300" s="1309"/>
      <c r="I300" s="1309"/>
      <c r="W300" s="1340"/>
    </row>
    <row r="301" spans="4:23">
      <c r="D301" s="1309"/>
      <c r="E301" s="1309"/>
      <c r="F301" s="1309"/>
      <c r="I301" s="1309"/>
      <c r="W301" s="1340"/>
    </row>
    <row r="302" spans="4:23">
      <c r="D302" s="1309"/>
      <c r="E302" s="1309"/>
      <c r="F302" s="1309"/>
      <c r="I302" s="1309"/>
      <c r="W302" s="1340"/>
    </row>
    <row r="303" spans="4:23">
      <c r="D303" s="1309"/>
      <c r="E303" s="1309"/>
      <c r="F303" s="1309"/>
      <c r="I303" s="1309"/>
      <c r="W303" s="1340"/>
    </row>
    <row r="304" spans="4:23">
      <c r="D304" s="1309"/>
      <c r="E304" s="1309"/>
      <c r="F304" s="1309"/>
      <c r="I304" s="1309"/>
      <c r="W304" s="1340"/>
    </row>
    <row r="305" spans="4:23">
      <c r="D305" s="1309"/>
      <c r="E305" s="1309"/>
      <c r="F305" s="1309"/>
      <c r="I305" s="1309"/>
      <c r="W305" s="1340"/>
    </row>
    <row r="306" spans="4:23">
      <c r="D306" s="1309"/>
      <c r="E306" s="1309"/>
      <c r="F306" s="1309"/>
      <c r="I306" s="1309"/>
      <c r="W306" s="1340"/>
    </row>
    <row r="307" spans="4:23">
      <c r="D307" s="1309"/>
      <c r="E307" s="1309"/>
      <c r="F307" s="1309"/>
      <c r="I307" s="1309"/>
      <c r="W307" s="1340"/>
    </row>
    <row r="308" spans="4:23">
      <c r="D308" s="1309"/>
      <c r="E308" s="1309"/>
      <c r="F308" s="1309"/>
      <c r="I308" s="1309"/>
      <c r="W308" s="1340"/>
    </row>
    <row r="309" spans="4:23">
      <c r="D309" s="1309"/>
      <c r="E309" s="1309"/>
      <c r="F309" s="1309"/>
      <c r="I309" s="1309"/>
      <c r="W309" s="1340"/>
    </row>
    <row r="310" spans="4:23">
      <c r="D310" s="1309"/>
      <c r="E310" s="1309"/>
      <c r="F310" s="1309"/>
      <c r="I310" s="1309"/>
      <c r="W310" s="1340"/>
    </row>
    <row r="311" spans="4:23">
      <c r="D311" s="1309"/>
      <c r="E311" s="1309"/>
      <c r="F311" s="1309"/>
      <c r="I311" s="1309"/>
      <c r="W311" s="1340"/>
    </row>
    <row r="312" spans="4:23">
      <c r="D312" s="1309"/>
      <c r="E312" s="1309"/>
      <c r="F312" s="1309"/>
      <c r="I312" s="1309"/>
      <c r="W312" s="1340"/>
    </row>
    <row r="313" spans="4:23">
      <c r="D313" s="1309"/>
      <c r="E313" s="1309"/>
      <c r="F313" s="1309"/>
      <c r="I313" s="1309"/>
      <c r="W313" s="1340"/>
    </row>
    <row r="314" spans="4:23">
      <c r="D314" s="1309"/>
      <c r="E314" s="1309"/>
      <c r="F314" s="1309"/>
      <c r="I314" s="1309"/>
      <c r="W314" s="1340"/>
    </row>
    <row r="315" spans="4:23">
      <c r="D315" s="1309"/>
      <c r="E315" s="1309"/>
      <c r="F315" s="1309"/>
      <c r="I315" s="1309"/>
      <c r="W315" s="1340"/>
    </row>
    <row r="316" spans="4:23">
      <c r="D316" s="1309"/>
      <c r="E316" s="1309"/>
      <c r="F316" s="1309"/>
      <c r="I316" s="1309"/>
      <c r="W316" s="1340"/>
    </row>
    <row r="317" spans="4:23">
      <c r="D317" s="1309"/>
      <c r="E317" s="1309"/>
      <c r="F317" s="1309"/>
      <c r="I317" s="1309"/>
      <c r="W317" s="1340"/>
    </row>
    <row r="318" spans="4:23">
      <c r="D318" s="1309"/>
      <c r="E318" s="1309"/>
      <c r="F318" s="1309"/>
      <c r="I318" s="1309"/>
      <c r="W318" s="1340"/>
    </row>
    <row r="319" spans="4:23">
      <c r="D319" s="1309"/>
      <c r="E319" s="1309"/>
      <c r="F319" s="1309"/>
      <c r="I319" s="1309"/>
      <c r="W319" s="1340"/>
    </row>
    <row r="320" spans="4:23">
      <c r="D320" s="1309"/>
      <c r="E320" s="1309"/>
      <c r="F320" s="1309"/>
      <c r="I320" s="1309"/>
      <c r="W320" s="1340"/>
    </row>
    <row r="321" spans="4:23">
      <c r="D321" s="1309"/>
      <c r="E321" s="1309"/>
      <c r="F321" s="1309"/>
      <c r="I321" s="1309"/>
      <c r="W321" s="1340"/>
    </row>
    <row r="322" spans="4:23">
      <c r="D322" s="1309"/>
      <c r="E322" s="1309"/>
      <c r="F322" s="1309"/>
      <c r="I322" s="1309"/>
      <c r="W322" s="1340"/>
    </row>
    <row r="323" spans="4:23">
      <c r="D323" s="1309"/>
      <c r="E323" s="1309"/>
      <c r="F323" s="1309"/>
      <c r="I323" s="1309"/>
      <c r="W323" s="1340"/>
    </row>
    <row r="324" spans="4:23">
      <c r="D324" s="1309"/>
      <c r="E324" s="1309"/>
      <c r="F324" s="1309"/>
      <c r="I324" s="1309"/>
      <c r="W324" s="1340"/>
    </row>
    <row r="325" spans="4:23">
      <c r="D325" s="1309"/>
      <c r="E325" s="1309"/>
      <c r="F325" s="1309"/>
      <c r="I325" s="1309"/>
      <c r="W325" s="1340"/>
    </row>
    <row r="326" spans="4:23">
      <c r="D326" s="1309"/>
      <c r="E326" s="1309"/>
      <c r="F326" s="1309"/>
      <c r="I326" s="1309"/>
      <c r="W326" s="1340"/>
    </row>
    <row r="327" spans="4:23">
      <c r="D327" s="1309"/>
      <c r="E327" s="1309"/>
      <c r="F327" s="1309"/>
      <c r="I327" s="1309"/>
      <c r="W327" s="1340"/>
    </row>
    <row r="328" spans="4:23">
      <c r="D328" s="1309"/>
      <c r="E328" s="1309"/>
      <c r="F328" s="1309"/>
      <c r="I328" s="1309"/>
      <c r="W328" s="1340"/>
    </row>
    <row r="329" spans="4:23">
      <c r="D329" s="1309"/>
      <c r="E329" s="1309"/>
      <c r="F329" s="1309"/>
      <c r="I329" s="1309"/>
      <c r="W329" s="1340"/>
    </row>
    <row r="330" spans="4:23">
      <c r="D330" s="1309"/>
      <c r="E330" s="1309"/>
      <c r="F330" s="1309"/>
      <c r="I330" s="1309"/>
      <c r="W330" s="1340"/>
    </row>
    <row r="331" spans="4:23">
      <c r="D331" s="1309"/>
      <c r="E331" s="1309"/>
      <c r="F331" s="1309"/>
      <c r="I331" s="1309"/>
      <c r="W331" s="1340"/>
    </row>
    <row r="332" spans="4:23">
      <c r="D332" s="1309"/>
      <c r="E332" s="1309"/>
      <c r="F332" s="1309"/>
      <c r="I332" s="1309"/>
      <c r="W332" s="1340"/>
    </row>
    <row r="333" spans="4:23">
      <c r="D333" s="1309"/>
      <c r="E333" s="1309"/>
      <c r="F333" s="1309"/>
      <c r="I333" s="1309"/>
      <c r="W333" s="1340"/>
    </row>
    <row r="334" spans="4:23">
      <c r="D334" s="1309"/>
      <c r="E334" s="1309"/>
      <c r="F334" s="1309"/>
      <c r="I334" s="1309"/>
      <c r="W334" s="1340"/>
    </row>
    <row r="335" spans="4:23">
      <c r="D335" s="1309"/>
      <c r="E335" s="1309"/>
      <c r="F335" s="1309"/>
      <c r="I335" s="1309"/>
      <c r="W335" s="1340"/>
    </row>
    <row r="336" spans="4:23">
      <c r="D336" s="1309"/>
      <c r="E336" s="1309"/>
      <c r="F336" s="1309"/>
      <c r="I336" s="1309"/>
      <c r="W336" s="1340"/>
    </row>
    <row r="337" spans="4:23">
      <c r="D337" s="1309"/>
      <c r="E337" s="1309"/>
      <c r="F337" s="1309"/>
      <c r="I337" s="1309"/>
      <c r="W337" s="1340"/>
    </row>
    <row r="338" spans="4:23">
      <c r="D338" s="1309"/>
      <c r="E338" s="1309"/>
      <c r="F338" s="1309"/>
      <c r="I338" s="1309"/>
      <c r="W338" s="1340"/>
    </row>
    <row r="339" spans="4:23">
      <c r="D339" s="1309"/>
      <c r="E339" s="1309"/>
      <c r="F339" s="1309"/>
      <c r="I339" s="1309"/>
      <c r="W339" s="1340"/>
    </row>
    <row r="340" spans="4:23">
      <c r="D340" s="1309"/>
      <c r="E340" s="1309"/>
      <c r="F340" s="1309"/>
      <c r="I340" s="1309"/>
      <c r="W340" s="1340"/>
    </row>
    <row r="341" spans="4:23">
      <c r="D341" s="1309"/>
      <c r="E341" s="1309"/>
      <c r="F341" s="1309"/>
      <c r="I341" s="1309"/>
      <c r="W341" s="1340"/>
    </row>
    <row r="342" spans="4:23">
      <c r="D342" s="1309"/>
      <c r="E342" s="1309"/>
      <c r="F342" s="1309"/>
      <c r="I342" s="1309"/>
      <c r="W342" s="1340"/>
    </row>
    <row r="343" spans="4:23">
      <c r="D343" s="1309"/>
      <c r="E343" s="1309"/>
      <c r="F343" s="1309"/>
      <c r="I343" s="1309"/>
      <c r="W343" s="1340"/>
    </row>
    <row r="344" spans="4:23">
      <c r="D344" s="1309"/>
      <c r="E344" s="1309"/>
      <c r="F344" s="1309"/>
      <c r="I344" s="1309"/>
      <c r="W344" s="1340"/>
    </row>
    <row r="345" spans="4:23">
      <c r="D345" s="1309"/>
      <c r="E345" s="1309"/>
      <c r="F345" s="1309"/>
      <c r="I345" s="1309"/>
      <c r="W345" s="1340"/>
    </row>
    <row r="346" spans="4:23">
      <c r="D346" s="1309"/>
      <c r="E346" s="1309"/>
      <c r="F346" s="1309"/>
      <c r="I346" s="1309"/>
      <c r="W346" s="1340"/>
    </row>
    <row r="347" spans="4:23">
      <c r="D347" s="1309"/>
      <c r="E347" s="1309"/>
      <c r="F347" s="1309"/>
      <c r="I347" s="1309"/>
      <c r="W347" s="1340"/>
    </row>
    <row r="348" spans="4:23">
      <c r="D348" s="1309"/>
      <c r="E348" s="1309"/>
      <c r="F348" s="1309"/>
      <c r="I348" s="1309"/>
      <c r="W348" s="1340"/>
    </row>
    <row r="349" spans="4:23">
      <c r="D349" s="1309"/>
      <c r="E349" s="1309"/>
      <c r="F349" s="1309"/>
      <c r="I349" s="1309"/>
      <c r="W349" s="1340"/>
    </row>
    <row r="350" spans="4:23">
      <c r="D350" s="1309"/>
      <c r="E350" s="1309"/>
      <c r="F350" s="1309"/>
      <c r="I350" s="1309"/>
      <c r="W350" s="1340"/>
    </row>
    <row r="351" spans="4:23">
      <c r="D351" s="1309"/>
      <c r="E351" s="1309"/>
      <c r="F351" s="1309"/>
      <c r="I351" s="1309"/>
      <c r="W351" s="1340"/>
    </row>
    <row r="352" spans="4:23">
      <c r="D352" s="1309"/>
      <c r="E352" s="1309"/>
      <c r="F352" s="1309"/>
      <c r="I352" s="1309"/>
      <c r="W352" s="1340"/>
    </row>
    <row r="353" spans="4:23">
      <c r="D353" s="1309"/>
      <c r="E353" s="1309"/>
      <c r="F353" s="1309"/>
      <c r="I353" s="1309"/>
      <c r="W353" s="1340"/>
    </row>
    <row r="354" spans="4:23">
      <c r="D354" s="1309"/>
      <c r="E354" s="1309"/>
      <c r="F354" s="1309"/>
      <c r="I354" s="1309"/>
      <c r="W354" s="1340"/>
    </row>
    <row r="355" spans="4:23">
      <c r="D355" s="1309"/>
      <c r="E355" s="1309"/>
      <c r="F355" s="1309"/>
      <c r="I355" s="1309"/>
      <c r="W355" s="1340"/>
    </row>
    <row r="356" spans="4:23">
      <c r="D356" s="1309"/>
      <c r="E356" s="1309"/>
      <c r="F356" s="1309"/>
      <c r="I356" s="1309"/>
      <c r="W356" s="1340"/>
    </row>
    <row r="357" spans="4:23">
      <c r="D357" s="1309"/>
      <c r="E357" s="1309"/>
      <c r="F357" s="1309"/>
      <c r="I357" s="1309"/>
      <c r="W357" s="1340"/>
    </row>
    <row r="358" spans="4:23">
      <c r="D358" s="1309"/>
      <c r="E358" s="1309"/>
      <c r="F358" s="1309"/>
      <c r="I358" s="1309"/>
      <c r="W358" s="1340"/>
    </row>
    <row r="359" spans="4:23">
      <c r="D359" s="1309"/>
      <c r="E359" s="1309"/>
      <c r="F359" s="1309"/>
      <c r="I359" s="1309"/>
      <c r="W359" s="1340"/>
    </row>
    <row r="360" spans="4:23">
      <c r="D360" s="1309"/>
      <c r="E360" s="1309"/>
      <c r="F360" s="1309"/>
      <c r="I360" s="1309"/>
      <c r="W360" s="1340"/>
    </row>
    <row r="361" spans="4:23">
      <c r="D361" s="1309"/>
      <c r="E361" s="1309"/>
      <c r="F361" s="1309"/>
      <c r="I361" s="1309"/>
      <c r="W361" s="1340"/>
    </row>
    <row r="362" spans="4:23">
      <c r="D362" s="1309"/>
      <c r="E362" s="1309"/>
      <c r="F362" s="1309"/>
      <c r="I362" s="1309"/>
      <c r="W362" s="1340"/>
    </row>
    <row r="363" spans="4:23">
      <c r="D363" s="1309"/>
      <c r="E363" s="1309"/>
      <c r="F363" s="1309"/>
      <c r="I363" s="1309"/>
      <c r="W363" s="1340"/>
    </row>
    <row r="364" spans="4:23">
      <c r="D364" s="1309"/>
      <c r="E364" s="1309"/>
      <c r="F364" s="1309"/>
      <c r="I364" s="1309"/>
      <c r="W364" s="1340"/>
    </row>
    <row r="365" spans="4:23">
      <c r="D365" s="1309"/>
      <c r="E365" s="1309"/>
      <c r="F365" s="1309"/>
      <c r="I365" s="1309"/>
      <c r="W365" s="1340"/>
    </row>
    <row r="366" spans="4:23">
      <c r="D366" s="1309"/>
      <c r="E366" s="1309"/>
      <c r="F366" s="1309"/>
      <c r="I366" s="1309"/>
      <c r="W366" s="1340"/>
    </row>
    <row r="367" spans="4:23">
      <c r="D367" s="1309"/>
      <c r="E367" s="1309"/>
      <c r="F367" s="1309"/>
      <c r="I367" s="1309"/>
      <c r="W367" s="1340"/>
    </row>
    <row r="368" spans="4:23">
      <c r="D368" s="1309"/>
      <c r="E368" s="1309"/>
      <c r="F368" s="1309"/>
      <c r="I368" s="1309"/>
      <c r="W368" s="1340"/>
    </row>
    <row r="369" spans="4:23">
      <c r="D369" s="1309"/>
      <c r="E369" s="1309"/>
      <c r="F369" s="1309"/>
      <c r="I369" s="1309"/>
      <c r="W369" s="1340"/>
    </row>
    <row r="370" spans="4:23">
      <c r="D370" s="1309"/>
      <c r="E370" s="1309"/>
      <c r="F370" s="1309"/>
      <c r="I370" s="1309"/>
      <c r="W370" s="1340"/>
    </row>
    <row r="371" spans="4:23">
      <c r="D371" s="1309"/>
      <c r="E371" s="1309"/>
      <c r="F371" s="1309"/>
      <c r="I371" s="1309"/>
      <c r="W371" s="1340"/>
    </row>
    <row r="372" spans="4:23">
      <c r="D372" s="1309"/>
      <c r="E372" s="1309"/>
      <c r="F372" s="1309"/>
      <c r="I372" s="1309"/>
      <c r="W372" s="1340"/>
    </row>
    <row r="373" spans="4:23">
      <c r="D373" s="1309"/>
      <c r="E373" s="1309"/>
      <c r="F373" s="1309"/>
      <c r="I373" s="1309"/>
      <c r="W373" s="1340"/>
    </row>
    <row r="374" spans="4:23">
      <c r="D374" s="1309"/>
      <c r="E374" s="1309"/>
      <c r="F374" s="1309"/>
      <c r="I374" s="1309"/>
      <c r="W374" s="1340"/>
    </row>
    <row r="375" spans="4:23">
      <c r="D375" s="1309"/>
      <c r="E375" s="1309"/>
      <c r="F375" s="1309"/>
      <c r="I375" s="1309"/>
      <c r="W375" s="1340"/>
    </row>
    <row r="376" spans="4:23">
      <c r="D376" s="1309"/>
      <c r="E376" s="1309"/>
      <c r="F376" s="1309"/>
      <c r="I376" s="1309"/>
      <c r="W376" s="1340"/>
    </row>
    <row r="377" spans="4:23">
      <c r="D377" s="1309"/>
      <c r="E377" s="1309"/>
      <c r="F377" s="1309"/>
      <c r="I377" s="1309"/>
      <c r="W377" s="1340"/>
    </row>
    <row r="378" spans="4:23">
      <c r="D378" s="1309"/>
      <c r="E378" s="1309"/>
      <c r="F378" s="1309"/>
      <c r="I378" s="1309"/>
      <c r="W378" s="1340"/>
    </row>
    <row r="379" spans="4:23">
      <c r="D379" s="1309"/>
      <c r="E379" s="1309"/>
      <c r="F379" s="1309"/>
      <c r="I379" s="1309"/>
      <c r="W379" s="1340"/>
    </row>
    <row r="380" spans="4:23">
      <c r="D380" s="1309"/>
      <c r="E380" s="1309"/>
      <c r="F380" s="1309"/>
      <c r="I380" s="1309"/>
      <c r="W380" s="1340"/>
    </row>
    <row r="381" spans="4:23">
      <c r="D381" s="1309"/>
      <c r="E381" s="1309"/>
      <c r="F381" s="1309"/>
      <c r="I381" s="1309"/>
      <c r="W381" s="1340"/>
    </row>
    <row r="382" spans="4:23">
      <c r="D382" s="1309"/>
      <c r="E382" s="1309"/>
      <c r="F382" s="1309"/>
      <c r="I382" s="1309"/>
      <c r="W382" s="1340"/>
    </row>
    <row r="383" spans="4:23">
      <c r="D383" s="1309"/>
      <c r="E383" s="1309"/>
      <c r="F383" s="1309"/>
      <c r="I383" s="1309"/>
      <c r="W383" s="1340"/>
    </row>
    <row r="384" spans="4:23">
      <c r="D384" s="1309"/>
      <c r="E384" s="1309"/>
      <c r="F384" s="1309"/>
      <c r="I384" s="1309"/>
      <c r="W384" s="1340"/>
    </row>
    <row r="385" spans="4:23">
      <c r="D385" s="1309"/>
      <c r="E385" s="1309"/>
      <c r="F385" s="1309"/>
      <c r="I385" s="1309"/>
      <c r="W385" s="1340"/>
    </row>
    <row r="386" spans="4:23">
      <c r="D386" s="1309"/>
      <c r="E386" s="1309"/>
      <c r="F386" s="1309"/>
      <c r="I386" s="1309"/>
      <c r="W386" s="1340"/>
    </row>
    <row r="387" spans="4:23">
      <c r="D387" s="1309"/>
      <c r="E387" s="1309"/>
      <c r="F387" s="1309"/>
      <c r="I387" s="1309"/>
      <c r="W387" s="1340"/>
    </row>
    <row r="388" spans="4:23">
      <c r="D388" s="1309"/>
      <c r="E388" s="1309"/>
      <c r="F388" s="1309"/>
      <c r="I388" s="1309"/>
      <c r="W388" s="1340"/>
    </row>
    <row r="389" spans="4:23">
      <c r="D389" s="1309"/>
      <c r="E389" s="1309"/>
      <c r="F389" s="1309"/>
      <c r="I389" s="1309"/>
      <c r="W389" s="1340"/>
    </row>
    <row r="390" spans="4:23">
      <c r="D390" s="1309"/>
      <c r="E390" s="1309"/>
      <c r="F390" s="1309"/>
      <c r="I390" s="1309"/>
      <c r="W390" s="1340"/>
    </row>
    <row r="391" spans="4:23">
      <c r="D391" s="1309"/>
      <c r="E391" s="1309"/>
      <c r="F391" s="1309"/>
      <c r="I391" s="1309"/>
      <c r="W391" s="1340"/>
    </row>
    <row r="392" spans="4:23">
      <c r="D392" s="1309"/>
      <c r="E392" s="1309"/>
      <c r="F392" s="1309"/>
      <c r="I392" s="1309"/>
      <c r="W392" s="1340"/>
    </row>
    <row r="393" spans="4:23">
      <c r="D393" s="1309"/>
      <c r="E393" s="1309"/>
      <c r="F393" s="1309"/>
      <c r="I393" s="1309"/>
      <c r="W393" s="1340"/>
    </row>
    <row r="394" spans="4:23">
      <c r="D394" s="1309"/>
      <c r="E394" s="1309"/>
      <c r="F394" s="1309"/>
      <c r="I394" s="1309"/>
      <c r="W394" s="1340"/>
    </row>
    <row r="395" spans="4:23">
      <c r="D395" s="1309"/>
      <c r="E395" s="1309"/>
      <c r="F395" s="1309"/>
      <c r="I395" s="1309"/>
    </row>
    <row r="396" spans="4:23">
      <c r="D396" s="1309"/>
      <c r="E396" s="1309"/>
      <c r="F396" s="1309"/>
      <c r="I396" s="1309"/>
    </row>
    <row r="397" spans="4:23">
      <c r="D397" s="1309"/>
      <c r="E397" s="1309"/>
      <c r="F397" s="1309"/>
      <c r="I397" s="1309"/>
    </row>
    <row r="398" spans="4:23">
      <c r="D398" s="1309"/>
      <c r="E398" s="1309"/>
      <c r="F398" s="1309"/>
      <c r="I398" s="1309"/>
    </row>
    <row r="399" spans="4:23">
      <c r="D399" s="1309"/>
      <c r="E399" s="1309"/>
      <c r="F399" s="1309"/>
      <c r="I399" s="1309"/>
    </row>
    <row r="400" spans="4:23">
      <c r="D400" s="1309"/>
      <c r="E400" s="1309"/>
      <c r="F400" s="1309"/>
      <c r="I400" s="1309"/>
    </row>
    <row r="401" spans="4:9">
      <c r="D401" s="1309"/>
      <c r="E401" s="1309"/>
      <c r="F401" s="1309"/>
      <c r="I401" s="1309"/>
    </row>
    <row r="402" spans="4:9">
      <c r="D402" s="1309"/>
      <c r="E402" s="1309"/>
      <c r="F402" s="1309"/>
      <c r="I402" s="1309"/>
    </row>
    <row r="403" spans="4:9">
      <c r="D403" s="1309"/>
      <c r="E403" s="1309"/>
      <c r="F403" s="1309"/>
      <c r="I403" s="1309"/>
    </row>
    <row r="404" spans="4:9">
      <c r="D404" s="1309"/>
      <c r="E404" s="1309"/>
      <c r="F404" s="1309"/>
      <c r="I404" s="1309"/>
    </row>
    <row r="405" spans="4:9">
      <c r="D405" s="1309"/>
      <c r="E405" s="1309"/>
      <c r="F405" s="1309"/>
      <c r="I405" s="1309"/>
    </row>
    <row r="406" spans="4:9">
      <c r="D406" s="1309"/>
      <c r="E406" s="1309"/>
      <c r="F406" s="1309"/>
      <c r="I406" s="1309"/>
    </row>
    <row r="407" spans="4:9">
      <c r="D407" s="1309"/>
      <c r="E407" s="1309"/>
      <c r="F407" s="1309"/>
      <c r="I407" s="1309"/>
    </row>
    <row r="408" spans="4:9">
      <c r="D408" s="1309"/>
      <c r="E408" s="1309"/>
      <c r="F408" s="1309"/>
      <c r="I408" s="1309"/>
    </row>
    <row r="409" spans="4:9">
      <c r="D409" s="1309"/>
      <c r="E409" s="1309"/>
      <c r="F409" s="1309"/>
      <c r="I409" s="1309"/>
    </row>
    <row r="410" spans="4:9">
      <c r="D410" s="1309"/>
      <c r="E410" s="1309"/>
      <c r="F410" s="1309"/>
      <c r="I410" s="1309"/>
    </row>
    <row r="411" spans="4:9">
      <c r="D411" s="1309"/>
      <c r="E411" s="1309"/>
      <c r="F411" s="1309"/>
      <c r="I411" s="1309"/>
    </row>
    <row r="412" spans="4:9">
      <c r="D412" s="1309"/>
      <c r="E412" s="1309"/>
      <c r="F412" s="1309"/>
      <c r="I412" s="1309"/>
    </row>
    <row r="413" spans="4:9">
      <c r="D413" s="1309"/>
      <c r="E413" s="1309"/>
      <c r="F413" s="1309"/>
      <c r="I413" s="1309"/>
    </row>
    <row r="414" spans="4:9">
      <c r="D414" s="1309"/>
      <c r="E414" s="1309"/>
      <c r="F414" s="1309"/>
      <c r="I414" s="1309"/>
    </row>
    <row r="415" spans="4:9">
      <c r="D415" s="1309"/>
      <c r="E415" s="1309"/>
      <c r="F415" s="1309"/>
      <c r="I415" s="1309"/>
    </row>
    <row r="416" spans="4:9">
      <c r="D416" s="1309"/>
      <c r="E416" s="1309"/>
      <c r="F416" s="1309"/>
      <c r="I416" s="1309"/>
    </row>
    <row r="417" spans="4:9">
      <c r="D417" s="1309"/>
      <c r="E417" s="1309"/>
      <c r="F417" s="1309"/>
      <c r="I417" s="1309"/>
    </row>
    <row r="418" spans="4:9">
      <c r="D418" s="1309"/>
      <c r="E418" s="1309"/>
      <c r="F418" s="1309"/>
      <c r="I418" s="1309"/>
    </row>
    <row r="419" spans="4:9">
      <c r="D419" s="1309"/>
      <c r="E419" s="1309"/>
      <c r="F419" s="1309"/>
      <c r="I419" s="1309"/>
    </row>
    <row r="420" spans="4:9">
      <c r="D420" s="1309"/>
      <c r="E420" s="1309"/>
      <c r="F420" s="1309"/>
      <c r="I420" s="1309"/>
    </row>
    <row r="421" spans="4:9">
      <c r="D421" s="1309"/>
      <c r="E421" s="1309"/>
      <c r="F421" s="1309"/>
      <c r="I421" s="1309"/>
    </row>
    <row r="422" spans="4:9">
      <c r="D422" s="1309"/>
      <c r="E422" s="1309"/>
      <c r="F422" s="1309"/>
      <c r="I422" s="1309"/>
    </row>
    <row r="423" spans="4:9">
      <c r="D423" s="1309"/>
      <c r="E423" s="1309"/>
      <c r="F423" s="1309"/>
      <c r="I423" s="1309"/>
    </row>
    <row r="424" spans="4:9">
      <c r="D424" s="1309"/>
      <c r="E424" s="1309"/>
      <c r="F424" s="1309"/>
      <c r="I424" s="1309"/>
    </row>
    <row r="425" spans="4:9">
      <c r="D425" s="1309"/>
      <c r="E425" s="1309"/>
      <c r="F425" s="1309"/>
      <c r="I425" s="1309"/>
    </row>
    <row r="426" spans="4:9">
      <c r="D426" s="1309"/>
      <c r="E426" s="1309"/>
      <c r="F426" s="1309"/>
      <c r="I426" s="1309"/>
    </row>
    <row r="427" spans="4:9">
      <c r="D427" s="1309"/>
      <c r="E427" s="1309"/>
      <c r="F427" s="1309"/>
      <c r="I427" s="1309"/>
    </row>
    <row r="428" spans="4:9">
      <c r="D428" s="1309"/>
      <c r="E428" s="1309"/>
      <c r="F428" s="1309"/>
      <c r="I428" s="1309"/>
    </row>
    <row r="429" spans="4:9">
      <c r="D429" s="1309"/>
      <c r="E429" s="1309"/>
      <c r="F429" s="1309"/>
      <c r="I429" s="1309"/>
    </row>
    <row r="430" spans="4:9">
      <c r="D430" s="1309"/>
      <c r="E430" s="1309"/>
      <c r="F430" s="1309"/>
      <c r="I430" s="1309"/>
    </row>
    <row r="431" spans="4:9">
      <c r="D431" s="1309"/>
      <c r="E431" s="1309"/>
      <c r="F431" s="1309"/>
      <c r="I431" s="1309"/>
    </row>
    <row r="432" spans="4:9">
      <c r="D432" s="1309"/>
      <c r="E432" s="1309"/>
      <c r="F432" s="1309"/>
      <c r="I432" s="1309"/>
    </row>
    <row r="433" spans="4:9">
      <c r="D433" s="1309"/>
      <c r="E433" s="1309"/>
      <c r="F433" s="1309"/>
      <c r="I433" s="1309"/>
    </row>
    <row r="434" spans="4:9">
      <c r="D434" s="1309"/>
      <c r="E434" s="1309"/>
      <c r="F434" s="1309"/>
      <c r="I434" s="1309"/>
    </row>
    <row r="435" spans="4:9">
      <c r="D435" s="1309"/>
      <c r="E435" s="1309"/>
      <c r="F435" s="1309"/>
      <c r="I435" s="1309"/>
    </row>
    <row r="436" spans="4:9">
      <c r="D436" s="1309"/>
      <c r="E436" s="1309"/>
      <c r="F436" s="1309"/>
      <c r="I436" s="1309"/>
    </row>
    <row r="437" spans="4:9">
      <c r="D437" s="1309"/>
      <c r="E437" s="1309"/>
      <c r="F437" s="1309"/>
      <c r="I437" s="1309"/>
    </row>
    <row r="438" spans="4:9">
      <c r="D438" s="1309"/>
      <c r="E438" s="1309"/>
      <c r="F438" s="1309"/>
      <c r="I438" s="1309"/>
    </row>
    <row r="439" spans="4:9">
      <c r="D439" s="1309"/>
      <c r="E439" s="1309"/>
      <c r="F439" s="1309"/>
      <c r="I439" s="1309"/>
    </row>
    <row r="440" spans="4:9">
      <c r="D440" s="1309"/>
      <c r="E440" s="1309"/>
      <c r="F440" s="1309"/>
      <c r="I440" s="1309"/>
    </row>
    <row r="441" spans="4:9">
      <c r="D441" s="1309"/>
      <c r="E441" s="1309"/>
      <c r="F441" s="1309"/>
      <c r="I441" s="1309"/>
    </row>
    <row r="442" spans="4:9">
      <c r="D442" s="1309"/>
      <c r="E442" s="1309"/>
      <c r="F442" s="1309"/>
      <c r="I442" s="1309"/>
    </row>
    <row r="443" spans="4:9">
      <c r="D443" s="1309"/>
      <c r="E443" s="1309"/>
      <c r="F443" s="1309"/>
      <c r="I443" s="1309"/>
    </row>
    <row r="444" spans="4:9">
      <c r="D444" s="1309"/>
      <c r="E444" s="1309"/>
      <c r="F444" s="1309"/>
      <c r="I444" s="1309"/>
    </row>
    <row r="445" spans="4:9">
      <c r="D445" s="1309"/>
      <c r="E445" s="1309"/>
      <c r="F445" s="1309"/>
      <c r="I445" s="1309"/>
    </row>
    <row r="446" spans="4:9">
      <c r="D446" s="1309"/>
      <c r="E446" s="1309"/>
      <c r="F446" s="1309"/>
      <c r="I446" s="1309"/>
    </row>
    <row r="447" spans="4:9">
      <c r="D447" s="1309"/>
      <c r="E447" s="1309"/>
      <c r="F447" s="1309"/>
      <c r="I447" s="1309"/>
    </row>
    <row r="448" spans="4:9">
      <c r="D448" s="1309"/>
      <c r="E448" s="1309"/>
      <c r="F448" s="1309"/>
      <c r="I448" s="1309"/>
    </row>
    <row r="449" spans="4:9">
      <c r="D449" s="1309"/>
      <c r="E449" s="1309"/>
      <c r="F449" s="1309"/>
      <c r="I449" s="1309"/>
    </row>
    <row r="450" spans="4:9">
      <c r="D450" s="1309"/>
      <c r="E450" s="1309"/>
      <c r="F450" s="1309"/>
      <c r="I450" s="1309"/>
    </row>
    <row r="451" spans="4:9">
      <c r="D451" s="1309"/>
      <c r="E451" s="1309"/>
      <c r="F451" s="1309"/>
      <c r="I451" s="1309"/>
    </row>
    <row r="452" spans="4:9">
      <c r="D452" s="1309"/>
      <c r="E452" s="1309"/>
      <c r="F452" s="1309"/>
      <c r="I452" s="1309"/>
    </row>
    <row r="453" spans="4:9">
      <c r="D453" s="1309"/>
      <c r="E453" s="1309"/>
      <c r="F453" s="1309"/>
      <c r="I453" s="1309"/>
    </row>
    <row r="454" spans="4:9">
      <c r="D454" s="1309"/>
      <c r="E454" s="1309"/>
      <c r="F454" s="1309"/>
      <c r="I454" s="1309"/>
    </row>
    <row r="455" spans="4:9">
      <c r="D455" s="1309"/>
      <c r="E455" s="1309"/>
      <c r="F455" s="1309"/>
      <c r="I455" s="1309"/>
    </row>
    <row r="456" spans="4:9">
      <c r="D456" s="1309"/>
      <c r="E456" s="1309"/>
      <c r="F456" s="1309"/>
      <c r="I456" s="1309"/>
    </row>
    <row r="457" spans="4:9">
      <c r="D457" s="1309"/>
      <c r="E457" s="1309"/>
      <c r="F457" s="1309"/>
      <c r="I457" s="1309"/>
    </row>
    <row r="458" spans="4:9">
      <c r="D458" s="1309"/>
      <c r="E458" s="1309"/>
      <c r="F458" s="1309"/>
      <c r="I458" s="1309"/>
    </row>
    <row r="459" spans="4:9">
      <c r="D459" s="1309"/>
      <c r="E459" s="1309"/>
      <c r="F459" s="1309"/>
      <c r="I459" s="1309"/>
    </row>
    <row r="460" spans="4:9">
      <c r="D460" s="1309"/>
      <c r="E460" s="1309"/>
      <c r="F460" s="1309"/>
      <c r="I460" s="1309"/>
    </row>
    <row r="461" spans="4:9">
      <c r="D461" s="1309"/>
      <c r="E461" s="1309"/>
      <c r="F461" s="1309"/>
      <c r="I461" s="1309"/>
    </row>
    <row r="462" spans="4:9">
      <c r="D462" s="1309"/>
      <c r="E462" s="1309"/>
      <c r="F462" s="1309"/>
      <c r="I462" s="1309"/>
    </row>
    <row r="463" spans="4:9">
      <c r="D463" s="1309"/>
      <c r="E463" s="1309"/>
      <c r="F463" s="1309"/>
      <c r="I463" s="1309"/>
    </row>
    <row r="464" spans="4:9">
      <c r="D464" s="1309"/>
      <c r="E464" s="1309"/>
      <c r="F464" s="1309"/>
      <c r="I464" s="1309"/>
    </row>
    <row r="465" spans="4:9">
      <c r="D465" s="1309"/>
      <c r="E465" s="1309"/>
      <c r="F465" s="1309"/>
      <c r="I465" s="1309"/>
    </row>
    <row r="466" spans="4:9">
      <c r="D466" s="1309"/>
      <c r="E466" s="1309"/>
      <c r="F466" s="1309"/>
      <c r="I466" s="1309"/>
    </row>
    <row r="467" spans="4:9">
      <c r="D467" s="1309"/>
      <c r="E467" s="1309"/>
      <c r="F467" s="1309"/>
      <c r="I467" s="1309"/>
    </row>
    <row r="468" spans="4:9">
      <c r="D468" s="1309"/>
      <c r="E468" s="1309"/>
      <c r="F468" s="1309"/>
      <c r="I468" s="1309"/>
    </row>
    <row r="469" spans="4:9">
      <c r="D469" s="1309"/>
      <c r="E469" s="1309"/>
      <c r="F469" s="1309"/>
      <c r="I469" s="1309"/>
    </row>
    <row r="470" spans="4:9">
      <c r="D470" s="1309"/>
      <c r="E470" s="1309"/>
      <c r="F470" s="1309"/>
      <c r="I470" s="1309"/>
    </row>
    <row r="471" spans="4:9">
      <c r="D471" s="1309"/>
      <c r="E471" s="1309"/>
      <c r="F471" s="1309"/>
      <c r="I471" s="1309"/>
    </row>
    <row r="472" spans="4:9">
      <c r="D472" s="1309"/>
      <c r="E472" s="1309"/>
      <c r="F472" s="1309"/>
      <c r="I472" s="1309"/>
    </row>
    <row r="473" spans="4:9">
      <c r="D473" s="1309"/>
      <c r="E473" s="1309"/>
      <c r="F473" s="1309"/>
      <c r="I473" s="1309"/>
    </row>
    <row r="474" spans="4:9">
      <c r="D474" s="1309"/>
      <c r="E474" s="1309"/>
      <c r="F474" s="1309"/>
      <c r="I474" s="1309"/>
    </row>
    <row r="475" spans="4:9">
      <c r="D475" s="1309"/>
      <c r="E475" s="1309"/>
      <c r="F475" s="1309"/>
      <c r="I475" s="1309"/>
    </row>
    <row r="476" spans="4:9">
      <c r="D476" s="1309"/>
      <c r="E476" s="1309"/>
      <c r="F476" s="1309"/>
      <c r="I476" s="1309"/>
    </row>
    <row r="477" spans="4:9">
      <c r="D477" s="1309"/>
      <c r="E477" s="1309"/>
      <c r="F477" s="1309"/>
      <c r="I477" s="1309"/>
    </row>
    <row r="478" spans="4:9">
      <c r="D478" s="1309"/>
      <c r="E478" s="1309"/>
      <c r="F478" s="1309"/>
      <c r="I478" s="1309"/>
    </row>
    <row r="479" spans="4:9">
      <c r="D479" s="1309"/>
      <c r="E479" s="1309"/>
      <c r="F479" s="1309"/>
      <c r="I479" s="1309"/>
    </row>
    <row r="480" spans="4:9">
      <c r="D480" s="1309"/>
      <c r="E480" s="1309"/>
      <c r="F480" s="1309"/>
      <c r="I480" s="1309"/>
    </row>
    <row r="481" spans="4:9">
      <c r="D481" s="1309"/>
      <c r="E481" s="1309"/>
      <c r="F481" s="1309"/>
      <c r="I481" s="1309"/>
    </row>
    <row r="482" spans="4:9">
      <c r="D482" s="1309"/>
      <c r="E482" s="1309"/>
      <c r="F482" s="1309"/>
      <c r="I482" s="1309"/>
    </row>
    <row r="483" spans="4:9">
      <c r="D483" s="1309"/>
      <c r="E483" s="1309"/>
      <c r="F483" s="1309"/>
      <c r="I483" s="1309"/>
    </row>
    <row r="484" spans="4:9">
      <c r="D484" s="1309"/>
      <c r="E484" s="1309"/>
      <c r="F484" s="1309"/>
      <c r="I484" s="1309"/>
    </row>
    <row r="485" spans="4:9">
      <c r="D485" s="1309"/>
      <c r="E485" s="1309"/>
      <c r="F485" s="1309"/>
      <c r="I485" s="1309"/>
    </row>
    <row r="486" spans="4:9">
      <c r="D486" s="1309"/>
      <c r="E486" s="1309"/>
      <c r="F486" s="1309"/>
      <c r="I486" s="1309"/>
    </row>
    <row r="487" spans="4:9">
      <c r="D487" s="1309"/>
      <c r="E487" s="1309"/>
      <c r="F487" s="1309"/>
      <c r="I487" s="1309"/>
    </row>
    <row r="488" spans="4:9">
      <c r="D488" s="1309"/>
      <c r="E488" s="1309"/>
      <c r="F488" s="1309"/>
      <c r="I488" s="1309"/>
    </row>
  </sheetData>
  <mergeCells count="27">
    <mergeCell ref="P5:Q5"/>
    <mergeCell ref="R5:S5"/>
    <mergeCell ref="T5:U5"/>
    <mergeCell ref="B59:B67"/>
    <mergeCell ref="B68:B75"/>
    <mergeCell ref="B8:B15"/>
    <mergeCell ref="B16:B24"/>
    <mergeCell ref="B25:B32"/>
    <mergeCell ref="B33:B41"/>
    <mergeCell ref="B42:B50"/>
    <mergeCell ref="B51:B58"/>
    <mergeCell ref="A1:V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K5"/>
    <mergeCell ref="L4:M5"/>
    <mergeCell ref="N4:Q4"/>
    <mergeCell ref="R4:U4"/>
    <mergeCell ref="V4:V6"/>
    <mergeCell ref="N5:O5"/>
  </mergeCells>
  <phoneticPr fontId="2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71"/>
  <sheetViews>
    <sheetView topLeftCell="B1" zoomScaleNormal="10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D34" sqref="D34"/>
    </sheetView>
  </sheetViews>
  <sheetFormatPr defaultColWidth="7" defaultRowHeight="17.25"/>
  <cols>
    <col min="1" max="1" width="10.44140625" style="128" hidden="1" customWidth="1"/>
    <col min="2" max="2" width="11.21875" style="519" customWidth="1"/>
    <col min="3" max="3" width="11.21875" style="126" customWidth="1"/>
    <col min="4" max="4" width="52.109375" style="127" customWidth="1"/>
    <col min="5" max="7" width="11.109375" style="98" customWidth="1"/>
    <col min="8" max="8" width="11.109375" style="718" customWidth="1"/>
    <col min="9" max="9" width="11.109375" style="1093" customWidth="1"/>
    <col min="10" max="10" width="9" style="98" customWidth="1"/>
    <col min="11" max="11" width="14.109375" style="98" customWidth="1"/>
    <col min="12" max="16384" width="7" style="98"/>
  </cols>
  <sheetData>
    <row r="1" spans="1:11">
      <c r="I1" s="718"/>
    </row>
    <row r="2" spans="1:11">
      <c r="A2" s="95" t="s">
        <v>2728</v>
      </c>
      <c r="I2" s="718"/>
    </row>
    <row r="3" spans="1:11" ht="18" thickBot="1">
      <c r="F3" s="99" t="s">
        <v>2673</v>
      </c>
      <c r="G3" s="100" t="s">
        <v>2674</v>
      </c>
      <c r="H3" s="719"/>
      <c r="I3" s="719"/>
    </row>
    <row r="4" spans="1:11" ht="25.5" customHeight="1" thickBot="1">
      <c r="A4" s="101" t="s">
        <v>377</v>
      </c>
      <c r="B4" s="520" t="s">
        <v>378</v>
      </c>
      <c r="C4" s="516" t="s">
        <v>379</v>
      </c>
      <c r="D4" s="517" t="s">
        <v>380</v>
      </c>
      <c r="E4" s="518" t="s">
        <v>381</v>
      </c>
      <c r="F4" s="517" t="s">
        <v>382</v>
      </c>
      <c r="G4" s="518" t="s">
        <v>381</v>
      </c>
      <c r="H4" s="720" t="s">
        <v>3600</v>
      </c>
      <c r="I4" s="720" t="s">
        <v>3603</v>
      </c>
      <c r="J4" s="518" t="s">
        <v>2736</v>
      </c>
      <c r="K4" s="518" t="s">
        <v>2737</v>
      </c>
    </row>
    <row r="5" spans="1:11" s="133" customFormat="1">
      <c r="A5" s="129" t="s">
        <v>383</v>
      </c>
      <c r="B5" s="1871" t="s">
        <v>384</v>
      </c>
      <c r="C5" s="130" t="s">
        <v>2729</v>
      </c>
      <c r="D5" s="117" t="s">
        <v>385</v>
      </c>
      <c r="E5" s="131">
        <v>52000</v>
      </c>
      <c r="F5" s="132">
        <v>58000</v>
      </c>
      <c r="G5" s="106">
        <f>E5*1.1</f>
        <v>57200.000000000007</v>
      </c>
      <c r="H5" s="721">
        <f>1-(I5/K5)</f>
        <v>1</v>
      </c>
      <c r="I5" s="1092"/>
      <c r="J5" s="27"/>
      <c r="K5" s="28">
        <f>SUM(G5-G5*J5)</f>
        <v>57200.000000000007</v>
      </c>
    </row>
    <row r="6" spans="1:11" s="133" customFormat="1">
      <c r="A6" s="129"/>
      <c r="B6" s="1872"/>
      <c r="C6" s="134" t="s">
        <v>5148</v>
      </c>
      <c r="D6" s="108" t="s">
        <v>386</v>
      </c>
      <c r="E6" s="135">
        <v>139000</v>
      </c>
      <c r="F6" s="136">
        <v>157000</v>
      </c>
      <c r="G6" s="106">
        <f>E6*1.1</f>
        <v>152900</v>
      </c>
      <c r="H6" s="721">
        <f t="shared" ref="H6:H69" si="0">1-(I6/K6)</f>
        <v>1</v>
      </c>
      <c r="I6" s="1094"/>
      <c r="J6" s="27"/>
      <c r="K6" s="28">
        <f t="shared" ref="K6:K19" si="1">SUM(G6-G6*J6)</f>
        <v>152900</v>
      </c>
    </row>
    <row r="7" spans="1:11" s="133" customFormat="1">
      <c r="A7" s="129"/>
      <c r="B7" s="1872"/>
      <c r="C7" s="134" t="s">
        <v>387</v>
      </c>
      <c r="D7" s="108" t="s">
        <v>388</v>
      </c>
      <c r="E7" s="135">
        <v>210000</v>
      </c>
      <c r="F7" s="136">
        <v>236000</v>
      </c>
      <c r="G7" s="106">
        <f t="shared" ref="G7:G70" si="2">E7*1.1</f>
        <v>231000.00000000003</v>
      </c>
      <c r="H7" s="721">
        <f t="shared" si="0"/>
        <v>1</v>
      </c>
      <c r="I7" s="1092"/>
      <c r="J7" s="27"/>
      <c r="K7" s="28">
        <f t="shared" si="1"/>
        <v>231000.00000000003</v>
      </c>
    </row>
    <row r="8" spans="1:11" s="133" customFormat="1">
      <c r="A8" s="129"/>
      <c r="B8" s="1872"/>
      <c r="C8" s="134" t="s">
        <v>389</v>
      </c>
      <c r="D8" s="108" t="s">
        <v>390</v>
      </c>
      <c r="E8" s="135">
        <v>307000</v>
      </c>
      <c r="F8" s="136">
        <v>345000</v>
      </c>
      <c r="G8" s="106">
        <f t="shared" si="2"/>
        <v>337700</v>
      </c>
      <c r="H8" s="721">
        <f t="shared" si="0"/>
        <v>1</v>
      </c>
      <c r="I8" s="1092"/>
      <c r="J8" s="27"/>
      <c r="K8" s="28">
        <f t="shared" si="1"/>
        <v>337700</v>
      </c>
    </row>
    <row r="9" spans="1:11" s="133" customFormat="1">
      <c r="A9" s="129"/>
      <c r="B9" s="1873"/>
      <c r="C9" s="134" t="s">
        <v>391</v>
      </c>
      <c r="D9" s="108" t="s">
        <v>392</v>
      </c>
      <c r="E9" s="135">
        <v>50000</v>
      </c>
      <c r="F9" s="136">
        <v>63000</v>
      </c>
      <c r="G9" s="106">
        <f t="shared" si="2"/>
        <v>55000.000000000007</v>
      </c>
      <c r="H9" s="721">
        <f t="shared" si="0"/>
        <v>1</v>
      </c>
      <c r="I9" s="1092"/>
      <c r="J9" s="27"/>
      <c r="K9" s="28">
        <f t="shared" si="1"/>
        <v>55000.000000000007</v>
      </c>
    </row>
    <row r="10" spans="1:11" s="133" customFormat="1">
      <c r="A10" s="129"/>
      <c r="B10" s="521" t="s">
        <v>393</v>
      </c>
      <c r="C10" s="134" t="s">
        <v>394</v>
      </c>
      <c r="D10" s="108" t="s">
        <v>395</v>
      </c>
      <c r="E10" s="135">
        <v>131000</v>
      </c>
      <c r="F10" s="136">
        <v>148000</v>
      </c>
      <c r="G10" s="106">
        <f t="shared" si="2"/>
        <v>144100</v>
      </c>
      <c r="H10" s="721">
        <f t="shared" si="0"/>
        <v>1</v>
      </c>
      <c r="I10" s="1092"/>
      <c r="J10" s="27"/>
      <c r="K10" s="28">
        <f t="shared" si="1"/>
        <v>144100</v>
      </c>
    </row>
    <row r="11" spans="1:11" s="133" customFormat="1">
      <c r="A11" s="129"/>
      <c r="B11" s="522"/>
      <c r="C11" s="134" t="s">
        <v>396</v>
      </c>
      <c r="D11" s="108" t="s">
        <v>397</v>
      </c>
      <c r="E11" s="135">
        <v>390000</v>
      </c>
      <c r="F11" s="136">
        <v>439000</v>
      </c>
      <c r="G11" s="106">
        <f t="shared" si="2"/>
        <v>429000.00000000006</v>
      </c>
      <c r="H11" s="721">
        <f t="shared" si="0"/>
        <v>1</v>
      </c>
      <c r="I11" s="1092"/>
      <c r="J11" s="27"/>
      <c r="K11" s="28">
        <f t="shared" si="1"/>
        <v>429000.00000000006</v>
      </c>
    </row>
    <row r="12" spans="1:11" s="133" customFormat="1">
      <c r="A12" s="129"/>
      <c r="B12" s="522"/>
      <c r="C12" s="137" t="s">
        <v>398</v>
      </c>
      <c r="D12" s="138" t="s">
        <v>399</v>
      </c>
      <c r="E12" s="139">
        <v>483000</v>
      </c>
      <c r="F12" s="140">
        <v>543000</v>
      </c>
      <c r="G12" s="106">
        <f t="shared" si="2"/>
        <v>531300</v>
      </c>
      <c r="H12" s="721">
        <f t="shared" si="0"/>
        <v>1</v>
      </c>
      <c r="I12" s="1092"/>
      <c r="J12" s="27"/>
      <c r="K12" s="28">
        <f t="shared" si="1"/>
        <v>531300</v>
      </c>
    </row>
    <row r="13" spans="1:11" s="133" customFormat="1" ht="18" thickBot="1">
      <c r="A13" s="129"/>
      <c r="B13" s="523"/>
      <c r="C13" s="141" t="s">
        <v>400</v>
      </c>
      <c r="D13" s="125" t="s">
        <v>401</v>
      </c>
      <c r="E13" s="142">
        <v>60000</v>
      </c>
      <c r="F13" s="143">
        <v>85000</v>
      </c>
      <c r="G13" s="106">
        <f t="shared" si="2"/>
        <v>66000</v>
      </c>
      <c r="H13" s="721">
        <f t="shared" si="0"/>
        <v>1</v>
      </c>
      <c r="I13" s="1092"/>
      <c r="J13" s="27"/>
      <c r="K13" s="28">
        <f t="shared" si="1"/>
        <v>66000</v>
      </c>
    </row>
    <row r="14" spans="1:11" s="133" customFormat="1">
      <c r="A14" s="129"/>
      <c r="B14" s="522" t="s">
        <v>2730</v>
      </c>
      <c r="C14" s="144" t="s">
        <v>2731</v>
      </c>
      <c r="D14" s="145" t="s">
        <v>2732</v>
      </c>
      <c r="E14" s="146">
        <v>200000</v>
      </c>
      <c r="F14" s="147">
        <v>250000</v>
      </c>
      <c r="G14" s="106">
        <f t="shared" si="2"/>
        <v>220000.00000000003</v>
      </c>
      <c r="H14" s="721">
        <f t="shared" si="0"/>
        <v>1</v>
      </c>
      <c r="I14" s="1092"/>
      <c r="J14" s="27"/>
      <c r="K14" s="28">
        <f t="shared" si="1"/>
        <v>220000.00000000003</v>
      </c>
    </row>
    <row r="15" spans="1:11" s="133" customFormat="1">
      <c r="A15" s="129"/>
      <c r="B15" s="522"/>
      <c r="C15" s="144" t="s">
        <v>402</v>
      </c>
      <c r="D15" s="145" t="s">
        <v>403</v>
      </c>
      <c r="E15" s="146">
        <v>150000</v>
      </c>
      <c r="F15" s="147">
        <v>180000</v>
      </c>
      <c r="G15" s="106">
        <f t="shared" si="2"/>
        <v>165000</v>
      </c>
      <c r="H15" s="721">
        <f t="shared" si="0"/>
        <v>1</v>
      </c>
      <c r="I15" s="1092"/>
      <c r="J15" s="27"/>
      <c r="K15" s="28">
        <f t="shared" si="1"/>
        <v>165000</v>
      </c>
    </row>
    <row r="16" spans="1:11" s="133" customFormat="1" ht="18" thickBot="1">
      <c r="A16" s="129"/>
      <c r="B16" s="522"/>
      <c r="C16" s="144" t="s">
        <v>404</v>
      </c>
      <c r="D16" s="145" t="s">
        <v>405</v>
      </c>
      <c r="E16" s="146">
        <v>35000</v>
      </c>
      <c r="F16" s="147">
        <v>50000</v>
      </c>
      <c r="G16" s="106">
        <f t="shared" si="2"/>
        <v>38500</v>
      </c>
      <c r="H16" s="721">
        <f t="shared" si="0"/>
        <v>1</v>
      </c>
      <c r="I16" s="1092"/>
      <c r="J16" s="27"/>
      <c r="K16" s="28">
        <f t="shared" si="1"/>
        <v>38500</v>
      </c>
    </row>
    <row r="17" spans="1:11" s="133" customFormat="1">
      <c r="A17" s="148" t="s">
        <v>406</v>
      </c>
      <c r="B17" s="1871" t="s">
        <v>407</v>
      </c>
      <c r="C17" s="149" t="s">
        <v>2733</v>
      </c>
      <c r="D17" s="114" t="s">
        <v>408</v>
      </c>
      <c r="E17" s="150">
        <v>80000</v>
      </c>
      <c r="F17" s="151">
        <v>90000</v>
      </c>
      <c r="G17" s="106">
        <f t="shared" si="2"/>
        <v>88000</v>
      </c>
      <c r="H17" s="721">
        <f t="shared" si="0"/>
        <v>1</v>
      </c>
      <c r="I17" s="1092"/>
      <c r="J17" s="27"/>
      <c r="K17" s="28">
        <f t="shared" si="1"/>
        <v>88000</v>
      </c>
    </row>
    <row r="18" spans="1:11" s="133" customFormat="1">
      <c r="A18" s="129"/>
      <c r="B18" s="1872"/>
      <c r="C18" s="134" t="s">
        <v>409</v>
      </c>
      <c r="D18" s="108" t="s">
        <v>410</v>
      </c>
      <c r="E18" s="135">
        <v>210000</v>
      </c>
      <c r="F18" s="136">
        <v>236000</v>
      </c>
      <c r="G18" s="106">
        <f t="shared" si="2"/>
        <v>231000.00000000003</v>
      </c>
      <c r="H18" s="721">
        <f t="shared" si="0"/>
        <v>1</v>
      </c>
      <c r="I18" s="1092"/>
      <c r="J18" s="27"/>
      <c r="K18" s="28">
        <f t="shared" si="1"/>
        <v>231000.00000000003</v>
      </c>
    </row>
    <row r="19" spans="1:11" s="133" customFormat="1">
      <c r="A19" s="129"/>
      <c r="B19" s="1873"/>
      <c r="C19" s="134" t="s">
        <v>391</v>
      </c>
      <c r="D19" s="108" t="s">
        <v>392</v>
      </c>
      <c r="E19" s="135">
        <v>50000</v>
      </c>
      <c r="F19" s="136">
        <v>63000</v>
      </c>
      <c r="G19" s="106">
        <f t="shared" si="2"/>
        <v>55000.000000000007</v>
      </c>
      <c r="H19" s="721">
        <f t="shared" si="0"/>
        <v>1</v>
      </c>
      <c r="I19" s="1092"/>
      <c r="J19" s="27"/>
      <c r="K19" s="28">
        <f t="shared" si="1"/>
        <v>55000.000000000007</v>
      </c>
    </row>
    <row r="20" spans="1:11" s="133" customFormat="1">
      <c r="A20" s="129"/>
      <c r="B20" s="524" t="s">
        <v>411</v>
      </c>
      <c r="C20" s="134" t="s">
        <v>412</v>
      </c>
      <c r="D20" s="108" t="s">
        <v>413</v>
      </c>
      <c r="E20" s="135">
        <v>307000</v>
      </c>
      <c r="F20" s="136">
        <v>345000</v>
      </c>
      <c r="G20" s="106">
        <f t="shared" si="2"/>
        <v>337700</v>
      </c>
      <c r="H20" s="721">
        <f t="shared" si="0"/>
        <v>1</v>
      </c>
      <c r="I20" s="1092"/>
      <c r="J20" s="27"/>
      <c r="K20" s="28">
        <f t="shared" ref="K20:K71" si="3">SUM(G20-G20*J20)</f>
        <v>337700</v>
      </c>
    </row>
    <row r="21" spans="1:11" s="133" customFormat="1">
      <c r="A21" s="129"/>
      <c r="B21" s="1874" t="s">
        <v>414</v>
      </c>
      <c r="C21" s="134" t="s">
        <v>415</v>
      </c>
      <c r="D21" s="108" t="s">
        <v>416</v>
      </c>
      <c r="E21" s="135">
        <v>131000</v>
      </c>
      <c r="F21" s="136">
        <v>148000</v>
      </c>
      <c r="G21" s="106">
        <f t="shared" si="2"/>
        <v>144100</v>
      </c>
      <c r="H21" s="721">
        <f t="shared" si="0"/>
        <v>1</v>
      </c>
      <c r="I21" s="1092"/>
      <c r="J21" s="27"/>
      <c r="K21" s="28">
        <f t="shared" si="3"/>
        <v>144100</v>
      </c>
    </row>
    <row r="22" spans="1:11" s="133" customFormat="1" ht="14.25" customHeight="1">
      <c r="A22" s="129"/>
      <c r="B22" s="1872"/>
      <c r="C22" s="134" t="s">
        <v>417</v>
      </c>
      <c r="D22" s="108" t="s">
        <v>418</v>
      </c>
      <c r="E22" s="135">
        <v>390000</v>
      </c>
      <c r="F22" s="136">
        <v>347000</v>
      </c>
      <c r="G22" s="106">
        <f t="shared" si="2"/>
        <v>429000.00000000006</v>
      </c>
      <c r="H22" s="721">
        <f t="shared" si="0"/>
        <v>1</v>
      </c>
      <c r="I22" s="1092"/>
      <c r="J22" s="27"/>
      <c r="K22" s="28">
        <f t="shared" si="3"/>
        <v>429000.00000000006</v>
      </c>
    </row>
    <row r="23" spans="1:11" s="133" customFormat="1" ht="15" customHeight="1">
      <c r="A23" s="129"/>
      <c r="B23" s="1872"/>
      <c r="C23" s="134" t="s">
        <v>419</v>
      </c>
      <c r="D23" s="108" t="s">
        <v>420</v>
      </c>
      <c r="E23" s="135">
        <v>483000</v>
      </c>
      <c r="F23" s="136">
        <v>543000</v>
      </c>
      <c r="G23" s="106">
        <f t="shared" si="2"/>
        <v>531300</v>
      </c>
      <c r="H23" s="721">
        <f t="shared" si="0"/>
        <v>1</v>
      </c>
      <c r="I23" s="1092"/>
      <c r="J23" s="27"/>
      <c r="K23" s="28">
        <f t="shared" si="3"/>
        <v>531300</v>
      </c>
    </row>
    <row r="24" spans="1:11" s="133" customFormat="1" ht="15" customHeight="1" thickBot="1">
      <c r="A24" s="152"/>
      <c r="B24" s="1875"/>
      <c r="C24" s="153" t="s">
        <v>400</v>
      </c>
      <c r="D24" s="116" t="s">
        <v>401</v>
      </c>
      <c r="E24" s="154">
        <v>60000</v>
      </c>
      <c r="F24" s="155">
        <v>85000</v>
      </c>
      <c r="G24" s="106">
        <f t="shared" si="2"/>
        <v>66000</v>
      </c>
      <c r="H24" s="721">
        <f t="shared" si="0"/>
        <v>1</v>
      </c>
      <c r="I24" s="1092"/>
      <c r="J24" s="27"/>
      <c r="K24" s="28">
        <f t="shared" si="3"/>
        <v>66000</v>
      </c>
    </row>
    <row r="25" spans="1:11" s="133" customFormat="1" ht="15" customHeight="1">
      <c r="A25" s="129"/>
      <c r="B25" s="522"/>
      <c r="C25" s="144" t="s">
        <v>421</v>
      </c>
      <c r="D25" s="145" t="s">
        <v>422</v>
      </c>
      <c r="E25" s="146">
        <v>180000</v>
      </c>
      <c r="F25" s="147">
        <v>250000</v>
      </c>
      <c r="G25" s="106">
        <f t="shared" si="2"/>
        <v>198000.00000000003</v>
      </c>
      <c r="H25" s="721">
        <f t="shared" si="0"/>
        <v>1</v>
      </c>
      <c r="I25" s="1092"/>
      <c r="J25" s="27"/>
      <c r="K25" s="28">
        <f t="shared" si="3"/>
        <v>198000.00000000003</v>
      </c>
    </row>
    <row r="26" spans="1:11" s="133" customFormat="1" ht="15" customHeight="1">
      <c r="A26" s="129"/>
      <c r="B26" s="522" t="s">
        <v>2734</v>
      </c>
      <c r="C26" s="144" t="s">
        <v>402</v>
      </c>
      <c r="D26" s="145" t="s">
        <v>403</v>
      </c>
      <c r="E26" s="146">
        <v>150000</v>
      </c>
      <c r="F26" s="147">
        <v>180000</v>
      </c>
      <c r="G26" s="106">
        <f t="shared" si="2"/>
        <v>165000</v>
      </c>
      <c r="H26" s="721">
        <f t="shared" si="0"/>
        <v>1</v>
      </c>
      <c r="I26" s="1092"/>
      <c r="J26" s="27"/>
      <c r="K26" s="28">
        <f t="shared" si="3"/>
        <v>165000</v>
      </c>
    </row>
    <row r="27" spans="1:11" s="133" customFormat="1" ht="15" customHeight="1" thickBot="1">
      <c r="A27" s="129"/>
      <c r="B27" s="522"/>
      <c r="C27" s="144" t="s">
        <v>404</v>
      </c>
      <c r="D27" s="145" t="s">
        <v>405</v>
      </c>
      <c r="E27" s="146">
        <v>35000</v>
      </c>
      <c r="F27" s="147">
        <v>48000</v>
      </c>
      <c r="G27" s="106">
        <f t="shared" si="2"/>
        <v>38500</v>
      </c>
      <c r="H27" s="721">
        <f t="shared" si="0"/>
        <v>1</v>
      </c>
      <c r="I27" s="1092"/>
      <c r="J27" s="27"/>
      <c r="K27" s="28">
        <f t="shared" si="3"/>
        <v>38500</v>
      </c>
    </row>
    <row r="28" spans="1:11">
      <c r="A28" s="156" t="s">
        <v>423</v>
      </c>
      <c r="B28" s="525" t="s">
        <v>424</v>
      </c>
      <c r="C28" s="157" t="s">
        <v>425</v>
      </c>
      <c r="D28" s="158" t="s">
        <v>426</v>
      </c>
      <c r="E28" s="150">
        <v>47000</v>
      </c>
      <c r="F28" s="151">
        <v>58000</v>
      </c>
      <c r="G28" s="106">
        <f t="shared" si="2"/>
        <v>51700.000000000007</v>
      </c>
      <c r="H28" s="721">
        <f t="shared" si="0"/>
        <v>1</v>
      </c>
      <c r="I28" s="1092"/>
      <c r="J28" s="27"/>
      <c r="K28" s="28">
        <f t="shared" si="3"/>
        <v>51700.000000000007</v>
      </c>
    </row>
    <row r="29" spans="1:11">
      <c r="A29" s="156"/>
      <c r="B29" s="526"/>
      <c r="C29" s="134" t="s">
        <v>2735</v>
      </c>
      <c r="D29" s="108" t="s">
        <v>427</v>
      </c>
      <c r="E29" s="135">
        <v>52000</v>
      </c>
      <c r="F29" s="136">
        <v>65000</v>
      </c>
      <c r="G29" s="106">
        <f t="shared" si="2"/>
        <v>57200.000000000007</v>
      </c>
      <c r="H29" s="721">
        <f t="shared" si="0"/>
        <v>1</v>
      </c>
      <c r="I29" s="1092"/>
      <c r="J29" s="27"/>
      <c r="K29" s="28">
        <f t="shared" si="3"/>
        <v>57200.000000000007</v>
      </c>
    </row>
    <row r="30" spans="1:11">
      <c r="A30" s="156"/>
      <c r="B30" s="526"/>
      <c r="C30" s="134" t="s">
        <v>428</v>
      </c>
      <c r="D30" s="108" t="s">
        <v>429</v>
      </c>
      <c r="E30" s="135">
        <v>52000</v>
      </c>
      <c r="F30" s="136">
        <v>65000</v>
      </c>
      <c r="G30" s="106">
        <f t="shared" si="2"/>
        <v>57200.000000000007</v>
      </c>
      <c r="H30" s="721">
        <f t="shared" si="0"/>
        <v>1</v>
      </c>
      <c r="I30" s="1092"/>
      <c r="J30" s="27"/>
      <c r="K30" s="28">
        <f t="shared" si="3"/>
        <v>57200.000000000007</v>
      </c>
    </row>
    <row r="31" spans="1:11">
      <c r="A31" s="156"/>
      <c r="B31" s="526"/>
      <c r="C31" s="134" t="s">
        <v>430</v>
      </c>
      <c r="D31" s="108" t="s">
        <v>431</v>
      </c>
      <c r="E31" s="135">
        <v>52000</v>
      </c>
      <c r="F31" s="136">
        <v>65000</v>
      </c>
      <c r="G31" s="106">
        <f t="shared" si="2"/>
        <v>57200.000000000007</v>
      </c>
      <c r="H31" s="721">
        <f t="shared" si="0"/>
        <v>1</v>
      </c>
      <c r="I31" s="1092"/>
      <c r="J31" s="27"/>
      <c r="K31" s="28">
        <f t="shared" si="3"/>
        <v>57200.000000000007</v>
      </c>
    </row>
    <row r="32" spans="1:11">
      <c r="A32" s="156"/>
      <c r="B32" s="526"/>
      <c r="C32" s="134" t="s">
        <v>432</v>
      </c>
      <c r="D32" s="108" t="s">
        <v>433</v>
      </c>
      <c r="E32" s="135">
        <v>95000</v>
      </c>
      <c r="F32" s="136">
        <v>106000</v>
      </c>
      <c r="G32" s="106">
        <f t="shared" si="2"/>
        <v>104500.00000000001</v>
      </c>
      <c r="H32" s="721">
        <f t="shared" si="0"/>
        <v>1</v>
      </c>
      <c r="I32" s="1092"/>
      <c r="J32" s="27"/>
      <c r="K32" s="28">
        <f t="shared" si="3"/>
        <v>104500.00000000001</v>
      </c>
    </row>
    <row r="33" spans="1:11">
      <c r="A33" s="156"/>
      <c r="B33" s="526"/>
      <c r="C33" s="134" t="s">
        <v>434</v>
      </c>
      <c r="D33" s="108" t="s">
        <v>435</v>
      </c>
      <c r="E33" s="135">
        <v>128000</v>
      </c>
      <c r="F33" s="136">
        <v>144000</v>
      </c>
      <c r="G33" s="106">
        <f t="shared" si="2"/>
        <v>140800</v>
      </c>
      <c r="H33" s="721">
        <f t="shared" si="0"/>
        <v>1</v>
      </c>
      <c r="I33" s="1092"/>
      <c r="J33" s="27"/>
      <c r="K33" s="28">
        <f t="shared" si="3"/>
        <v>140800</v>
      </c>
    </row>
    <row r="34" spans="1:11">
      <c r="A34" s="156"/>
      <c r="B34" s="526"/>
      <c r="C34" s="134" t="s">
        <v>436</v>
      </c>
      <c r="D34" s="108" t="s">
        <v>437</v>
      </c>
      <c r="E34" s="135">
        <v>128000</v>
      </c>
      <c r="F34" s="136">
        <v>144000</v>
      </c>
      <c r="G34" s="106">
        <f t="shared" si="2"/>
        <v>140800</v>
      </c>
      <c r="H34" s="721">
        <f t="shared" si="0"/>
        <v>1</v>
      </c>
      <c r="I34" s="1092"/>
      <c r="J34" s="27"/>
      <c r="K34" s="28">
        <f t="shared" si="3"/>
        <v>140800</v>
      </c>
    </row>
    <row r="35" spans="1:11">
      <c r="A35" s="156"/>
      <c r="B35" s="526"/>
      <c r="C35" s="134" t="s">
        <v>438</v>
      </c>
      <c r="D35" s="108" t="s">
        <v>439</v>
      </c>
      <c r="E35" s="135">
        <v>128000</v>
      </c>
      <c r="F35" s="136">
        <v>144000</v>
      </c>
      <c r="G35" s="106">
        <f t="shared" si="2"/>
        <v>140800</v>
      </c>
      <c r="H35" s="721">
        <f t="shared" si="0"/>
        <v>1</v>
      </c>
      <c r="I35" s="1092"/>
      <c r="J35" s="27"/>
      <c r="K35" s="28">
        <f t="shared" si="3"/>
        <v>140800</v>
      </c>
    </row>
    <row r="36" spans="1:11">
      <c r="A36" s="156"/>
      <c r="B36" s="1876" t="s">
        <v>440</v>
      </c>
      <c r="C36" s="134" t="s">
        <v>441</v>
      </c>
      <c r="D36" s="108" t="s">
        <v>442</v>
      </c>
      <c r="E36" s="135">
        <v>135000</v>
      </c>
      <c r="F36" s="136">
        <v>152000</v>
      </c>
      <c r="G36" s="106">
        <f t="shared" si="2"/>
        <v>148500</v>
      </c>
      <c r="H36" s="721">
        <f t="shared" si="0"/>
        <v>1</v>
      </c>
      <c r="I36" s="1092"/>
      <c r="J36" s="27"/>
      <c r="K36" s="28">
        <f t="shared" si="3"/>
        <v>148500</v>
      </c>
    </row>
    <row r="37" spans="1:11">
      <c r="A37" s="156"/>
      <c r="B37" s="1869"/>
      <c r="C37" s="134" t="s">
        <v>443</v>
      </c>
      <c r="D37" s="108" t="s">
        <v>444</v>
      </c>
      <c r="E37" s="135">
        <v>137000</v>
      </c>
      <c r="F37" s="136">
        <v>154000</v>
      </c>
      <c r="G37" s="106">
        <f t="shared" si="2"/>
        <v>150700</v>
      </c>
      <c r="H37" s="721">
        <f t="shared" si="0"/>
        <v>1</v>
      </c>
      <c r="I37" s="1092"/>
      <c r="J37" s="27"/>
      <c r="K37" s="28">
        <f t="shared" si="3"/>
        <v>150700</v>
      </c>
    </row>
    <row r="38" spans="1:11">
      <c r="A38" s="156"/>
      <c r="B38" s="1869"/>
      <c r="C38" s="134" t="s">
        <v>445</v>
      </c>
      <c r="D38" s="108" t="s">
        <v>446</v>
      </c>
      <c r="E38" s="135">
        <v>137000</v>
      </c>
      <c r="F38" s="136">
        <v>154000</v>
      </c>
      <c r="G38" s="106">
        <f t="shared" si="2"/>
        <v>150700</v>
      </c>
      <c r="H38" s="721">
        <f t="shared" si="0"/>
        <v>1</v>
      </c>
      <c r="I38" s="1092"/>
      <c r="J38" s="27"/>
      <c r="K38" s="28">
        <f t="shared" si="3"/>
        <v>150700</v>
      </c>
    </row>
    <row r="39" spans="1:11">
      <c r="A39" s="156"/>
      <c r="B39" s="1877"/>
      <c r="C39" s="137" t="s">
        <v>447</v>
      </c>
      <c r="D39" s="138" t="s">
        <v>448</v>
      </c>
      <c r="E39" s="139">
        <v>137000</v>
      </c>
      <c r="F39" s="140">
        <v>154000</v>
      </c>
      <c r="G39" s="106">
        <f t="shared" si="2"/>
        <v>150700</v>
      </c>
      <c r="H39" s="721">
        <f t="shared" si="0"/>
        <v>1</v>
      </c>
      <c r="I39" s="1092"/>
      <c r="J39" s="27"/>
      <c r="K39" s="28">
        <f t="shared" si="3"/>
        <v>150700</v>
      </c>
    </row>
    <row r="40" spans="1:11" ht="14.25" customHeight="1">
      <c r="A40" s="156"/>
      <c r="B40" s="1869" t="s">
        <v>424</v>
      </c>
      <c r="C40" s="134" t="s">
        <v>449</v>
      </c>
      <c r="D40" s="108" t="s">
        <v>450</v>
      </c>
      <c r="E40" s="135">
        <v>280000</v>
      </c>
      <c r="F40" s="136">
        <v>357000</v>
      </c>
      <c r="G40" s="106">
        <f t="shared" si="2"/>
        <v>308000</v>
      </c>
      <c r="H40" s="721">
        <f t="shared" si="0"/>
        <v>1</v>
      </c>
      <c r="I40" s="1092"/>
      <c r="J40" s="27"/>
      <c r="K40" s="28">
        <f t="shared" si="3"/>
        <v>308000</v>
      </c>
    </row>
    <row r="41" spans="1:11">
      <c r="A41" s="156"/>
      <c r="B41" s="1869"/>
      <c r="C41" s="134" t="s">
        <v>451</v>
      </c>
      <c r="D41" s="108" t="s">
        <v>452</v>
      </c>
      <c r="E41" s="135">
        <v>195000</v>
      </c>
      <c r="F41" s="136">
        <v>257000</v>
      </c>
      <c r="G41" s="106">
        <f t="shared" si="2"/>
        <v>214500.00000000003</v>
      </c>
      <c r="H41" s="721">
        <f t="shared" si="0"/>
        <v>1</v>
      </c>
      <c r="I41" s="1092"/>
      <c r="J41" s="27"/>
      <c r="K41" s="28">
        <f t="shared" si="3"/>
        <v>214500.00000000003</v>
      </c>
    </row>
    <row r="42" spans="1:11">
      <c r="A42" s="156"/>
      <c r="B42" s="1869"/>
      <c r="C42" s="134" t="s">
        <v>453</v>
      </c>
      <c r="D42" s="108" t="s">
        <v>454</v>
      </c>
      <c r="E42" s="135">
        <v>150000</v>
      </c>
      <c r="F42" s="136">
        <v>193000</v>
      </c>
      <c r="G42" s="106">
        <f t="shared" si="2"/>
        <v>165000</v>
      </c>
      <c r="H42" s="721">
        <f t="shared" si="0"/>
        <v>1</v>
      </c>
      <c r="I42" s="1092"/>
      <c r="J42" s="27"/>
      <c r="K42" s="28">
        <f t="shared" si="3"/>
        <v>165000</v>
      </c>
    </row>
    <row r="43" spans="1:11">
      <c r="A43" s="156"/>
      <c r="B43" s="1869"/>
      <c r="C43" s="134" t="s">
        <v>455</v>
      </c>
      <c r="D43" s="108" t="s">
        <v>456</v>
      </c>
      <c r="E43" s="135">
        <v>55000</v>
      </c>
      <c r="F43" s="136">
        <v>64000</v>
      </c>
      <c r="G43" s="106">
        <f t="shared" si="2"/>
        <v>60500.000000000007</v>
      </c>
      <c r="H43" s="721">
        <f t="shared" si="0"/>
        <v>1</v>
      </c>
      <c r="I43" s="1092"/>
      <c r="J43" s="27"/>
      <c r="K43" s="28">
        <f t="shared" si="3"/>
        <v>60500.000000000007</v>
      </c>
    </row>
    <row r="44" spans="1:11">
      <c r="A44" s="156"/>
      <c r="B44" s="1869"/>
      <c r="C44" s="134" t="s">
        <v>457</v>
      </c>
      <c r="D44" s="108" t="s">
        <v>458</v>
      </c>
      <c r="E44" s="135">
        <v>55000</v>
      </c>
      <c r="F44" s="136">
        <v>64000</v>
      </c>
      <c r="G44" s="106">
        <f t="shared" si="2"/>
        <v>60500.000000000007</v>
      </c>
      <c r="H44" s="721">
        <f t="shared" si="0"/>
        <v>1</v>
      </c>
      <c r="I44" s="1092"/>
      <c r="J44" s="27"/>
      <c r="K44" s="28">
        <f t="shared" si="3"/>
        <v>60500.000000000007</v>
      </c>
    </row>
    <row r="45" spans="1:11">
      <c r="A45" s="156"/>
      <c r="B45" s="1869"/>
      <c r="C45" s="134" t="s">
        <v>459</v>
      </c>
      <c r="D45" s="108" t="s">
        <v>460</v>
      </c>
      <c r="E45" s="135">
        <v>55000</v>
      </c>
      <c r="F45" s="136">
        <v>64000</v>
      </c>
      <c r="G45" s="106">
        <f t="shared" si="2"/>
        <v>60500.000000000007</v>
      </c>
      <c r="H45" s="721">
        <f t="shared" si="0"/>
        <v>1</v>
      </c>
      <c r="I45" s="1092"/>
      <c r="J45" s="27"/>
      <c r="K45" s="28">
        <f t="shared" si="3"/>
        <v>60500.000000000007</v>
      </c>
    </row>
    <row r="46" spans="1:11">
      <c r="A46" s="156"/>
      <c r="B46" s="1869"/>
      <c r="C46" s="134" t="s">
        <v>461</v>
      </c>
      <c r="D46" s="108" t="s">
        <v>462</v>
      </c>
      <c r="E46" s="135">
        <v>55000</v>
      </c>
      <c r="F46" s="136">
        <v>64000</v>
      </c>
      <c r="G46" s="106">
        <f t="shared" si="2"/>
        <v>60500.000000000007</v>
      </c>
      <c r="H46" s="721">
        <f t="shared" si="0"/>
        <v>1</v>
      </c>
      <c r="I46" s="1092"/>
      <c r="J46" s="27"/>
      <c r="K46" s="28">
        <f t="shared" si="3"/>
        <v>60500.000000000007</v>
      </c>
    </row>
    <row r="47" spans="1:11" ht="18" thickBot="1">
      <c r="A47" s="156"/>
      <c r="B47" s="1870"/>
      <c r="C47" s="141" t="s">
        <v>463</v>
      </c>
      <c r="D47" s="125" t="s">
        <v>464</v>
      </c>
      <c r="E47" s="142">
        <v>20000</v>
      </c>
      <c r="F47" s="143">
        <v>35000</v>
      </c>
      <c r="G47" s="106">
        <f t="shared" si="2"/>
        <v>22000</v>
      </c>
      <c r="H47" s="721">
        <f t="shared" si="0"/>
        <v>1</v>
      </c>
      <c r="I47" s="1092"/>
      <c r="J47" s="27"/>
      <c r="K47" s="28">
        <f t="shared" si="3"/>
        <v>22000</v>
      </c>
    </row>
    <row r="48" spans="1:11">
      <c r="A48" s="148" t="s">
        <v>465</v>
      </c>
      <c r="B48" s="527" t="s">
        <v>466</v>
      </c>
      <c r="C48" s="130" t="s">
        <v>467</v>
      </c>
      <c r="D48" s="117" t="s">
        <v>468</v>
      </c>
      <c r="E48" s="131">
        <v>47000</v>
      </c>
      <c r="F48" s="151">
        <v>58000</v>
      </c>
      <c r="G48" s="106">
        <f t="shared" si="2"/>
        <v>51700.000000000007</v>
      </c>
      <c r="H48" s="721">
        <f t="shared" si="0"/>
        <v>1</v>
      </c>
      <c r="I48" s="1092"/>
      <c r="J48" s="27"/>
      <c r="K48" s="28">
        <f t="shared" si="3"/>
        <v>51700.000000000007</v>
      </c>
    </row>
    <row r="49" spans="1:11">
      <c r="A49" s="129"/>
      <c r="B49" s="527"/>
      <c r="C49" s="134" t="s">
        <v>469</v>
      </c>
      <c r="D49" s="108" t="s">
        <v>470</v>
      </c>
      <c r="E49" s="135">
        <v>52000</v>
      </c>
      <c r="F49" s="136">
        <v>65000</v>
      </c>
      <c r="G49" s="106">
        <f t="shared" si="2"/>
        <v>57200.000000000007</v>
      </c>
      <c r="H49" s="721">
        <f t="shared" si="0"/>
        <v>1</v>
      </c>
      <c r="I49" s="1092"/>
      <c r="J49" s="27"/>
      <c r="K49" s="28">
        <f t="shared" si="3"/>
        <v>57200.000000000007</v>
      </c>
    </row>
    <row r="50" spans="1:11">
      <c r="A50" s="159"/>
      <c r="B50" s="527"/>
      <c r="C50" s="134" t="s">
        <v>471</v>
      </c>
      <c r="D50" s="108" t="s">
        <v>472</v>
      </c>
      <c r="E50" s="135">
        <v>52000</v>
      </c>
      <c r="F50" s="136">
        <v>65000</v>
      </c>
      <c r="G50" s="106">
        <f t="shared" si="2"/>
        <v>57200.000000000007</v>
      </c>
      <c r="H50" s="721">
        <f t="shared" si="0"/>
        <v>1</v>
      </c>
      <c r="I50" s="1092"/>
      <c r="J50" s="27"/>
      <c r="K50" s="28">
        <f t="shared" si="3"/>
        <v>57200.000000000007</v>
      </c>
    </row>
    <row r="51" spans="1:11">
      <c r="A51" s="129"/>
      <c r="B51" s="527"/>
      <c r="C51" s="134" t="s">
        <v>473</v>
      </c>
      <c r="D51" s="108" t="s">
        <v>474</v>
      </c>
      <c r="E51" s="135">
        <v>52000</v>
      </c>
      <c r="F51" s="136">
        <v>65000</v>
      </c>
      <c r="G51" s="106">
        <f t="shared" si="2"/>
        <v>57200.000000000007</v>
      </c>
      <c r="H51" s="721">
        <f t="shared" si="0"/>
        <v>1</v>
      </c>
      <c r="I51" s="1092"/>
      <c r="J51" s="27"/>
      <c r="K51" s="28">
        <f t="shared" si="3"/>
        <v>57200.000000000007</v>
      </c>
    </row>
    <row r="52" spans="1:11">
      <c r="A52" s="129"/>
      <c r="B52" s="527"/>
      <c r="C52" s="134" t="s">
        <v>475</v>
      </c>
      <c r="D52" s="108" t="s">
        <v>476</v>
      </c>
      <c r="E52" s="135">
        <v>59000</v>
      </c>
      <c r="F52" s="136">
        <v>66000</v>
      </c>
      <c r="G52" s="106">
        <f t="shared" si="2"/>
        <v>64900.000000000007</v>
      </c>
      <c r="H52" s="721">
        <f t="shared" si="0"/>
        <v>1</v>
      </c>
      <c r="I52" s="1092"/>
      <c r="J52" s="27"/>
      <c r="K52" s="28">
        <f t="shared" si="3"/>
        <v>64900.000000000007</v>
      </c>
    </row>
    <row r="53" spans="1:11">
      <c r="A53" s="129"/>
      <c r="B53" s="527"/>
      <c r="C53" s="134" t="s">
        <v>477</v>
      </c>
      <c r="D53" s="108" t="s">
        <v>478</v>
      </c>
      <c r="E53" s="135">
        <v>85000</v>
      </c>
      <c r="F53" s="136">
        <v>96000</v>
      </c>
      <c r="G53" s="106">
        <f t="shared" si="2"/>
        <v>93500.000000000015</v>
      </c>
      <c r="H53" s="721">
        <f t="shared" si="0"/>
        <v>1</v>
      </c>
      <c r="I53" s="1092"/>
      <c r="J53" s="27"/>
      <c r="K53" s="28">
        <f t="shared" si="3"/>
        <v>93500.000000000015</v>
      </c>
    </row>
    <row r="54" spans="1:11">
      <c r="A54" s="129"/>
      <c r="B54" s="527"/>
      <c r="C54" s="134" t="s">
        <v>479</v>
      </c>
      <c r="D54" s="108" t="s">
        <v>480</v>
      </c>
      <c r="E54" s="135">
        <v>85000</v>
      </c>
      <c r="F54" s="136">
        <v>96000</v>
      </c>
      <c r="G54" s="106">
        <f t="shared" si="2"/>
        <v>93500.000000000015</v>
      </c>
      <c r="H54" s="721">
        <f t="shared" si="0"/>
        <v>1</v>
      </c>
      <c r="I54" s="1092"/>
      <c r="J54" s="27"/>
      <c r="K54" s="28">
        <f t="shared" si="3"/>
        <v>93500.000000000015</v>
      </c>
    </row>
    <row r="55" spans="1:11">
      <c r="A55" s="129"/>
      <c r="B55" s="527"/>
      <c r="C55" s="134" t="s">
        <v>481</v>
      </c>
      <c r="D55" s="108" t="s">
        <v>482</v>
      </c>
      <c r="E55" s="135">
        <v>85000</v>
      </c>
      <c r="F55" s="136">
        <v>96000</v>
      </c>
      <c r="G55" s="106">
        <f t="shared" si="2"/>
        <v>93500.000000000015</v>
      </c>
      <c r="H55" s="721">
        <f t="shared" si="0"/>
        <v>1</v>
      </c>
      <c r="I55" s="1092"/>
      <c r="J55" s="27"/>
      <c r="K55" s="28">
        <f t="shared" si="3"/>
        <v>93500.000000000015</v>
      </c>
    </row>
    <row r="56" spans="1:11">
      <c r="A56" s="129"/>
      <c r="B56" s="528" t="s">
        <v>483</v>
      </c>
      <c r="C56" s="134" t="s">
        <v>484</v>
      </c>
      <c r="D56" s="108" t="s">
        <v>485</v>
      </c>
      <c r="E56" s="135">
        <v>89000</v>
      </c>
      <c r="F56" s="136">
        <v>100000</v>
      </c>
      <c r="G56" s="106">
        <f t="shared" si="2"/>
        <v>97900.000000000015</v>
      </c>
      <c r="H56" s="721">
        <f t="shared" si="0"/>
        <v>1</v>
      </c>
      <c r="I56" s="1092"/>
      <c r="J56" s="27"/>
      <c r="K56" s="28">
        <f t="shared" si="3"/>
        <v>97900.000000000015</v>
      </c>
    </row>
    <row r="57" spans="1:11">
      <c r="A57" s="129"/>
      <c r="B57" s="527"/>
      <c r="C57" s="134" t="s">
        <v>486</v>
      </c>
      <c r="D57" s="108" t="s">
        <v>487</v>
      </c>
      <c r="E57" s="135">
        <v>99000</v>
      </c>
      <c r="F57" s="136">
        <v>111000</v>
      </c>
      <c r="G57" s="106">
        <f t="shared" si="2"/>
        <v>108900.00000000001</v>
      </c>
      <c r="H57" s="721">
        <f t="shared" si="0"/>
        <v>1</v>
      </c>
      <c r="I57" s="1092"/>
      <c r="J57" s="27"/>
      <c r="K57" s="28">
        <f t="shared" si="3"/>
        <v>108900.00000000001</v>
      </c>
    </row>
    <row r="58" spans="1:11">
      <c r="A58" s="129"/>
      <c r="B58" s="527"/>
      <c r="C58" s="134" t="s">
        <v>488</v>
      </c>
      <c r="D58" s="108" t="s">
        <v>489</v>
      </c>
      <c r="E58" s="135">
        <v>99000</v>
      </c>
      <c r="F58" s="136">
        <v>111000</v>
      </c>
      <c r="G58" s="106">
        <f t="shared" si="2"/>
        <v>108900.00000000001</v>
      </c>
      <c r="H58" s="721">
        <f t="shared" si="0"/>
        <v>1</v>
      </c>
      <c r="I58" s="1092"/>
      <c r="J58" s="27"/>
      <c r="K58" s="28">
        <f t="shared" si="3"/>
        <v>108900.00000000001</v>
      </c>
    </row>
    <row r="59" spans="1:11">
      <c r="A59" s="129"/>
      <c r="B59" s="527"/>
      <c r="C59" s="134" t="s">
        <v>490</v>
      </c>
      <c r="D59" s="108" t="s">
        <v>491</v>
      </c>
      <c r="E59" s="135">
        <v>99000</v>
      </c>
      <c r="F59" s="136">
        <v>111000</v>
      </c>
      <c r="G59" s="106">
        <f t="shared" si="2"/>
        <v>108900.00000000001</v>
      </c>
      <c r="H59" s="721">
        <f t="shared" si="0"/>
        <v>1</v>
      </c>
      <c r="I59" s="1092"/>
      <c r="J59" s="27"/>
      <c r="K59" s="28">
        <f t="shared" si="3"/>
        <v>108900.00000000001</v>
      </c>
    </row>
    <row r="60" spans="1:11">
      <c r="A60" s="129"/>
      <c r="B60" s="528" t="s">
        <v>492</v>
      </c>
      <c r="C60" s="134" t="s">
        <v>493</v>
      </c>
      <c r="D60" s="108" t="s">
        <v>494</v>
      </c>
      <c r="E60" s="135">
        <v>127000</v>
      </c>
      <c r="F60" s="136">
        <v>143000</v>
      </c>
      <c r="G60" s="106">
        <f t="shared" si="2"/>
        <v>139700</v>
      </c>
      <c r="H60" s="721">
        <f t="shared" si="0"/>
        <v>1</v>
      </c>
      <c r="I60" s="1092"/>
      <c r="J60" s="27"/>
      <c r="K60" s="28">
        <f t="shared" si="3"/>
        <v>139700</v>
      </c>
    </row>
    <row r="61" spans="1:11">
      <c r="A61" s="129"/>
      <c r="B61" s="527"/>
      <c r="C61" s="134" t="s">
        <v>495</v>
      </c>
      <c r="D61" s="108" t="s">
        <v>496</v>
      </c>
      <c r="E61" s="135">
        <v>115000</v>
      </c>
      <c r="F61" s="136">
        <v>129000</v>
      </c>
      <c r="G61" s="106">
        <f t="shared" si="2"/>
        <v>126500.00000000001</v>
      </c>
      <c r="H61" s="721">
        <f t="shared" si="0"/>
        <v>1</v>
      </c>
      <c r="I61" s="1092"/>
      <c r="J61" s="27"/>
      <c r="K61" s="28">
        <f t="shared" si="3"/>
        <v>126500.00000000001</v>
      </c>
    </row>
    <row r="62" spans="1:11">
      <c r="A62" s="129"/>
      <c r="B62" s="527"/>
      <c r="C62" s="134" t="s">
        <v>497</v>
      </c>
      <c r="D62" s="108" t="s">
        <v>498</v>
      </c>
      <c r="E62" s="135">
        <v>115000</v>
      </c>
      <c r="F62" s="136">
        <v>129000</v>
      </c>
      <c r="G62" s="106">
        <f t="shared" si="2"/>
        <v>126500.00000000001</v>
      </c>
      <c r="H62" s="721">
        <f t="shared" si="0"/>
        <v>1</v>
      </c>
      <c r="I62" s="1092"/>
      <c r="J62" s="27"/>
      <c r="K62" s="28">
        <f t="shared" si="3"/>
        <v>126500.00000000001</v>
      </c>
    </row>
    <row r="63" spans="1:11" ht="18" thickBot="1">
      <c r="A63" s="129"/>
      <c r="B63" s="529"/>
      <c r="C63" s="141" t="s">
        <v>499</v>
      </c>
      <c r="D63" s="125" t="s">
        <v>500</v>
      </c>
      <c r="E63" s="142">
        <v>115000</v>
      </c>
      <c r="F63" s="143">
        <v>129000</v>
      </c>
      <c r="G63" s="106">
        <f t="shared" si="2"/>
        <v>126500.00000000001</v>
      </c>
      <c r="H63" s="721">
        <f t="shared" si="0"/>
        <v>1</v>
      </c>
      <c r="I63" s="1092"/>
      <c r="J63" s="27"/>
      <c r="K63" s="28">
        <f t="shared" si="3"/>
        <v>126500.00000000001</v>
      </c>
    </row>
    <row r="64" spans="1:11" ht="14.25" customHeight="1">
      <c r="A64" s="156"/>
      <c r="B64" s="1868" t="s">
        <v>424</v>
      </c>
      <c r="C64" s="149" t="s">
        <v>449</v>
      </c>
      <c r="D64" s="114" t="s">
        <v>450</v>
      </c>
      <c r="E64" s="150">
        <v>280000</v>
      </c>
      <c r="F64" s="151">
        <v>357000</v>
      </c>
      <c r="G64" s="106">
        <f t="shared" si="2"/>
        <v>308000</v>
      </c>
      <c r="H64" s="721">
        <f t="shared" si="0"/>
        <v>1</v>
      </c>
      <c r="I64" s="1092"/>
      <c r="J64" s="27"/>
      <c r="K64" s="28">
        <f t="shared" si="3"/>
        <v>308000</v>
      </c>
    </row>
    <row r="65" spans="1:11">
      <c r="A65" s="156"/>
      <c r="B65" s="1869"/>
      <c r="C65" s="134" t="s">
        <v>451</v>
      </c>
      <c r="D65" s="108" t="s">
        <v>452</v>
      </c>
      <c r="E65" s="135">
        <v>195000</v>
      </c>
      <c r="F65" s="136">
        <v>257000</v>
      </c>
      <c r="G65" s="106">
        <f t="shared" si="2"/>
        <v>214500.00000000003</v>
      </c>
      <c r="H65" s="721">
        <f t="shared" si="0"/>
        <v>1</v>
      </c>
      <c r="I65" s="1092"/>
      <c r="J65" s="27"/>
      <c r="K65" s="28">
        <f t="shared" si="3"/>
        <v>214500.00000000003</v>
      </c>
    </row>
    <row r="66" spans="1:11">
      <c r="A66" s="156"/>
      <c r="B66" s="1869"/>
      <c r="C66" s="134" t="s">
        <v>453</v>
      </c>
      <c r="D66" s="108" t="s">
        <v>454</v>
      </c>
      <c r="E66" s="135">
        <v>150000</v>
      </c>
      <c r="F66" s="136">
        <v>193000</v>
      </c>
      <c r="G66" s="106">
        <f t="shared" si="2"/>
        <v>165000</v>
      </c>
      <c r="H66" s="721">
        <f t="shared" si="0"/>
        <v>1</v>
      </c>
      <c r="I66" s="1092"/>
      <c r="J66" s="27"/>
      <c r="K66" s="28">
        <f t="shared" si="3"/>
        <v>165000</v>
      </c>
    </row>
    <row r="67" spans="1:11">
      <c r="A67" s="156"/>
      <c r="B67" s="1869"/>
      <c r="C67" s="134" t="s">
        <v>455</v>
      </c>
      <c r="D67" s="108" t="s">
        <v>456</v>
      </c>
      <c r="E67" s="135">
        <v>55000</v>
      </c>
      <c r="F67" s="136">
        <v>64000</v>
      </c>
      <c r="G67" s="106">
        <f t="shared" si="2"/>
        <v>60500.000000000007</v>
      </c>
      <c r="H67" s="721">
        <f t="shared" si="0"/>
        <v>1</v>
      </c>
      <c r="I67" s="1092"/>
      <c r="J67" s="27"/>
      <c r="K67" s="28">
        <f t="shared" si="3"/>
        <v>60500.000000000007</v>
      </c>
    </row>
    <row r="68" spans="1:11">
      <c r="A68" s="156"/>
      <c r="B68" s="1869"/>
      <c r="C68" s="134" t="s">
        <v>457</v>
      </c>
      <c r="D68" s="108" t="s">
        <v>458</v>
      </c>
      <c r="E68" s="135">
        <v>55000</v>
      </c>
      <c r="F68" s="136">
        <v>64000</v>
      </c>
      <c r="G68" s="106">
        <f t="shared" si="2"/>
        <v>60500.000000000007</v>
      </c>
      <c r="H68" s="721">
        <f t="shared" si="0"/>
        <v>1</v>
      </c>
      <c r="I68" s="1092"/>
      <c r="J68" s="27"/>
      <c r="K68" s="28">
        <f t="shared" si="3"/>
        <v>60500.000000000007</v>
      </c>
    </row>
    <row r="69" spans="1:11">
      <c r="A69" s="156"/>
      <c r="B69" s="1869"/>
      <c r="C69" s="134" t="s">
        <v>459</v>
      </c>
      <c r="D69" s="108" t="s">
        <v>460</v>
      </c>
      <c r="E69" s="135">
        <v>55000</v>
      </c>
      <c r="F69" s="136">
        <v>64000</v>
      </c>
      <c r="G69" s="106">
        <f t="shared" si="2"/>
        <v>60500.000000000007</v>
      </c>
      <c r="H69" s="721">
        <f t="shared" si="0"/>
        <v>1</v>
      </c>
      <c r="I69" s="1092"/>
      <c r="J69" s="27"/>
      <c r="K69" s="28">
        <f t="shared" si="3"/>
        <v>60500.000000000007</v>
      </c>
    </row>
    <row r="70" spans="1:11">
      <c r="A70" s="156"/>
      <c r="B70" s="1869"/>
      <c r="C70" s="134" t="s">
        <v>461</v>
      </c>
      <c r="D70" s="108" t="s">
        <v>462</v>
      </c>
      <c r="E70" s="135">
        <v>55000</v>
      </c>
      <c r="F70" s="136">
        <v>64000</v>
      </c>
      <c r="G70" s="106">
        <f t="shared" si="2"/>
        <v>60500.000000000007</v>
      </c>
      <c r="H70" s="721">
        <f t="shared" ref="H70:H71" si="4">1-(I70/K70)</f>
        <v>1</v>
      </c>
      <c r="I70" s="1092"/>
      <c r="J70" s="27"/>
      <c r="K70" s="28">
        <f t="shared" si="3"/>
        <v>60500.000000000007</v>
      </c>
    </row>
    <row r="71" spans="1:11" ht="18" thickBot="1">
      <c r="A71" s="160"/>
      <c r="B71" s="1870"/>
      <c r="C71" s="141" t="s">
        <v>463</v>
      </c>
      <c r="D71" s="125" t="s">
        <v>464</v>
      </c>
      <c r="E71" s="142">
        <v>20000</v>
      </c>
      <c r="F71" s="143">
        <v>35000</v>
      </c>
      <c r="G71" s="106">
        <f t="shared" ref="G71" si="5">E71*1.1</f>
        <v>22000</v>
      </c>
      <c r="H71" s="721">
        <f t="shared" si="4"/>
        <v>1</v>
      </c>
      <c r="I71" s="1092"/>
      <c r="J71" s="27"/>
      <c r="K71" s="28">
        <f t="shared" si="3"/>
        <v>22000</v>
      </c>
    </row>
  </sheetData>
  <autoFilter ref="B4:K4"/>
  <mergeCells count="6">
    <mergeCell ref="B64:B71"/>
    <mergeCell ref="B5:B9"/>
    <mergeCell ref="B17:B19"/>
    <mergeCell ref="B21:B24"/>
    <mergeCell ref="B36:B39"/>
    <mergeCell ref="B40:B47"/>
  </mergeCells>
  <phoneticPr fontId="2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3" orientation="landscape" verticalDpi="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00"/>
  <sheetViews>
    <sheetView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D52" sqref="D52"/>
    </sheetView>
  </sheetViews>
  <sheetFormatPr defaultRowHeight="14.25"/>
  <cols>
    <col min="1" max="1" width="8.88671875" style="514"/>
    <col min="2" max="2" width="26.5546875" style="514" customWidth="1"/>
    <col min="3" max="3" width="14.44140625" style="514" customWidth="1"/>
    <col min="4" max="5" width="8.88671875" style="514"/>
    <col min="6" max="6" width="11" style="514" customWidth="1"/>
    <col min="7" max="7" width="14" style="717" customWidth="1"/>
    <col min="8" max="8" width="16" style="514" customWidth="1"/>
    <col min="9" max="9" width="12.44140625" style="514" customWidth="1"/>
    <col min="10" max="10" width="11.44140625" style="514" customWidth="1"/>
    <col min="11" max="16384" width="8.88671875" style="514"/>
  </cols>
  <sheetData>
    <row r="1" spans="1:10" ht="13.5" customHeight="1">
      <c r="A1" s="1887" t="s">
        <v>935</v>
      </c>
      <c r="B1" s="1887"/>
      <c r="C1" s="1887"/>
      <c r="D1" s="1887"/>
      <c r="E1" s="1887"/>
      <c r="F1" s="1887"/>
      <c r="G1" s="1887"/>
      <c r="H1" s="1887"/>
      <c r="I1" s="1887"/>
      <c r="J1" s="1887"/>
    </row>
    <row r="2" spans="1:10" ht="13.5" customHeight="1">
      <c r="A2" s="1887"/>
      <c r="B2" s="1887"/>
      <c r="C2" s="1887"/>
      <c r="D2" s="1887"/>
      <c r="E2" s="1887"/>
      <c r="F2" s="1887"/>
      <c r="G2" s="1887"/>
      <c r="H2" s="1887"/>
      <c r="I2" s="1887"/>
      <c r="J2" s="1887"/>
    </row>
    <row r="3" spans="1:10" ht="17.25">
      <c r="A3" s="1888" t="s">
        <v>936</v>
      </c>
      <c r="B3" s="1888"/>
      <c r="C3" s="1888"/>
      <c r="D3" s="1888"/>
      <c r="E3" s="1888"/>
      <c r="F3" s="1888"/>
      <c r="G3" s="1888"/>
      <c r="H3" s="1888"/>
      <c r="I3" s="1888"/>
      <c r="J3" s="1888"/>
    </row>
    <row r="4" spans="1:10" ht="18" thickBot="1">
      <c r="A4" s="540"/>
      <c r="B4" s="541" t="s">
        <v>838</v>
      </c>
      <c r="C4" s="542" t="s">
        <v>937</v>
      </c>
      <c r="D4" s="543" t="s">
        <v>938</v>
      </c>
      <c r="E4" s="544" t="s">
        <v>1070</v>
      </c>
      <c r="F4" s="545" t="s">
        <v>939</v>
      </c>
      <c r="G4" s="734" t="s">
        <v>3600</v>
      </c>
      <c r="H4" s="545" t="s">
        <v>3603</v>
      </c>
      <c r="I4" s="545" t="s">
        <v>2738</v>
      </c>
      <c r="J4" s="545" t="s">
        <v>2739</v>
      </c>
    </row>
    <row r="5" spans="1:10" ht="17.25">
      <c r="A5" s="1886" t="s">
        <v>1071</v>
      </c>
      <c r="B5" s="546" t="s">
        <v>1072</v>
      </c>
      <c r="C5" s="547" t="s">
        <v>1073</v>
      </c>
      <c r="D5" s="1147">
        <v>137500</v>
      </c>
      <c r="E5" s="548">
        <v>125000</v>
      </c>
      <c r="F5" s="549">
        <v>184800.00000000003</v>
      </c>
      <c r="G5" s="735">
        <f>1-(H5/D5)</f>
        <v>1</v>
      </c>
      <c r="H5" s="728"/>
      <c r="I5" s="27"/>
      <c r="J5" s="28">
        <f>SUM(D5-D5*I5)</f>
        <v>137500</v>
      </c>
    </row>
    <row r="6" spans="1:10" ht="17.25">
      <c r="A6" s="1884"/>
      <c r="B6" s="550" t="s">
        <v>1074</v>
      </c>
      <c r="C6" s="551" t="s">
        <v>1075</v>
      </c>
      <c r="D6" s="1148">
        <v>196900.00000000003</v>
      </c>
      <c r="E6" s="552">
        <v>179000</v>
      </c>
      <c r="F6" s="553">
        <v>266200</v>
      </c>
      <c r="G6" s="735">
        <f t="shared" ref="G6:G69" si="0">1-(H6/D6)</f>
        <v>1</v>
      </c>
      <c r="H6" s="729"/>
      <c r="I6" s="27"/>
      <c r="J6" s="28">
        <f t="shared" ref="J6:J69" si="1">SUM(D6-D6*I6)</f>
        <v>196900.00000000003</v>
      </c>
    </row>
    <row r="7" spans="1:10" ht="17.25">
      <c r="A7" s="1884"/>
      <c r="B7" s="550" t="s">
        <v>1076</v>
      </c>
      <c r="C7" s="551" t="s">
        <v>1077</v>
      </c>
      <c r="D7" s="1148">
        <v>154000</v>
      </c>
      <c r="E7" s="552">
        <v>140000</v>
      </c>
      <c r="F7" s="553">
        <v>210100.00000000003</v>
      </c>
      <c r="G7" s="735">
        <f t="shared" si="0"/>
        <v>1</v>
      </c>
      <c r="H7" s="729"/>
      <c r="I7" s="27"/>
      <c r="J7" s="28">
        <f t="shared" si="1"/>
        <v>154000</v>
      </c>
    </row>
    <row r="8" spans="1:10" ht="17.25">
      <c r="A8" s="1884"/>
      <c r="B8" s="554" t="s">
        <v>940</v>
      </c>
      <c r="C8" s="555" t="s">
        <v>941</v>
      </c>
      <c r="D8" s="1148">
        <v>152900</v>
      </c>
      <c r="E8" s="556">
        <v>139000</v>
      </c>
      <c r="F8" s="553">
        <v>213400.00000000003</v>
      </c>
      <c r="G8" s="735">
        <f t="shared" si="0"/>
        <v>1</v>
      </c>
      <c r="H8" s="729"/>
      <c r="I8" s="27"/>
      <c r="J8" s="28">
        <f t="shared" si="1"/>
        <v>152900</v>
      </c>
    </row>
    <row r="9" spans="1:10" ht="34.5">
      <c r="A9" s="1884"/>
      <c r="B9" s="550" t="s">
        <v>1078</v>
      </c>
      <c r="C9" s="551" t="s">
        <v>1079</v>
      </c>
      <c r="D9" s="1148">
        <v>80300</v>
      </c>
      <c r="E9" s="552">
        <v>73000</v>
      </c>
      <c r="F9" s="553">
        <v>101200.00000000001</v>
      </c>
      <c r="G9" s="735">
        <f t="shared" si="0"/>
        <v>1</v>
      </c>
      <c r="H9" s="729"/>
      <c r="I9" s="27"/>
      <c r="J9" s="28">
        <f t="shared" si="1"/>
        <v>80300</v>
      </c>
    </row>
    <row r="10" spans="1:10" ht="17.25">
      <c r="A10" s="1884"/>
      <c r="B10" s="550" t="s">
        <v>1080</v>
      </c>
      <c r="C10" s="551" t="s">
        <v>1081</v>
      </c>
      <c r="D10" s="1148">
        <v>163900</v>
      </c>
      <c r="E10" s="552">
        <v>149000</v>
      </c>
      <c r="F10" s="553">
        <v>225500.00000000003</v>
      </c>
      <c r="G10" s="735">
        <f t="shared" si="0"/>
        <v>1</v>
      </c>
      <c r="H10" s="729"/>
      <c r="I10" s="27"/>
      <c r="J10" s="28">
        <f t="shared" si="1"/>
        <v>163900</v>
      </c>
    </row>
    <row r="11" spans="1:10" ht="17.25">
      <c r="A11" s="1884"/>
      <c r="B11" s="554" t="s">
        <v>942</v>
      </c>
      <c r="C11" s="555" t="s">
        <v>943</v>
      </c>
      <c r="D11" s="1148">
        <v>130900.00000000001</v>
      </c>
      <c r="E11" s="556">
        <v>119000</v>
      </c>
      <c r="F11" s="553">
        <v>181500.00000000003</v>
      </c>
      <c r="G11" s="735">
        <f t="shared" si="0"/>
        <v>1</v>
      </c>
      <c r="H11" s="729"/>
      <c r="I11" s="27"/>
      <c r="J11" s="28">
        <f t="shared" si="1"/>
        <v>130900.00000000001</v>
      </c>
    </row>
    <row r="12" spans="1:10" ht="17.25">
      <c r="A12" s="1884"/>
      <c r="B12" s="554" t="s">
        <v>942</v>
      </c>
      <c r="C12" s="555" t="s">
        <v>1082</v>
      </c>
      <c r="D12" s="1148">
        <v>166100</v>
      </c>
      <c r="E12" s="556">
        <v>151000</v>
      </c>
      <c r="F12" s="553">
        <v>229900.00000000003</v>
      </c>
      <c r="G12" s="735">
        <f t="shared" si="0"/>
        <v>1</v>
      </c>
      <c r="H12" s="729"/>
      <c r="I12" s="27"/>
      <c r="J12" s="28">
        <f t="shared" si="1"/>
        <v>166100</v>
      </c>
    </row>
    <row r="13" spans="1:10" ht="34.5">
      <c r="A13" s="1884"/>
      <c r="B13" s="550" t="s">
        <v>1083</v>
      </c>
      <c r="C13" s="551" t="s">
        <v>5153</v>
      </c>
      <c r="D13" s="1148">
        <v>171600</v>
      </c>
      <c r="E13" s="552">
        <v>156000</v>
      </c>
      <c r="F13" s="553">
        <v>232100.00000000003</v>
      </c>
      <c r="G13" s="735">
        <f t="shared" si="0"/>
        <v>1</v>
      </c>
      <c r="H13" s="729"/>
      <c r="I13" s="27"/>
      <c r="J13" s="28">
        <f t="shared" si="1"/>
        <v>171600</v>
      </c>
    </row>
    <row r="14" spans="1:10" ht="17.25">
      <c r="A14" s="1884"/>
      <c r="B14" s="554" t="s">
        <v>944</v>
      </c>
      <c r="C14" s="555" t="s">
        <v>5162</v>
      </c>
      <c r="D14" s="1148">
        <v>216700</v>
      </c>
      <c r="E14" s="552">
        <v>197000</v>
      </c>
      <c r="F14" s="553">
        <v>300300</v>
      </c>
      <c r="G14" s="735">
        <f t="shared" si="0"/>
        <v>1</v>
      </c>
      <c r="H14" s="729"/>
      <c r="I14" s="27"/>
      <c r="J14" s="28">
        <f t="shared" si="1"/>
        <v>216700</v>
      </c>
    </row>
    <row r="15" spans="1:10" ht="17.25">
      <c r="A15" s="1884"/>
      <c r="B15" s="554" t="s">
        <v>944</v>
      </c>
      <c r="C15" s="555" t="s">
        <v>945</v>
      </c>
      <c r="D15" s="1148">
        <v>283800</v>
      </c>
      <c r="E15" s="552">
        <v>258000</v>
      </c>
      <c r="F15" s="553">
        <v>392700.00000000006</v>
      </c>
      <c r="G15" s="735">
        <f t="shared" si="0"/>
        <v>1</v>
      </c>
      <c r="H15" s="729"/>
      <c r="I15" s="27"/>
      <c r="J15" s="28">
        <f t="shared" si="1"/>
        <v>283800</v>
      </c>
    </row>
    <row r="16" spans="1:10" ht="34.5">
      <c r="A16" s="1884"/>
      <c r="B16" s="550" t="s">
        <v>1084</v>
      </c>
      <c r="C16" s="551" t="s">
        <v>1085</v>
      </c>
      <c r="D16" s="1148">
        <v>201300.00000000003</v>
      </c>
      <c r="E16" s="552">
        <v>183000</v>
      </c>
      <c r="F16" s="553">
        <v>276100</v>
      </c>
      <c r="G16" s="735">
        <f t="shared" si="0"/>
        <v>1</v>
      </c>
      <c r="H16" s="729"/>
      <c r="I16" s="27"/>
      <c r="J16" s="28">
        <f t="shared" si="1"/>
        <v>201300.00000000003</v>
      </c>
    </row>
    <row r="17" spans="1:10" ht="17.25">
      <c r="A17" s="1884"/>
      <c r="B17" s="554" t="s">
        <v>946</v>
      </c>
      <c r="C17" s="555" t="s">
        <v>947</v>
      </c>
      <c r="D17" s="1148">
        <v>188100.00000000003</v>
      </c>
      <c r="E17" s="552">
        <v>171000</v>
      </c>
      <c r="F17" s="553">
        <v>260700.00000000003</v>
      </c>
      <c r="G17" s="735">
        <f t="shared" si="0"/>
        <v>1</v>
      </c>
      <c r="H17" s="729"/>
      <c r="I17" s="27"/>
      <c r="J17" s="28">
        <f t="shared" si="1"/>
        <v>188100.00000000003</v>
      </c>
    </row>
    <row r="18" spans="1:10" ht="17.25">
      <c r="A18" s="1884"/>
      <c r="B18" s="550" t="s">
        <v>1086</v>
      </c>
      <c r="C18" s="551" t="s">
        <v>1087</v>
      </c>
      <c r="D18" s="1148">
        <v>236500.00000000003</v>
      </c>
      <c r="E18" s="552">
        <v>215000</v>
      </c>
      <c r="F18" s="553">
        <v>324500</v>
      </c>
      <c r="G18" s="735">
        <f t="shared" si="0"/>
        <v>1</v>
      </c>
      <c r="H18" s="729"/>
      <c r="I18" s="27"/>
      <c r="J18" s="28">
        <f t="shared" si="1"/>
        <v>236500.00000000003</v>
      </c>
    </row>
    <row r="19" spans="1:10" ht="17.25">
      <c r="A19" s="1884"/>
      <c r="B19" s="554" t="s">
        <v>948</v>
      </c>
      <c r="C19" s="555" t="s">
        <v>143</v>
      </c>
      <c r="D19" s="1148">
        <v>212300.00000000003</v>
      </c>
      <c r="E19" s="552">
        <v>193000</v>
      </c>
      <c r="F19" s="553">
        <v>288200</v>
      </c>
      <c r="G19" s="735">
        <f t="shared" si="0"/>
        <v>1</v>
      </c>
      <c r="H19" s="729"/>
      <c r="I19" s="27"/>
      <c r="J19" s="28">
        <f t="shared" si="1"/>
        <v>212300.00000000003</v>
      </c>
    </row>
    <row r="20" spans="1:10" ht="17.25">
      <c r="A20" s="1884"/>
      <c r="B20" s="554" t="s">
        <v>949</v>
      </c>
      <c r="C20" s="555" t="s">
        <v>142</v>
      </c>
      <c r="D20" s="1148">
        <v>148500</v>
      </c>
      <c r="E20" s="556">
        <v>135000</v>
      </c>
      <c r="F20" s="553">
        <v>211200.00000000003</v>
      </c>
      <c r="G20" s="735">
        <f t="shared" si="0"/>
        <v>0.52861952861952854</v>
      </c>
      <c r="H20" s="729">
        <v>70000</v>
      </c>
      <c r="I20" s="27"/>
      <c r="J20" s="28">
        <f t="shared" si="1"/>
        <v>148500</v>
      </c>
    </row>
    <row r="21" spans="1:10" ht="17.25">
      <c r="A21" s="1884"/>
      <c r="B21" s="554" t="s">
        <v>950</v>
      </c>
      <c r="C21" s="555" t="s">
        <v>951</v>
      </c>
      <c r="D21" s="1148">
        <v>156200</v>
      </c>
      <c r="E21" s="556">
        <v>142000</v>
      </c>
      <c r="F21" s="553">
        <v>223300.00000000003</v>
      </c>
      <c r="G21" s="735">
        <f t="shared" si="0"/>
        <v>0.41101152368757998</v>
      </c>
      <c r="H21" s="729">
        <v>92000</v>
      </c>
      <c r="I21" s="27"/>
      <c r="J21" s="28">
        <f t="shared" si="1"/>
        <v>156200</v>
      </c>
    </row>
    <row r="22" spans="1:10" ht="17.25">
      <c r="A22" s="1884"/>
      <c r="B22" s="554" t="s">
        <v>952</v>
      </c>
      <c r="C22" s="555" t="s">
        <v>953</v>
      </c>
      <c r="D22" s="1148">
        <v>168300</v>
      </c>
      <c r="E22" s="556">
        <v>153000</v>
      </c>
      <c r="F22" s="553">
        <v>240900.00000000003</v>
      </c>
      <c r="G22" s="735">
        <f t="shared" si="0"/>
        <v>0.99986333927510396</v>
      </c>
      <c r="H22" s="729">
        <v>23</v>
      </c>
      <c r="I22" s="27">
        <v>0.23</v>
      </c>
      <c r="J22" s="28">
        <f t="shared" si="1"/>
        <v>129591</v>
      </c>
    </row>
    <row r="23" spans="1:10" ht="17.25">
      <c r="A23" s="1884"/>
      <c r="B23" s="554" t="s">
        <v>954</v>
      </c>
      <c r="C23" s="555" t="s">
        <v>955</v>
      </c>
      <c r="D23" s="1148">
        <v>133100</v>
      </c>
      <c r="E23" s="552">
        <v>121000</v>
      </c>
      <c r="F23" s="553">
        <v>185900.00000000003</v>
      </c>
      <c r="G23" s="735">
        <f t="shared" si="0"/>
        <v>1</v>
      </c>
      <c r="H23" s="729"/>
      <c r="I23" s="27"/>
      <c r="J23" s="28">
        <f t="shared" si="1"/>
        <v>133100</v>
      </c>
    </row>
    <row r="24" spans="1:10" ht="17.25">
      <c r="A24" s="1884"/>
      <c r="B24" s="554" t="s">
        <v>956</v>
      </c>
      <c r="C24" s="555" t="s">
        <v>957</v>
      </c>
      <c r="D24" s="1148">
        <v>133100</v>
      </c>
      <c r="E24" s="556">
        <v>121000</v>
      </c>
      <c r="F24" s="553">
        <v>193600.00000000003</v>
      </c>
      <c r="G24" s="735">
        <f t="shared" si="0"/>
        <v>1</v>
      </c>
      <c r="H24" s="729"/>
      <c r="I24" s="27"/>
      <c r="J24" s="28">
        <f t="shared" si="1"/>
        <v>133100</v>
      </c>
    </row>
    <row r="25" spans="1:10" ht="17.25">
      <c r="A25" s="1884"/>
      <c r="B25" s="554" t="s">
        <v>958</v>
      </c>
      <c r="C25" s="555" t="s">
        <v>959</v>
      </c>
      <c r="D25" s="1148">
        <v>221100.00000000003</v>
      </c>
      <c r="E25" s="557">
        <v>201000</v>
      </c>
      <c r="F25" s="553">
        <v>308000</v>
      </c>
      <c r="G25" s="735">
        <f t="shared" si="0"/>
        <v>1</v>
      </c>
      <c r="H25" s="729"/>
      <c r="I25" s="27"/>
      <c r="J25" s="28">
        <f t="shared" si="1"/>
        <v>221100.00000000003</v>
      </c>
    </row>
    <row r="26" spans="1:10" ht="17.25">
      <c r="A26" s="1884"/>
      <c r="B26" s="550" t="s">
        <v>1088</v>
      </c>
      <c r="C26" s="551" t="s">
        <v>1089</v>
      </c>
      <c r="D26" s="1148">
        <v>162800</v>
      </c>
      <c r="E26" s="552">
        <v>148000</v>
      </c>
      <c r="F26" s="553">
        <v>227700.00000000003</v>
      </c>
      <c r="G26" s="735">
        <f t="shared" si="0"/>
        <v>1</v>
      </c>
      <c r="H26" s="729"/>
      <c r="I26" s="27"/>
      <c r="J26" s="28">
        <f t="shared" si="1"/>
        <v>162800</v>
      </c>
    </row>
    <row r="27" spans="1:10" ht="17.25">
      <c r="A27" s="1884"/>
      <c r="B27" s="550" t="s">
        <v>1090</v>
      </c>
      <c r="C27" s="551" t="s">
        <v>1091</v>
      </c>
      <c r="D27" s="1148">
        <v>181500.00000000003</v>
      </c>
      <c r="E27" s="552">
        <v>165000</v>
      </c>
      <c r="F27" s="553">
        <v>254100.00000000003</v>
      </c>
      <c r="G27" s="735">
        <f t="shared" si="0"/>
        <v>1</v>
      </c>
      <c r="H27" s="729"/>
      <c r="I27" s="27"/>
      <c r="J27" s="28">
        <f t="shared" si="1"/>
        <v>181500.00000000003</v>
      </c>
    </row>
    <row r="28" spans="1:10" ht="17.25">
      <c r="A28" s="1884"/>
      <c r="B28" s="554" t="s">
        <v>960</v>
      </c>
      <c r="C28" s="555" t="s">
        <v>144</v>
      </c>
      <c r="D28" s="1148">
        <v>178200</v>
      </c>
      <c r="E28" s="552">
        <v>162000</v>
      </c>
      <c r="F28" s="553">
        <v>248600.00000000003</v>
      </c>
      <c r="G28" s="735">
        <f t="shared" si="0"/>
        <v>1</v>
      </c>
      <c r="H28" s="729"/>
      <c r="I28" s="27"/>
      <c r="J28" s="28">
        <f t="shared" si="1"/>
        <v>178200</v>
      </c>
    </row>
    <row r="29" spans="1:10" ht="17.25">
      <c r="A29" s="1884"/>
      <c r="B29" s="554" t="s">
        <v>961</v>
      </c>
      <c r="C29" s="555" t="s">
        <v>962</v>
      </c>
      <c r="D29" s="1148">
        <v>177100</v>
      </c>
      <c r="E29" s="552">
        <v>161000</v>
      </c>
      <c r="F29" s="553">
        <v>247500.00000000003</v>
      </c>
      <c r="G29" s="735">
        <f t="shared" si="0"/>
        <v>1</v>
      </c>
      <c r="H29" s="729"/>
      <c r="I29" s="27"/>
      <c r="J29" s="28">
        <f t="shared" si="1"/>
        <v>177100</v>
      </c>
    </row>
    <row r="30" spans="1:10" ht="34.5">
      <c r="A30" s="1884"/>
      <c r="B30" s="558" t="s">
        <v>1092</v>
      </c>
      <c r="C30" s="551" t="s">
        <v>1093</v>
      </c>
      <c r="D30" s="1148">
        <v>116600.00000000001</v>
      </c>
      <c r="E30" s="552">
        <v>106000</v>
      </c>
      <c r="F30" s="553">
        <v>251900.00000000003</v>
      </c>
      <c r="G30" s="735">
        <f t="shared" si="0"/>
        <v>1</v>
      </c>
      <c r="H30" s="729"/>
      <c r="I30" s="27"/>
      <c r="J30" s="28">
        <f t="shared" si="1"/>
        <v>116600.00000000001</v>
      </c>
    </row>
    <row r="31" spans="1:10" ht="34.5">
      <c r="A31" s="1884"/>
      <c r="B31" s="558" t="s">
        <v>1094</v>
      </c>
      <c r="C31" s="551" t="s">
        <v>1095</v>
      </c>
      <c r="D31" s="1148">
        <v>148500</v>
      </c>
      <c r="E31" s="552">
        <v>135000</v>
      </c>
      <c r="F31" s="553">
        <v>196900.00000000003</v>
      </c>
      <c r="G31" s="735">
        <f t="shared" si="0"/>
        <v>1</v>
      </c>
      <c r="H31" s="729"/>
      <c r="I31" s="27"/>
      <c r="J31" s="28">
        <f t="shared" si="1"/>
        <v>148500</v>
      </c>
    </row>
    <row r="32" spans="1:10" ht="34.5">
      <c r="A32" s="1884"/>
      <c r="B32" s="558" t="s">
        <v>1096</v>
      </c>
      <c r="C32" s="551" t="s">
        <v>1097</v>
      </c>
      <c r="D32" s="1148">
        <v>178200</v>
      </c>
      <c r="E32" s="552">
        <v>162000</v>
      </c>
      <c r="F32" s="553">
        <v>248600.00000000003</v>
      </c>
      <c r="G32" s="735">
        <f t="shared" si="0"/>
        <v>1</v>
      </c>
      <c r="H32" s="729"/>
      <c r="I32" s="27">
        <v>0.1</v>
      </c>
      <c r="J32" s="28">
        <f t="shared" si="1"/>
        <v>160380</v>
      </c>
    </row>
    <row r="33" spans="1:10" ht="17.25">
      <c r="A33" s="1884"/>
      <c r="B33" s="554" t="s">
        <v>963</v>
      </c>
      <c r="C33" s="555" t="s">
        <v>964</v>
      </c>
      <c r="D33" s="1148">
        <v>353100</v>
      </c>
      <c r="E33" s="552">
        <v>321000</v>
      </c>
      <c r="F33" s="553">
        <v>491700.00000000006</v>
      </c>
      <c r="G33" s="735">
        <f t="shared" si="0"/>
        <v>1</v>
      </c>
      <c r="H33" s="729"/>
      <c r="I33" s="27"/>
      <c r="J33" s="28">
        <f t="shared" si="1"/>
        <v>353100</v>
      </c>
    </row>
    <row r="34" spans="1:10" ht="17.25">
      <c r="A34" s="1884"/>
      <c r="B34" s="554" t="s">
        <v>965</v>
      </c>
      <c r="C34" s="555" t="s">
        <v>966</v>
      </c>
      <c r="D34" s="1148">
        <v>313500</v>
      </c>
      <c r="E34" s="552">
        <v>285000</v>
      </c>
      <c r="F34" s="553">
        <v>436700.00000000006</v>
      </c>
      <c r="G34" s="735">
        <f t="shared" si="0"/>
        <v>1</v>
      </c>
      <c r="H34" s="729"/>
      <c r="I34" s="27"/>
      <c r="J34" s="28">
        <f t="shared" si="1"/>
        <v>313500</v>
      </c>
    </row>
    <row r="35" spans="1:10" ht="17.25">
      <c r="A35" s="1884"/>
      <c r="B35" s="554" t="s">
        <v>967</v>
      </c>
      <c r="C35" s="555" t="s">
        <v>968</v>
      </c>
      <c r="D35" s="1148">
        <v>226600.00000000003</v>
      </c>
      <c r="E35" s="557">
        <v>206000</v>
      </c>
      <c r="F35" s="553">
        <v>308000</v>
      </c>
      <c r="G35" s="735">
        <f t="shared" si="0"/>
        <v>1</v>
      </c>
      <c r="H35" s="729"/>
      <c r="I35" s="27"/>
      <c r="J35" s="28">
        <f t="shared" si="1"/>
        <v>226600.00000000003</v>
      </c>
    </row>
    <row r="36" spans="1:10" ht="17.25">
      <c r="A36" s="1884"/>
      <c r="B36" s="554" t="s">
        <v>969</v>
      </c>
      <c r="C36" s="555" t="s">
        <v>970</v>
      </c>
      <c r="D36" s="1148">
        <v>77000</v>
      </c>
      <c r="E36" s="552">
        <v>70000</v>
      </c>
      <c r="F36" s="553">
        <v>108900.00000000001</v>
      </c>
      <c r="G36" s="735">
        <f t="shared" si="0"/>
        <v>1</v>
      </c>
      <c r="H36" s="729"/>
      <c r="I36" s="27"/>
      <c r="J36" s="28">
        <f t="shared" si="1"/>
        <v>77000</v>
      </c>
    </row>
    <row r="37" spans="1:10" ht="17.25" customHeight="1">
      <c r="A37" s="1884"/>
      <c r="B37" s="559" t="s">
        <v>971</v>
      </c>
      <c r="C37" s="555" t="s">
        <v>972</v>
      </c>
      <c r="D37" s="1148">
        <v>80300</v>
      </c>
      <c r="E37" s="552">
        <v>73000</v>
      </c>
      <c r="F37" s="553">
        <v>114400.00000000001</v>
      </c>
      <c r="G37" s="735">
        <f t="shared" si="0"/>
        <v>1</v>
      </c>
      <c r="H37" s="729"/>
      <c r="I37" s="27"/>
      <c r="J37" s="28">
        <f t="shared" si="1"/>
        <v>80300</v>
      </c>
    </row>
    <row r="38" spans="1:10" ht="17.25">
      <c r="A38" s="1884"/>
      <c r="B38" s="559" t="s">
        <v>973</v>
      </c>
      <c r="C38" s="555" t="s">
        <v>974</v>
      </c>
      <c r="D38" s="1148">
        <v>61600.000000000007</v>
      </c>
      <c r="E38" s="556">
        <v>56000</v>
      </c>
      <c r="F38" s="553">
        <v>88000</v>
      </c>
      <c r="G38" s="735">
        <f t="shared" si="0"/>
        <v>1</v>
      </c>
      <c r="H38" s="729"/>
      <c r="I38" s="27"/>
      <c r="J38" s="28">
        <f t="shared" si="1"/>
        <v>61600.000000000007</v>
      </c>
    </row>
    <row r="39" spans="1:10" ht="17.25">
      <c r="A39" s="1884"/>
      <c r="B39" s="559" t="s">
        <v>975</v>
      </c>
      <c r="C39" s="555" t="s">
        <v>976</v>
      </c>
      <c r="D39" s="1148">
        <v>125400.00000000001</v>
      </c>
      <c r="E39" s="552">
        <v>114000</v>
      </c>
      <c r="F39" s="553">
        <v>178200</v>
      </c>
      <c r="G39" s="735">
        <f t="shared" si="0"/>
        <v>1</v>
      </c>
      <c r="H39" s="729"/>
      <c r="I39" s="27"/>
      <c r="J39" s="28">
        <f t="shared" si="1"/>
        <v>125400.00000000001</v>
      </c>
    </row>
    <row r="40" spans="1:10" ht="17.25">
      <c r="A40" s="1884"/>
      <c r="B40" s="559" t="s">
        <v>977</v>
      </c>
      <c r="C40" s="555" t="s">
        <v>978</v>
      </c>
      <c r="D40" s="1148">
        <v>67100</v>
      </c>
      <c r="E40" s="552">
        <v>61000</v>
      </c>
      <c r="F40" s="553">
        <v>96800.000000000015</v>
      </c>
      <c r="G40" s="735">
        <f t="shared" si="0"/>
        <v>1</v>
      </c>
      <c r="H40" s="729"/>
      <c r="I40" s="27"/>
      <c r="J40" s="28">
        <f t="shared" si="1"/>
        <v>67100</v>
      </c>
    </row>
    <row r="41" spans="1:10" ht="17.25">
      <c r="A41" s="1884"/>
      <c r="B41" s="559" t="s">
        <v>979</v>
      </c>
      <c r="C41" s="555" t="s">
        <v>980</v>
      </c>
      <c r="D41" s="1148">
        <v>125400.00000000001</v>
      </c>
      <c r="E41" s="552">
        <v>114000</v>
      </c>
      <c r="F41" s="553">
        <v>178200</v>
      </c>
      <c r="G41" s="735">
        <f t="shared" si="0"/>
        <v>0.20000000000000007</v>
      </c>
      <c r="H41" s="729">
        <v>100320</v>
      </c>
      <c r="I41" s="27">
        <v>0.14000000000000001</v>
      </c>
      <c r="J41" s="28">
        <f t="shared" si="1"/>
        <v>107844.00000000001</v>
      </c>
    </row>
    <row r="42" spans="1:10" ht="17.25">
      <c r="A42" s="1884"/>
      <c r="B42" s="559" t="s">
        <v>981</v>
      </c>
      <c r="C42" s="555" t="s">
        <v>982</v>
      </c>
      <c r="D42" s="1148">
        <v>141900</v>
      </c>
      <c r="E42" s="552">
        <v>129000</v>
      </c>
      <c r="F42" s="553">
        <v>201300.00000000003</v>
      </c>
      <c r="G42" s="735">
        <f t="shared" si="0"/>
        <v>1</v>
      </c>
      <c r="H42" s="729"/>
      <c r="I42" s="27"/>
      <c r="J42" s="28">
        <f t="shared" si="1"/>
        <v>141900</v>
      </c>
    </row>
    <row r="43" spans="1:10" ht="17.25">
      <c r="A43" s="1884"/>
      <c r="B43" s="559" t="s">
        <v>983</v>
      </c>
      <c r="C43" s="555" t="s">
        <v>984</v>
      </c>
      <c r="D43" s="1148">
        <v>149600</v>
      </c>
      <c r="E43" s="552">
        <v>136000</v>
      </c>
      <c r="F43" s="553">
        <v>213400.00000000003</v>
      </c>
      <c r="G43" s="735">
        <f t="shared" si="0"/>
        <v>1</v>
      </c>
      <c r="H43" s="729"/>
      <c r="I43" s="27"/>
      <c r="J43" s="28">
        <f t="shared" si="1"/>
        <v>149600</v>
      </c>
    </row>
    <row r="44" spans="1:10" ht="17.25">
      <c r="A44" s="1884"/>
      <c r="B44" s="559" t="s">
        <v>985</v>
      </c>
      <c r="C44" s="555" t="s">
        <v>986</v>
      </c>
      <c r="D44" s="1148">
        <v>196900.00000000003</v>
      </c>
      <c r="E44" s="552">
        <v>179000</v>
      </c>
      <c r="F44" s="553">
        <v>281600</v>
      </c>
      <c r="G44" s="735">
        <f t="shared" si="0"/>
        <v>1</v>
      </c>
      <c r="H44" s="729"/>
      <c r="I44" s="27"/>
      <c r="J44" s="28">
        <f t="shared" si="1"/>
        <v>196900.00000000003</v>
      </c>
    </row>
    <row r="45" spans="1:10" ht="34.5">
      <c r="A45" s="1884"/>
      <c r="B45" s="558" t="s">
        <v>987</v>
      </c>
      <c r="C45" s="551" t="s">
        <v>988</v>
      </c>
      <c r="D45" s="1148">
        <v>154000</v>
      </c>
      <c r="E45" s="552">
        <v>140000</v>
      </c>
      <c r="F45" s="553">
        <v>204600.00000000003</v>
      </c>
      <c r="G45" s="735">
        <f t="shared" si="0"/>
        <v>1</v>
      </c>
      <c r="H45" s="729"/>
      <c r="I45" s="27">
        <v>0.1</v>
      </c>
      <c r="J45" s="28">
        <f t="shared" si="1"/>
        <v>138600</v>
      </c>
    </row>
    <row r="46" spans="1:10" ht="17.25">
      <c r="A46" s="1884"/>
      <c r="B46" s="559" t="s">
        <v>989</v>
      </c>
      <c r="C46" s="555" t="s">
        <v>990</v>
      </c>
      <c r="D46" s="1148">
        <v>149600</v>
      </c>
      <c r="E46" s="552">
        <v>136000</v>
      </c>
      <c r="F46" s="553">
        <v>213400.00000000003</v>
      </c>
      <c r="G46" s="735">
        <f t="shared" si="0"/>
        <v>1</v>
      </c>
      <c r="H46" s="729"/>
      <c r="I46" s="27"/>
      <c r="J46" s="28">
        <f t="shared" si="1"/>
        <v>149600</v>
      </c>
    </row>
    <row r="47" spans="1:10" ht="17.25">
      <c r="A47" s="1884"/>
      <c r="B47" s="559" t="s">
        <v>991</v>
      </c>
      <c r="C47" s="555" t="s">
        <v>992</v>
      </c>
      <c r="D47" s="1148">
        <v>158400</v>
      </c>
      <c r="E47" s="552">
        <v>144000</v>
      </c>
      <c r="F47" s="553">
        <v>227700</v>
      </c>
      <c r="G47" s="735">
        <f t="shared" si="0"/>
        <v>1</v>
      </c>
      <c r="H47" s="729"/>
      <c r="I47" s="27">
        <v>0.12</v>
      </c>
      <c r="J47" s="28">
        <f t="shared" si="1"/>
        <v>139392</v>
      </c>
    </row>
    <row r="48" spans="1:10" ht="17.25">
      <c r="A48" s="1884"/>
      <c r="B48" s="559" t="s">
        <v>993</v>
      </c>
      <c r="C48" s="555" t="s">
        <v>994</v>
      </c>
      <c r="D48" s="1148">
        <v>184800</v>
      </c>
      <c r="E48" s="552">
        <v>168000</v>
      </c>
      <c r="F48" s="553">
        <v>266200</v>
      </c>
      <c r="G48" s="735">
        <f t="shared" si="0"/>
        <v>1</v>
      </c>
      <c r="H48" s="729"/>
      <c r="I48" s="27"/>
      <c r="J48" s="28">
        <f t="shared" si="1"/>
        <v>184800</v>
      </c>
    </row>
    <row r="49" spans="1:10" ht="17.25">
      <c r="A49" s="1884"/>
      <c r="B49" s="554" t="s">
        <v>995</v>
      </c>
      <c r="C49" s="560" t="s">
        <v>996</v>
      </c>
      <c r="D49" s="1148">
        <v>73700</v>
      </c>
      <c r="E49" s="562">
        <v>67000</v>
      </c>
      <c r="F49" s="563">
        <v>105600</v>
      </c>
      <c r="G49" s="735">
        <f t="shared" si="0"/>
        <v>1</v>
      </c>
      <c r="H49" s="730"/>
      <c r="I49" s="27">
        <v>0.11</v>
      </c>
      <c r="J49" s="28">
        <f t="shared" si="1"/>
        <v>65593</v>
      </c>
    </row>
    <row r="50" spans="1:10" ht="17.25">
      <c r="A50" s="1884"/>
      <c r="B50" s="554" t="s">
        <v>997</v>
      </c>
      <c r="C50" s="560" t="s">
        <v>998</v>
      </c>
      <c r="D50" s="1148">
        <v>93500</v>
      </c>
      <c r="E50" s="562">
        <v>85000</v>
      </c>
      <c r="F50" s="563">
        <v>134200</v>
      </c>
      <c r="G50" s="735">
        <f t="shared" si="0"/>
        <v>0.30481283422459893</v>
      </c>
      <c r="H50" s="730">
        <v>65000</v>
      </c>
      <c r="I50" s="27"/>
      <c r="J50" s="28">
        <f t="shared" si="1"/>
        <v>93500</v>
      </c>
    </row>
    <row r="51" spans="1:10" ht="17.25">
      <c r="A51" s="1884"/>
      <c r="B51" s="554" t="s">
        <v>999</v>
      </c>
      <c r="C51" s="560" t="s">
        <v>1000</v>
      </c>
      <c r="D51" s="1148">
        <v>144100</v>
      </c>
      <c r="E51" s="562">
        <v>131000</v>
      </c>
      <c r="F51" s="563">
        <v>206800.00000000003</v>
      </c>
      <c r="G51" s="735">
        <f t="shared" si="0"/>
        <v>1</v>
      </c>
      <c r="H51" s="730"/>
      <c r="I51" s="27"/>
      <c r="J51" s="28">
        <f t="shared" si="1"/>
        <v>144100</v>
      </c>
    </row>
    <row r="52" spans="1:10" ht="17.25">
      <c r="A52" s="1884" t="s">
        <v>1071</v>
      </c>
      <c r="B52" s="554" t="s">
        <v>1001</v>
      </c>
      <c r="C52" s="560" t="s">
        <v>1002</v>
      </c>
      <c r="D52" s="1148">
        <v>119900</v>
      </c>
      <c r="E52" s="562">
        <v>109000</v>
      </c>
      <c r="F52" s="563">
        <v>171600</v>
      </c>
      <c r="G52" s="735">
        <f t="shared" si="0"/>
        <v>1</v>
      </c>
      <c r="H52" s="730"/>
      <c r="I52" s="27">
        <v>0.23</v>
      </c>
      <c r="J52" s="28">
        <f t="shared" si="1"/>
        <v>92323</v>
      </c>
    </row>
    <row r="53" spans="1:10" ht="34.5">
      <c r="A53" s="1884"/>
      <c r="B53" s="550" t="s">
        <v>1003</v>
      </c>
      <c r="C53" s="551" t="s">
        <v>1004</v>
      </c>
      <c r="D53" s="1148">
        <v>138600</v>
      </c>
      <c r="E53" s="552">
        <v>126000</v>
      </c>
      <c r="F53" s="553">
        <v>184800.00000000003</v>
      </c>
      <c r="G53" s="735">
        <f t="shared" si="0"/>
        <v>1</v>
      </c>
      <c r="H53" s="729"/>
      <c r="I53" s="27"/>
      <c r="J53" s="28">
        <f t="shared" si="1"/>
        <v>138600</v>
      </c>
    </row>
    <row r="54" spans="1:10" ht="34.5">
      <c r="A54" s="1884"/>
      <c r="B54" s="550" t="s">
        <v>1005</v>
      </c>
      <c r="C54" s="551" t="s">
        <v>1098</v>
      </c>
      <c r="D54" s="1148">
        <v>127600</v>
      </c>
      <c r="E54" s="552">
        <v>116000</v>
      </c>
      <c r="F54" s="553">
        <v>170500</v>
      </c>
      <c r="G54" s="735">
        <f t="shared" si="0"/>
        <v>1</v>
      </c>
      <c r="H54" s="729"/>
      <c r="I54" s="27"/>
      <c r="J54" s="28">
        <f t="shared" si="1"/>
        <v>127600</v>
      </c>
    </row>
    <row r="55" spans="1:10" ht="34.5">
      <c r="A55" s="1884"/>
      <c r="B55" s="558" t="s">
        <v>1006</v>
      </c>
      <c r="C55" s="551" t="s">
        <v>1007</v>
      </c>
      <c r="D55" s="1148">
        <v>178200</v>
      </c>
      <c r="E55" s="552">
        <v>162000</v>
      </c>
      <c r="F55" s="553">
        <v>237600.00000000003</v>
      </c>
      <c r="G55" s="735">
        <f t="shared" si="0"/>
        <v>1</v>
      </c>
      <c r="H55" s="729"/>
      <c r="I55" s="27"/>
      <c r="J55" s="28">
        <f t="shared" si="1"/>
        <v>178200</v>
      </c>
    </row>
    <row r="56" spans="1:10" ht="34.5">
      <c r="A56" s="1884"/>
      <c r="B56" s="558" t="s">
        <v>1008</v>
      </c>
      <c r="C56" s="551" t="s">
        <v>1099</v>
      </c>
      <c r="D56" s="1148">
        <v>223300.00000000003</v>
      </c>
      <c r="E56" s="552">
        <v>203000</v>
      </c>
      <c r="F56" s="553">
        <v>297000</v>
      </c>
      <c r="G56" s="735">
        <f t="shared" si="0"/>
        <v>1</v>
      </c>
      <c r="H56" s="729"/>
      <c r="I56" s="27"/>
      <c r="J56" s="28">
        <f t="shared" si="1"/>
        <v>223300.00000000003</v>
      </c>
    </row>
    <row r="57" spans="1:10" ht="17.25">
      <c r="A57" s="1884"/>
      <c r="B57" s="554" t="s">
        <v>1009</v>
      </c>
      <c r="C57" s="555" t="s">
        <v>1010</v>
      </c>
      <c r="D57" s="1148">
        <v>280500</v>
      </c>
      <c r="E57" s="556">
        <v>255000</v>
      </c>
      <c r="F57" s="553">
        <v>402600.00000000006</v>
      </c>
      <c r="G57" s="735">
        <f t="shared" si="0"/>
        <v>0.26764705882352946</v>
      </c>
      <c r="H57" s="729">
        <v>205425</v>
      </c>
      <c r="I57" s="27"/>
      <c r="J57" s="28">
        <f t="shared" si="1"/>
        <v>280500</v>
      </c>
    </row>
    <row r="58" spans="1:10" ht="17.25">
      <c r="A58" s="1884"/>
      <c r="B58" s="554" t="s">
        <v>1011</v>
      </c>
      <c r="C58" s="555" t="s">
        <v>1012</v>
      </c>
      <c r="D58" s="1148">
        <v>273900</v>
      </c>
      <c r="E58" s="556">
        <v>249000</v>
      </c>
      <c r="F58" s="553">
        <v>393800.00000000006</v>
      </c>
      <c r="G58" s="735">
        <f t="shared" si="0"/>
        <v>0.25</v>
      </c>
      <c r="H58" s="729">
        <v>205425</v>
      </c>
      <c r="I58" s="27"/>
      <c r="J58" s="28">
        <f t="shared" si="1"/>
        <v>273900</v>
      </c>
    </row>
    <row r="59" spans="1:10" ht="17.25">
      <c r="A59" s="1884"/>
      <c r="B59" s="554" t="s">
        <v>1013</v>
      </c>
      <c r="C59" s="555" t="s">
        <v>1014</v>
      </c>
      <c r="D59" s="1148">
        <v>289300</v>
      </c>
      <c r="E59" s="556">
        <v>263000</v>
      </c>
      <c r="F59" s="553">
        <v>414700.00000000006</v>
      </c>
      <c r="G59" s="735">
        <f t="shared" si="0"/>
        <v>0.36387832699619771</v>
      </c>
      <c r="H59" s="729">
        <v>184030</v>
      </c>
      <c r="I59" s="27">
        <v>0.25</v>
      </c>
      <c r="J59" s="28">
        <f t="shared" si="1"/>
        <v>216975</v>
      </c>
    </row>
    <row r="60" spans="1:10" ht="18" thickBot="1">
      <c r="A60" s="1885"/>
      <c r="B60" s="564" t="s">
        <v>1015</v>
      </c>
      <c r="C60" s="565" t="s">
        <v>1016</v>
      </c>
      <c r="D60" s="1149">
        <v>261800.00000000003</v>
      </c>
      <c r="E60" s="566">
        <v>238000</v>
      </c>
      <c r="F60" s="567">
        <v>372900.00000000006</v>
      </c>
      <c r="G60" s="735">
        <v>0.36</v>
      </c>
      <c r="H60" s="731">
        <v>235620</v>
      </c>
      <c r="I60" s="27">
        <v>0.25</v>
      </c>
      <c r="J60" s="28">
        <f t="shared" si="1"/>
        <v>196350.00000000003</v>
      </c>
    </row>
    <row r="61" spans="1:10" ht="17.25">
      <c r="A61" s="1881" t="s">
        <v>1017</v>
      </c>
      <c r="B61" s="568" t="s">
        <v>1018</v>
      </c>
      <c r="C61" s="569" t="s">
        <v>1019</v>
      </c>
      <c r="D61" s="1147">
        <v>165000</v>
      </c>
      <c r="E61" s="571">
        <v>150000</v>
      </c>
      <c r="F61" s="572">
        <v>396000.00000000006</v>
      </c>
      <c r="G61" s="735">
        <f t="shared" si="0"/>
        <v>1</v>
      </c>
      <c r="H61" s="732"/>
      <c r="I61" s="27"/>
      <c r="J61" s="28">
        <f t="shared" si="1"/>
        <v>165000</v>
      </c>
    </row>
    <row r="62" spans="1:10" ht="17.25">
      <c r="A62" s="1882"/>
      <c r="B62" s="573" t="s">
        <v>1020</v>
      </c>
      <c r="C62" s="574" t="s">
        <v>145</v>
      </c>
      <c r="D62" s="1148">
        <v>88000</v>
      </c>
      <c r="E62" s="575">
        <v>80000</v>
      </c>
      <c r="F62" s="563">
        <v>143000</v>
      </c>
      <c r="G62" s="735">
        <f t="shared" si="0"/>
        <v>1</v>
      </c>
      <c r="H62" s="730"/>
      <c r="I62" s="27"/>
      <c r="J62" s="28">
        <f t="shared" si="1"/>
        <v>88000</v>
      </c>
    </row>
    <row r="63" spans="1:10" ht="17.25">
      <c r="A63" s="1882"/>
      <c r="B63" s="573" t="s">
        <v>1021</v>
      </c>
      <c r="C63" s="574" t="s">
        <v>1022</v>
      </c>
      <c r="D63" s="1148">
        <v>145200</v>
      </c>
      <c r="E63" s="575">
        <v>132000</v>
      </c>
      <c r="F63" s="563">
        <v>205700.00000000003</v>
      </c>
      <c r="G63" s="735">
        <f t="shared" si="0"/>
        <v>1</v>
      </c>
      <c r="H63" s="730"/>
      <c r="I63" s="27"/>
      <c r="J63" s="28">
        <f t="shared" si="1"/>
        <v>145200</v>
      </c>
    </row>
    <row r="64" spans="1:10" ht="17.25">
      <c r="A64" s="1882"/>
      <c r="B64" s="573" t="s">
        <v>1023</v>
      </c>
      <c r="C64" s="574" t="s">
        <v>146</v>
      </c>
      <c r="D64" s="1148">
        <v>103400.00000000001</v>
      </c>
      <c r="E64" s="575">
        <v>94000</v>
      </c>
      <c r="F64" s="563">
        <v>187000.00000000003</v>
      </c>
      <c r="G64" s="735">
        <f t="shared" si="0"/>
        <v>1</v>
      </c>
      <c r="H64" s="730"/>
      <c r="I64" s="27"/>
      <c r="J64" s="28">
        <f t="shared" si="1"/>
        <v>103400.00000000001</v>
      </c>
    </row>
    <row r="65" spans="1:10" ht="17.25">
      <c r="A65" s="1882"/>
      <c r="B65" s="573" t="s">
        <v>1024</v>
      </c>
      <c r="C65" s="574" t="s">
        <v>147</v>
      </c>
      <c r="D65" s="1148">
        <v>103400.00000000001</v>
      </c>
      <c r="E65" s="575">
        <v>94000</v>
      </c>
      <c r="F65" s="563">
        <v>187000.00000000003</v>
      </c>
      <c r="G65" s="735">
        <f t="shared" si="0"/>
        <v>1</v>
      </c>
      <c r="H65" s="730"/>
      <c r="I65" s="27"/>
      <c r="J65" s="28">
        <f t="shared" si="1"/>
        <v>103400.00000000001</v>
      </c>
    </row>
    <row r="66" spans="1:10" ht="17.25">
      <c r="A66" s="1882"/>
      <c r="B66" s="573" t="s">
        <v>1025</v>
      </c>
      <c r="C66" s="560" t="s">
        <v>148</v>
      </c>
      <c r="D66" s="1148">
        <v>103400.00000000001</v>
      </c>
      <c r="E66" s="575">
        <v>94000</v>
      </c>
      <c r="F66" s="575">
        <v>216700.00000000003</v>
      </c>
      <c r="G66" s="735">
        <f t="shared" si="0"/>
        <v>9.5744680851063912E-2</v>
      </c>
      <c r="H66" s="575">
        <v>93500</v>
      </c>
      <c r="I66" s="27">
        <v>0.1</v>
      </c>
      <c r="J66" s="28">
        <f t="shared" si="1"/>
        <v>93060.000000000015</v>
      </c>
    </row>
    <row r="67" spans="1:10" ht="17.25">
      <c r="A67" s="1882"/>
      <c r="B67" s="573" t="s">
        <v>1026</v>
      </c>
      <c r="C67" s="560" t="s">
        <v>149</v>
      </c>
      <c r="D67" s="1148">
        <v>165000</v>
      </c>
      <c r="E67" s="575">
        <v>150000</v>
      </c>
      <c r="F67" s="575">
        <v>396000.00000000006</v>
      </c>
      <c r="G67" s="735">
        <f t="shared" si="0"/>
        <v>1</v>
      </c>
      <c r="H67" s="575"/>
      <c r="I67" s="27"/>
      <c r="J67" s="28">
        <f t="shared" si="1"/>
        <v>165000</v>
      </c>
    </row>
    <row r="68" spans="1:10" ht="17.25">
      <c r="A68" s="1882"/>
      <c r="B68" s="573" t="s">
        <v>1027</v>
      </c>
      <c r="C68" s="560" t="s">
        <v>1028</v>
      </c>
      <c r="D68" s="1148">
        <v>92400.000000000015</v>
      </c>
      <c r="E68" s="575">
        <v>84000</v>
      </c>
      <c r="F68" s="575">
        <v>132000</v>
      </c>
      <c r="G68" s="735">
        <f t="shared" si="0"/>
        <v>1</v>
      </c>
      <c r="H68" s="575"/>
      <c r="I68" s="27"/>
      <c r="J68" s="28">
        <f t="shared" si="1"/>
        <v>92400.000000000015</v>
      </c>
    </row>
    <row r="69" spans="1:10" ht="17.25">
      <c r="A69" s="1882"/>
      <c r="B69" s="576" t="s">
        <v>1029</v>
      </c>
      <c r="C69" s="560" t="s">
        <v>150</v>
      </c>
      <c r="D69" s="1148">
        <v>74250</v>
      </c>
      <c r="E69" s="575">
        <v>67500</v>
      </c>
      <c r="F69" s="575">
        <v>110000.00000000001</v>
      </c>
      <c r="G69" s="735">
        <f t="shared" si="0"/>
        <v>1</v>
      </c>
      <c r="H69" s="575"/>
      <c r="I69" s="27"/>
      <c r="J69" s="28">
        <f t="shared" si="1"/>
        <v>74250</v>
      </c>
    </row>
    <row r="70" spans="1:10" ht="17.25">
      <c r="A70" s="1882"/>
      <c r="B70" s="576" t="s">
        <v>1030</v>
      </c>
      <c r="C70" s="560" t="s">
        <v>1031</v>
      </c>
      <c r="D70" s="1148">
        <v>70400</v>
      </c>
      <c r="E70" s="575">
        <v>64000</v>
      </c>
      <c r="F70" s="575">
        <v>125400.00000000001</v>
      </c>
      <c r="G70" s="735">
        <f t="shared" ref="G70:G100" si="2">1-(H70/D70)</f>
        <v>1</v>
      </c>
      <c r="H70" s="575"/>
      <c r="I70" s="27"/>
      <c r="J70" s="28">
        <f t="shared" ref="J70:J100" si="3">SUM(D70-D70*I70)</f>
        <v>70400</v>
      </c>
    </row>
    <row r="71" spans="1:10" ht="17.25">
      <c r="A71" s="1882"/>
      <c r="B71" s="576" t="s">
        <v>1032</v>
      </c>
      <c r="C71" s="560" t="s">
        <v>1033</v>
      </c>
      <c r="D71" s="1148">
        <v>143000</v>
      </c>
      <c r="E71" s="575">
        <v>130000</v>
      </c>
      <c r="F71" s="575">
        <v>205700.00000000003</v>
      </c>
      <c r="G71" s="735">
        <f t="shared" si="2"/>
        <v>1</v>
      </c>
      <c r="H71" s="575"/>
      <c r="I71" s="27">
        <v>0.2</v>
      </c>
      <c r="J71" s="28">
        <f t="shared" si="3"/>
        <v>114400</v>
      </c>
    </row>
    <row r="72" spans="1:10" ht="17.25">
      <c r="A72" s="1882"/>
      <c r="B72" s="576" t="s">
        <v>1034</v>
      </c>
      <c r="C72" s="560" t="s">
        <v>1035</v>
      </c>
      <c r="D72" s="1148">
        <v>154000</v>
      </c>
      <c r="E72" s="575">
        <v>140000</v>
      </c>
      <c r="F72" s="575">
        <v>225500.00000000003</v>
      </c>
      <c r="G72" s="735">
        <f t="shared" si="2"/>
        <v>1</v>
      </c>
      <c r="H72" s="575"/>
      <c r="I72" s="27">
        <v>0.2</v>
      </c>
      <c r="J72" s="28">
        <f t="shared" si="3"/>
        <v>123200</v>
      </c>
    </row>
    <row r="73" spans="1:10" ht="17.25">
      <c r="A73" s="1882"/>
      <c r="B73" s="576" t="s">
        <v>1036</v>
      </c>
      <c r="C73" s="560" t="s">
        <v>151</v>
      </c>
      <c r="D73" s="1148">
        <v>103400.00000000001</v>
      </c>
      <c r="E73" s="575">
        <v>94000</v>
      </c>
      <c r="F73" s="575">
        <v>147400</v>
      </c>
      <c r="G73" s="735">
        <f t="shared" si="2"/>
        <v>1</v>
      </c>
      <c r="H73" s="575"/>
      <c r="I73" s="27">
        <v>0.2</v>
      </c>
      <c r="J73" s="28">
        <f t="shared" si="3"/>
        <v>82720.000000000015</v>
      </c>
    </row>
    <row r="74" spans="1:10" ht="17.25">
      <c r="A74" s="1882"/>
      <c r="B74" s="576" t="s">
        <v>1037</v>
      </c>
      <c r="C74" s="560" t="s">
        <v>1038</v>
      </c>
      <c r="D74" s="1148">
        <v>93060.000000000015</v>
      </c>
      <c r="E74" s="552">
        <v>84600</v>
      </c>
      <c r="F74" s="575">
        <v>133100</v>
      </c>
      <c r="G74" s="735">
        <f t="shared" si="2"/>
        <v>0.12959381044487439</v>
      </c>
      <c r="H74" s="575">
        <v>81000</v>
      </c>
      <c r="I74" s="27">
        <v>0.13</v>
      </c>
      <c r="J74" s="28">
        <f t="shared" si="3"/>
        <v>80962.200000000012</v>
      </c>
    </row>
    <row r="75" spans="1:10" ht="17.25">
      <c r="A75" s="1882"/>
      <c r="B75" s="576" t="s">
        <v>1039</v>
      </c>
      <c r="C75" s="560" t="s">
        <v>1040</v>
      </c>
      <c r="D75" s="1148">
        <v>130900</v>
      </c>
      <c r="E75" s="552">
        <v>119000</v>
      </c>
      <c r="F75" s="575">
        <v>187000</v>
      </c>
      <c r="G75" s="735">
        <f t="shared" si="2"/>
        <v>1</v>
      </c>
      <c r="H75" s="575"/>
      <c r="I75" s="27"/>
      <c r="J75" s="28">
        <f t="shared" si="3"/>
        <v>130900</v>
      </c>
    </row>
    <row r="76" spans="1:10" ht="17.25">
      <c r="A76" s="1882"/>
      <c r="B76" s="576" t="s">
        <v>1041</v>
      </c>
      <c r="C76" s="560" t="s">
        <v>152</v>
      </c>
      <c r="D76" s="1148">
        <v>140250</v>
      </c>
      <c r="E76" s="575">
        <v>127500</v>
      </c>
      <c r="F76" s="575">
        <v>201300.00000000003</v>
      </c>
      <c r="G76" s="735">
        <f t="shared" si="2"/>
        <v>1</v>
      </c>
      <c r="H76" s="575"/>
      <c r="I76" s="27"/>
      <c r="J76" s="28">
        <f t="shared" si="3"/>
        <v>140250</v>
      </c>
    </row>
    <row r="77" spans="1:10" ht="17.25">
      <c r="A77" s="1882"/>
      <c r="B77" s="576" t="s">
        <v>1042</v>
      </c>
      <c r="C77" s="560" t="s">
        <v>1043</v>
      </c>
      <c r="D77" s="1148">
        <v>104500.00000000001</v>
      </c>
      <c r="E77" s="575">
        <v>95000</v>
      </c>
      <c r="F77" s="575">
        <v>148500</v>
      </c>
      <c r="G77" s="735">
        <f t="shared" si="2"/>
        <v>1</v>
      </c>
      <c r="H77" s="575"/>
      <c r="I77" s="27"/>
      <c r="J77" s="28">
        <f t="shared" si="3"/>
        <v>104500.00000000001</v>
      </c>
    </row>
    <row r="78" spans="1:10" ht="17.25">
      <c r="A78" s="1882"/>
      <c r="B78" s="576" t="s">
        <v>1044</v>
      </c>
      <c r="C78" s="560" t="s">
        <v>1045</v>
      </c>
      <c r="D78" s="1148">
        <v>192500.00000000003</v>
      </c>
      <c r="E78" s="575">
        <v>175000</v>
      </c>
      <c r="F78" s="575">
        <v>275000</v>
      </c>
      <c r="G78" s="735">
        <f t="shared" si="2"/>
        <v>1</v>
      </c>
      <c r="H78" s="575"/>
      <c r="I78" s="27"/>
      <c r="J78" s="28">
        <f t="shared" si="3"/>
        <v>192500.00000000003</v>
      </c>
    </row>
    <row r="79" spans="1:10" ht="17.25">
      <c r="A79" s="1882"/>
      <c r="B79" s="576" t="s">
        <v>1046</v>
      </c>
      <c r="C79" s="560" t="s">
        <v>1047</v>
      </c>
      <c r="D79" s="1148">
        <v>52800.000000000007</v>
      </c>
      <c r="E79" s="575">
        <v>48000</v>
      </c>
      <c r="F79" s="575">
        <v>75900</v>
      </c>
      <c r="G79" s="735">
        <f t="shared" si="2"/>
        <v>1</v>
      </c>
      <c r="H79" s="575"/>
      <c r="I79" s="27"/>
      <c r="J79" s="28">
        <f t="shared" si="3"/>
        <v>52800.000000000007</v>
      </c>
    </row>
    <row r="80" spans="1:10" ht="17.25">
      <c r="A80" s="1882"/>
      <c r="B80" s="576" t="s">
        <v>1046</v>
      </c>
      <c r="C80" s="560" t="s">
        <v>1048</v>
      </c>
      <c r="D80" s="1148">
        <v>81400</v>
      </c>
      <c r="E80" s="575">
        <v>74000</v>
      </c>
      <c r="F80" s="563">
        <v>116600.00000000001</v>
      </c>
      <c r="G80" s="735">
        <f t="shared" si="2"/>
        <v>1</v>
      </c>
      <c r="H80" s="730"/>
      <c r="I80" s="27"/>
      <c r="J80" s="28">
        <f t="shared" si="3"/>
        <v>81400</v>
      </c>
    </row>
    <row r="81" spans="1:10" ht="17.25">
      <c r="A81" s="1882"/>
      <c r="B81" s="576" t="s">
        <v>1049</v>
      </c>
      <c r="C81" s="560" t="s">
        <v>1050</v>
      </c>
      <c r="D81" s="1148">
        <v>79200</v>
      </c>
      <c r="E81" s="575">
        <v>72000</v>
      </c>
      <c r="F81" s="563">
        <v>113300.00000000001</v>
      </c>
      <c r="G81" s="735">
        <f t="shared" si="2"/>
        <v>1</v>
      </c>
      <c r="H81" s="730"/>
      <c r="I81" s="27"/>
      <c r="J81" s="28">
        <f t="shared" si="3"/>
        <v>79200</v>
      </c>
    </row>
    <row r="82" spans="1:10" ht="17.25">
      <c r="A82" s="1882"/>
      <c r="B82" s="576" t="s">
        <v>1049</v>
      </c>
      <c r="C82" s="747" t="s">
        <v>1051</v>
      </c>
      <c r="D82" s="1148">
        <v>162800</v>
      </c>
      <c r="E82" s="748">
        <v>148000</v>
      </c>
      <c r="F82" s="749">
        <v>233200.00000000003</v>
      </c>
      <c r="G82" s="735">
        <f t="shared" si="2"/>
        <v>1</v>
      </c>
      <c r="H82" s="750"/>
      <c r="I82" s="751">
        <v>0.22</v>
      </c>
      <c r="J82" s="752">
        <f t="shared" si="3"/>
        <v>126984</v>
      </c>
    </row>
    <row r="83" spans="1:10" ht="17.25">
      <c r="A83" s="1882"/>
      <c r="B83" s="576" t="s">
        <v>1052</v>
      </c>
      <c r="C83" s="560" t="s">
        <v>1053</v>
      </c>
      <c r="D83" s="1148">
        <v>125400.00000000001</v>
      </c>
      <c r="E83" s="575">
        <v>114000</v>
      </c>
      <c r="F83" s="563">
        <v>178200</v>
      </c>
      <c r="G83" s="735">
        <f t="shared" si="2"/>
        <v>1</v>
      </c>
      <c r="H83" s="730"/>
      <c r="I83" s="27"/>
      <c r="J83" s="28">
        <f t="shared" si="3"/>
        <v>125400.00000000001</v>
      </c>
    </row>
    <row r="84" spans="1:10" ht="17.25">
      <c r="A84" s="1882"/>
      <c r="B84" s="576" t="s">
        <v>1054</v>
      </c>
      <c r="C84" s="560" t="s">
        <v>1055</v>
      </c>
      <c r="D84" s="1148">
        <v>231000.00000000003</v>
      </c>
      <c r="E84" s="575">
        <v>210000</v>
      </c>
      <c r="F84" s="563">
        <v>330000</v>
      </c>
      <c r="G84" s="735">
        <f t="shared" si="2"/>
        <v>1</v>
      </c>
      <c r="H84" s="730"/>
      <c r="I84" s="27"/>
      <c r="J84" s="28">
        <f t="shared" si="3"/>
        <v>231000.00000000003</v>
      </c>
    </row>
    <row r="85" spans="1:10" ht="17.25">
      <c r="A85" s="1882"/>
      <c r="B85" s="573" t="s">
        <v>1056</v>
      </c>
      <c r="C85" s="560" t="s">
        <v>153</v>
      </c>
      <c r="D85" s="1148">
        <v>103400.00000000001</v>
      </c>
      <c r="E85" s="575">
        <v>94000</v>
      </c>
      <c r="F85" s="563">
        <v>154000</v>
      </c>
      <c r="G85" s="735">
        <f t="shared" si="2"/>
        <v>1</v>
      </c>
      <c r="H85" s="730"/>
      <c r="I85" s="27"/>
      <c r="J85" s="28">
        <f t="shared" si="3"/>
        <v>103400.00000000001</v>
      </c>
    </row>
    <row r="86" spans="1:10" ht="17.25">
      <c r="A86" s="1882"/>
      <c r="B86" s="573" t="s">
        <v>1057</v>
      </c>
      <c r="C86" s="560" t="s">
        <v>1058</v>
      </c>
      <c r="D86" s="1148">
        <v>207900.00000000003</v>
      </c>
      <c r="E86" s="575">
        <v>189000</v>
      </c>
      <c r="F86" s="563">
        <v>308000</v>
      </c>
      <c r="G86" s="735">
        <f t="shared" si="2"/>
        <v>1</v>
      </c>
      <c r="H86" s="730"/>
      <c r="I86" s="27"/>
      <c r="J86" s="28">
        <f t="shared" si="3"/>
        <v>207900.00000000003</v>
      </c>
    </row>
    <row r="87" spans="1:10" ht="17.25">
      <c r="A87" s="1882"/>
      <c r="B87" s="573" t="s">
        <v>1059</v>
      </c>
      <c r="C87" s="560" t="s">
        <v>154</v>
      </c>
      <c r="D87" s="1148">
        <v>82500</v>
      </c>
      <c r="E87" s="575">
        <v>75000</v>
      </c>
      <c r="F87" s="563">
        <v>123200.00000000001</v>
      </c>
      <c r="G87" s="735">
        <f t="shared" si="2"/>
        <v>1</v>
      </c>
      <c r="H87" s="730"/>
      <c r="I87" s="27"/>
      <c r="J87" s="28">
        <f t="shared" si="3"/>
        <v>82500</v>
      </c>
    </row>
    <row r="88" spans="1:10" ht="17.25">
      <c r="A88" s="1882"/>
      <c r="B88" s="573" t="s">
        <v>1060</v>
      </c>
      <c r="C88" s="560" t="s">
        <v>1061</v>
      </c>
      <c r="D88" s="1148">
        <v>154000</v>
      </c>
      <c r="E88" s="575">
        <v>140000</v>
      </c>
      <c r="F88" s="563">
        <v>231000.00000000003</v>
      </c>
      <c r="G88" s="735">
        <f t="shared" si="2"/>
        <v>1</v>
      </c>
      <c r="H88" s="730"/>
      <c r="I88" s="27"/>
      <c r="J88" s="28">
        <f t="shared" si="3"/>
        <v>154000</v>
      </c>
    </row>
    <row r="89" spans="1:10" ht="17.25">
      <c r="A89" s="1882"/>
      <c r="B89" s="573" t="s">
        <v>1062</v>
      </c>
      <c r="C89" s="560" t="s">
        <v>1063</v>
      </c>
      <c r="D89" s="1148">
        <v>229900.00000000003</v>
      </c>
      <c r="E89" s="575">
        <v>209000</v>
      </c>
      <c r="F89" s="563">
        <v>328900</v>
      </c>
      <c r="G89" s="735">
        <f t="shared" si="2"/>
        <v>1</v>
      </c>
      <c r="H89" s="730"/>
      <c r="I89" s="27"/>
      <c r="J89" s="28">
        <f t="shared" si="3"/>
        <v>229900.00000000003</v>
      </c>
    </row>
    <row r="90" spans="1:10" ht="17.25">
      <c r="A90" s="1882"/>
      <c r="B90" s="573" t="s">
        <v>1064</v>
      </c>
      <c r="C90" s="560" t="s">
        <v>1065</v>
      </c>
      <c r="D90" s="1148">
        <v>225500.00000000003</v>
      </c>
      <c r="E90" s="575">
        <v>205000</v>
      </c>
      <c r="F90" s="563">
        <v>322300</v>
      </c>
      <c r="G90" s="735">
        <f t="shared" si="2"/>
        <v>1</v>
      </c>
      <c r="H90" s="730"/>
      <c r="I90" s="27"/>
      <c r="J90" s="28">
        <f t="shared" si="3"/>
        <v>225500.00000000003</v>
      </c>
    </row>
    <row r="91" spans="1:10" ht="17.25">
      <c r="A91" s="1882"/>
      <c r="B91" s="576" t="s">
        <v>1066</v>
      </c>
      <c r="C91" s="560" t="s">
        <v>1067</v>
      </c>
      <c r="D91" s="1148">
        <v>70400</v>
      </c>
      <c r="E91" s="575">
        <v>64000</v>
      </c>
      <c r="F91" s="563">
        <v>100100.00000000001</v>
      </c>
      <c r="G91" s="735">
        <f t="shared" si="2"/>
        <v>1</v>
      </c>
      <c r="H91" s="730"/>
      <c r="I91" s="27">
        <v>0.3</v>
      </c>
      <c r="J91" s="28">
        <f t="shared" si="3"/>
        <v>49280</v>
      </c>
    </row>
    <row r="92" spans="1:10" ht="18" thickBot="1">
      <c r="A92" s="1883"/>
      <c r="B92" s="577" t="s">
        <v>1068</v>
      </c>
      <c r="C92" s="578" t="s">
        <v>1069</v>
      </c>
      <c r="D92" s="1149">
        <v>92400.000000000015</v>
      </c>
      <c r="E92" s="580">
        <v>84000</v>
      </c>
      <c r="F92" s="581">
        <v>132000</v>
      </c>
      <c r="G92" s="735">
        <f t="shared" si="2"/>
        <v>1</v>
      </c>
      <c r="H92" s="733"/>
      <c r="I92" s="27">
        <v>0.3</v>
      </c>
      <c r="J92" s="28">
        <f t="shared" si="3"/>
        <v>64680.000000000015</v>
      </c>
    </row>
    <row r="93" spans="1:10" ht="17.25">
      <c r="A93" s="1878" t="s">
        <v>1100</v>
      </c>
      <c r="B93" s="582" t="s">
        <v>1101</v>
      </c>
      <c r="C93" s="583" t="s">
        <v>1102</v>
      </c>
      <c r="D93" s="570"/>
      <c r="E93" s="584"/>
      <c r="F93" s="572"/>
      <c r="G93" s="735" t="e">
        <f t="shared" si="2"/>
        <v>#DIV/0!</v>
      </c>
      <c r="H93" s="732"/>
      <c r="I93" s="27"/>
      <c r="J93" s="28">
        <f t="shared" si="3"/>
        <v>0</v>
      </c>
    </row>
    <row r="94" spans="1:10" ht="17.25">
      <c r="A94" s="1879"/>
      <c r="B94" s="576" t="s">
        <v>1103</v>
      </c>
      <c r="C94" s="560" t="s">
        <v>1104</v>
      </c>
      <c r="D94" s="561"/>
      <c r="E94" s="585"/>
      <c r="F94" s="563"/>
      <c r="G94" s="735" t="e">
        <f t="shared" si="2"/>
        <v>#DIV/0!</v>
      </c>
      <c r="H94" s="730"/>
      <c r="I94" s="27"/>
      <c r="J94" s="28">
        <f t="shared" si="3"/>
        <v>0</v>
      </c>
    </row>
    <row r="95" spans="1:10" ht="17.25">
      <c r="A95" s="1879"/>
      <c r="B95" s="576" t="s">
        <v>1105</v>
      </c>
      <c r="C95" s="560" t="s">
        <v>1106</v>
      </c>
      <c r="D95" s="561"/>
      <c r="E95" s="585"/>
      <c r="F95" s="563"/>
      <c r="G95" s="735" t="e">
        <f t="shared" si="2"/>
        <v>#DIV/0!</v>
      </c>
      <c r="H95" s="730"/>
      <c r="I95" s="27"/>
      <c r="J95" s="28">
        <f t="shared" si="3"/>
        <v>0</v>
      </c>
    </row>
    <row r="96" spans="1:10" ht="17.25">
      <c r="A96" s="1879"/>
      <c r="B96" s="576" t="s">
        <v>1107</v>
      </c>
      <c r="C96" s="560" t="s">
        <v>1108</v>
      </c>
      <c r="D96" s="561"/>
      <c r="E96" s="585">
        <v>10000</v>
      </c>
      <c r="F96" s="563"/>
      <c r="G96" s="735" t="e">
        <f t="shared" si="2"/>
        <v>#DIV/0!</v>
      </c>
      <c r="H96" s="730"/>
      <c r="I96" s="27"/>
      <c r="J96" s="28">
        <f t="shared" si="3"/>
        <v>0</v>
      </c>
    </row>
    <row r="97" spans="1:10" ht="17.25">
      <c r="A97" s="1879"/>
      <c r="B97" s="576" t="s">
        <v>1109</v>
      </c>
      <c r="C97" s="560" t="s">
        <v>1110</v>
      </c>
      <c r="D97" s="561"/>
      <c r="E97" s="585"/>
      <c r="F97" s="563"/>
      <c r="G97" s="735" t="e">
        <f t="shared" si="2"/>
        <v>#DIV/0!</v>
      </c>
      <c r="H97" s="730"/>
      <c r="I97" s="27"/>
      <c r="J97" s="28">
        <f t="shared" si="3"/>
        <v>0</v>
      </c>
    </row>
    <row r="98" spans="1:10" ht="17.25">
      <c r="A98" s="1879"/>
      <c r="B98" s="576" t="s">
        <v>1111</v>
      </c>
      <c r="C98" s="560" t="s">
        <v>1112</v>
      </c>
      <c r="D98" s="561"/>
      <c r="E98" s="585"/>
      <c r="F98" s="563"/>
      <c r="G98" s="735" t="e">
        <f t="shared" si="2"/>
        <v>#DIV/0!</v>
      </c>
      <c r="H98" s="730"/>
      <c r="I98" s="27"/>
      <c r="J98" s="28">
        <f t="shared" si="3"/>
        <v>0</v>
      </c>
    </row>
    <row r="99" spans="1:10" ht="17.25">
      <c r="A99" s="1879"/>
      <c r="B99" s="576" t="s">
        <v>1113</v>
      </c>
      <c r="C99" s="560" t="s">
        <v>1114</v>
      </c>
      <c r="D99" s="561"/>
      <c r="E99" s="585">
        <v>5000</v>
      </c>
      <c r="F99" s="563"/>
      <c r="G99" s="735" t="e">
        <f t="shared" si="2"/>
        <v>#DIV/0!</v>
      </c>
      <c r="H99" s="730"/>
      <c r="I99" s="27"/>
      <c r="J99" s="28">
        <f t="shared" si="3"/>
        <v>0</v>
      </c>
    </row>
    <row r="100" spans="1:10" ht="18" thickBot="1">
      <c r="A100" s="1880"/>
      <c r="B100" s="577" t="s">
        <v>1115</v>
      </c>
      <c r="C100" s="578" t="s">
        <v>1116</v>
      </c>
      <c r="D100" s="579"/>
      <c r="E100" s="586">
        <v>6000</v>
      </c>
      <c r="F100" s="581"/>
      <c r="G100" s="735" t="e">
        <f t="shared" si="2"/>
        <v>#DIV/0!</v>
      </c>
      <c r="H100" s="733"/>
      <c r="I100" s="27"/>
      <c r="J100" s="28">
        <f t="shared" si="3"/>
        <v>0</v>
      </c>
    </row>
  </sheetData>
  <autoFilter ref="A4:J100"/>
  <mergeCells count="6">
    <mergeCell ref="A93:A100"/>
    <mergeCell ref="A61:A92"/>
    <mergeCell ref="A52:A60"/>
    <mergeCell ref="A5:A51"/>
    <mergeCell ref="A1:J2"/>
    <mergeCell ref="A3:J3"/>
  </mergeCells>
  <phoneticPr fontId="21" type="noConversion"/>
  <pageMargins left="0.7" right="0.7" top="0.75" bottom="0.75" header="0.3" footer="0.3"/>
  <pageSetup paperSize="9" orientation="portrait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K121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K35" sqref="K35"/>
    </sheetView>
  </sheetViews>
  <sheetFormatPr defaultRowHeight="16.5"/>
  <cols>
    <col min="1" max="1" width="14.44140625" style="96" customWidth="1"/>
    <col min="2" max="2" width="15.44140625" style="96" customWidth="1"/>
    <col min="3" max="3" width="13.77734375" style="97" customWidth="1"/>
    <col min="4" max="4" width="44.5546875" style="96" customWidth="1"/>
    <col min="5" max="5" width="9" style="96" bestFit="1" customWidth="1"/>
    <col min="6" max="6" width="9.5546875" style="96" bestFit="1" customWidth="1"/>
    <col min="7" max="7" width="11.109375" style="98" customWidth="1"/>
    <col min="8" max="8" width="11.109375" style="718" customWidth="1"/>
    <col min="9" max="9" width="11.109375" style="126" customWidth="1"/>
    <col min="10" max="10" width="11.33203125" style="96" customWidth="1"/>
    <col min="11" max="11" width="15.21875" style="96" customWidth="1"/>
    <col min="12" max="16384" width="8.88671875" style="96"/>
  </cols>
  <sheetData>
    <row r="1" spans="1:11" ht="50.25" customHeight="1">
      <c r="A1" s="530" t="s">
        <v>2672</v>
      </c>
      <c r="B1" s="531"/>
      <c r="C1" s="532"/>
      <c r="D1" s="531"/>
      <c r="E1" s="531"/>
      <c r="F1" s="531"/>
      <c r="G1" s="533"/>
      <c r="H1" s="725"/>
      <c r="I1" s="722"/>
      <c r="J1" s="531"/>
      <c r="K1" s="531"/>
    </row>
    <row r="2" spans="1:11" ht="17.25" thickBot="1">
      <c r="A2" s="531"/>
      <c r="B2" s="531"/>
      <c r="C2" s="532"/>
      <c r="D2" s="531"/>
      <c r="E2" s="531"/>
      <c r="F2" s="537" t="s">
        <v>2673</v>
      </c>
      <c r="G2" s="534" t="s">
        <v>2674</v>
      </c>
      <c r="H2" s="726"/>
      <c r="I2" s="723"/>
      <c r="J2" s="531"/>
      <c r="K2" s="531"/>
    </row>
    <row r="3" spans="1:11" ht="17.25" thickBot="1">
      <c r="A3" s="535" t="s">
        <v>377</v>
      </c>
      <c r="B3" s="515" t="s">
        <v>378</v>
      </c>
      <c r="C3" s="536" t="s">
        <v>379</v>
      </c>
      <c r="D3" s="517" t="s">
        <v>380</v>
      </c>
      <c r="E3" s="518" t="s">
        <v>381</v>
      </c>
      <c r="F3" s="517" t="s">
        <v>382</v>
      </c>
      <c r="G3" s="518" t="s">
        <v>381</v>
      </c>
      <c r="H3" s="720" t="s">
        <v>3600</v>
      </c>
      <c r="I3" s="518" t="s">
        <v>3603</v>
      </c>
      <c r="J3" s="518" t="s">
        <v>2736</v>
      </c>
      <c r="K3" s="518" t="s">
        <v>2737</v>
      </c>
    </row>
    <row r="4" spans="1:11">
      <c r="A4" s="1889" t="s">
        <v>501</v>
      </c>
      <c r="B4" s="498" t="s">
        <v>502</v>
      </c>
      <c r="C4" s="102" t="s">
        <v>503</v>
      </c>
      <c r="D4" s="103" t="s">
        <v>2675</v>
      </c>
      <c r="E4" s="104">
        <v>86000</v>
      </c>
      <c r="F4" s="105">
        <v>96000</v>
      </c>
      <c r="G4" s="106">
        <f>E4*1.1</f>
        <v>94600.000000000015</v>
      </c>
      <c r="H4" s="727">
        <f>1-(I4/K4)</f>
        <v>1</v>
      </c>
      <c r="I4" s="724"/>
      <c r="J4" s="538"/>
      <c r="K4" s="539">
        <f>SUM(G4-G4*J4)</f>
        <v>94600.000000000015</v>
      </c>
    </row>
    <row r="5" spans="1:11">
      <c r="A5" s="1890"/>
      <c r="B5" s="499" t="s">
        <v>2676</v>
      </c>
      <c r="C5" s="107" t="s">
        <v>504</v>
      </c>
      <c r="D5" s="108" t="s">
        <v>2677</v>
      </c>
      <c r="E5" s="109">
        <v>143000</v>
      </c>
      <c r="F5" s="105">
        <v>160000</v>
      </c>
      <c r="G5" s="106">
        <f>E5*1.1</f>
        <v>157300</v>
      </c>
      <c r="H5" s="727"/>
      <c r="I5" s="724"/>
      <c r="J5" s="538"/>
      <c r="K5" s="539">
        <f t="shared" ref="K5:K68" si="0">SUM(G5-G5*J5)</f>
        <v>157300</v>
      </c>
    </row>
    <row r="6" spans="1:11">
      <c r="A6" s="1890"/>
      <c r="B6" s="499" t="s">
        <v>2678</v>
      </c>
      <c r="C6" s="107" t="s">
        <v>505</v>
      </c>
      <c r="D6" s="108" t="s">
        <v>2679</v>
      </c>
      <c r="E6" s="109">
        <v>170000</v>
      </c>
      <c r="F6" s="105">
        <v>190000</v>
      </c>
      <c r="G6" s="106">
        <f t="shared" ref="G6:G69" si="1">E6*1.1</f>
        <v>187000.00000000003</v>
      </c>
      <c r="H6" s="727"/>
      <c r="I6" s="724"/>
      <c r="J6" s="538"/>
      <c r="K6" s="539">
        <f t="shared" si="0"/>
        <v>187000.00000000003</v>
      </c>
    </row>
    <row r="7" spans="1:11">
      <c r="A7" s="1890"/>
      <c r="B7" s="499" t="s">
        <v>506</v>
      </c>
      <c r="C7" s="107" t="s">
        <v>507</v>
      </c>
      <c r="D7" s="108" t="s">
        <v>508</v>
      </c>
      <c r="E7" s="109">
        <v>45000</v>
      </c>
      <c r="F7" s="105">
        <v>50000</v>
      </c>
      <c r="G7" s="106">
        <f t="shared" si="1"/>
        <v>49500.000000000007</v>
      </c>
      <c r="H7" s="727"/>
      <c r="I7" s="724"/>
      <c r="J7" s="538"/>
      <c r="K7" s="539">
        <f t="shared" si="0"/>
        <v>49500.000000000007</v>
      </c>
    </row>
    <row r="8" spans="1:11">
      <c r="A8" s="1890"/>
      <c r="B8" s="1892" t="s">
        <v>509</v>
      </c>
      <c r="C8" s="107" t="s">
        <v>510</v>
      </c>
      <c r="D8" s="108" t="s">
        <v>511</v>
      </c>
      <c r="E8" s="109">
        <v>116000</v>
      </c>
      <c r="F8" s="105">
        <v>130000</v>
      </c>
      <c r="G8" s="106">
        <f t="shared" si="1"/>
        <v>127600.00000000001</v>
      </c>
      <c r="H8" s="727"/>
      <c r="I8" s="724"/>
      <c r="J8" s="538"/>
      <c r="K8" s="539">
        <f t="shared" si="0"/>
        <v>127600.00000000001</v>
      </c>
    </row>
    <row r="9" spans="1:11">
      <c r="A9" s="1890"/>
      <c r="B9" s="1892"/>
      <c r="C9" s="107" t="s">
        <v>2680</v>
      </c>
      <c r="D9" s="108" t="s">
        <v>2681</v>
      </c>
      <c r="E9" s="109">
        <v>214000</v>
      </c>
      <c r="F9" s="105">
        <v>240000</v>
      </c>
      <c r="G9" s="106">
        <f t="shared" si="1"/>
        <v>235400.00000000003</v>
      </c>
      <c r="H9" s="727"/>
      <c r="I9" s="724"/>
      <c r="J9" s="538"/>
      <c r="K9" s="539">
        <f t="shared" si="0"/>
        <v>235400.00000000003</v>
      </c>
    </row>
    <row r="10" spans="1:11" ht="17.25" thickBot="1">
      <c r="A10" s="1891"/>
      <c r="B10" s="1893"/>
      <c r="C10" s="110" t="s">
        <v>512</v>
      </c>
      <c r="D10" s="111" t="s">
        <v>513</v>
      </c>
      <c r="E10" s="112">
        <v>295000</v>
      </c>
      <c r="F10" s="105">
        <v>330000</v>
      </c>
      <c r="G10" s="106">
        <f t="shared" si="1"/>
        <v>324500</v>
      </c>
      <c r="H10" s="727"/>
      <c r="I10" s="724"/>
      <c r="J10" s="538"/>
      <c r="K10" s="539">
        <f t="shared" si="0"/>
        <v>324500</v>
      </c>
    </row>
    <row r="11" spans="1:11">
      <c r="A11" s="1894" t="s">
        <v>2682</v>
      </c>
      <c r="B11" s="1896" t="s">
        <v>514</v>
      </c>
      <c r="C11" s="113" t="s">
        <v>515</v>
      </c>
      <c r="D11" s="114" t="s">
        <v>516</v>
      </c>
      <c r="E11" s="104">
        <v>180000</v>
      </c>
      <c r="F11" s="105">
        <v>200000</v>
      </c>
      <c r="G11" s="106">
        <f t="shared" si="1"/>
        <v>198000.00000000003</v>
      </c>
      <c r="H11" s="727"/>
      <c r="I11" s="724"/>
      <c r="J11" s="538"/>
      <c r="K11" s="539">
        <f t="shared" si="0"/>
        <v>198000.00000000003</v>
      </c>
    </row>
    <row r="12" spans="1:11" ht="17.25" thickBot="1">
      <c r="A12" s="1895"/>
      <c r="B12" s="1897"/>
      <c r="C12" s="115" t="s">
        <v>517</v>
      </c>
      <c r="D12" s="116" t="s">
        <v>518</v>
      </c>
      <c r="E12" s="112">
        <v>186000</v>
      </c>
      <c r="F12" s="105">
        <f>E12*1.3</f>
        <v>241800</v>
      </c>
      <c r="G12" s="106">
        <f t="shared" si="1"/>
        <v>204600.00000000003</v>
      </c>
      <c r="H12" s="727"/>
      <c r="I12" s="724"/>
      <c r="J12" s="538"/>
      <c r="K12" s="539">
        <f t="shared" si="0"/>
        <v>204600.00000000003</v>
      </c>
    </row>
    <row r="13" spans="1:11">
      <c r="A13" s="1889" t="s">
        <v>2683</v>
      </c>
      <c r="B13" s="1896" t="s">
        <v>519</v>
      </c>
      <c r="C13" s="102" t="s">
        <v>520</v>
      </c>
      <c r="D13" s="117" t="s">
        <v>521</v>
      </c>
      <c r="E13" s="104">
        <v>74000</v>
      </c>
      <c r="F13" s="105">
        <v>83000</v>
      </c>
      <c r="G13" s="106">
        <f t="shared" si="1"/>
        <v>81400</v>
      </c>
      <c r="H13" s="727"/>
      <c r="I13" s="724"/>
      <c r="J13" s="538"/>
      <c r="K13" s="539">
        <f t="shared" si="0"/>
        <v>81400</v>
      </c>
    </row>
    <row r="14" spans="1:11">
      <c r="A14" s="1889"/>
      <c r="B14" s="1898"/>
      <c r="C14" s="102" t="s">
        <v>522</v>
      </c>
      <c r="D14" s="117" t="s">
        <v>523</v>
      </c>
      <c r="E14" s="109">
        <v>80000</v>
      </c>
      <c r="F14" s="105">
        <v>83000</v>
      </c>
      <c r="G14" s="106">
        <f t="shared" si="1"/>
        <v>88000</v>
      </c>
      <c r="H14" s="727"/>
      <c r="I14" s="724"/>
      <c r="J14" s="538"/>
      <c r="K14" s="539">
        <f t="shared" si="0"/>
        <v>88000</v>
      </c>
    </row>
    <row r="15" spans="1:11">
      <c r="A15" s="1890"/>
      <c r="B15" s="500" t="s">
        <v>524</v>
      </c>
      <c r="C15" s="107" t="s">
        <v>525</v>
      </c>
      <c r="D15" s="108" t="s">
        <v>526</v>
      </c>
      <c r="E15" s="109">
        <v>80000</v>
      </c>
      <c r="F15" s="105">
        <v>89000</v>
      </c>
      <c r="G15" s="106">
        <f t="shared" si="1"/>
        <v>88000</v>
      </c>
      <c r="H15" s="727"/>
      <c r="I15" s="724"/>
      <c r="J15" s="538"/>
      <c r="K15" s="539">
        <f t="shared" si="0"/>
        <v>88000</v>
      </c>
    </row>
    <row r="16" spans="1:11">
      <c r="A16" s="1890"/>
      <c r="B16" s="497"/>
      <c r="C16" s="107" t="s">
        <v>527</v>
      </c>
      <c r="D16" s="108" t="s">
        <v>528</v>
      </c>
      <c r="E16" s="109">
        <v>121000</v>
      </c>
      <c r="F16" s="105">
        <v>135000</v>
      </c>
      <c r="G16" s="106">
        <f t="shared" si="1"/>
        <v>133100</v>
      </c>
      <c r="H16" s="727"/>
      <c r="I16" s="724"/>
      <c r="J16" s="538"/>
      <c r="K16" s="539">
        <f t="shared" si="0"/>
        <v>133100</v>
      </c>
    </row>
    <row r="17" spans="1:11">
      <c r="A17" s="1890"/>
      <c r="B17" s="500" t="s">
        <v>2684</v>
      </c>
      <c r="C17" s="107" t="s">
        <v>529</v>
      </c>
      <c r="D17" s="108" t="s">
        <v>530</v>
      </c>
      <c r="E17" s="109">
        <v>94000</v>
      </c>
      <c r="F17" s="105">
        <v>105000</v>
      </c>
      <c r="G17" s="106">
        <f t="shared" si="1"/>
        <v>103400.00000000001</v>
      </c>
      <c r="H17" s="727"/>
      <c r="I17" s="724"/>
      <c r="J17" s="538"/>
      <c r="K17" s="539">
        <f t="shared" si="0"/>
        <v>103400.00000000001</v>
      </c>
    </row>
    <row r="18" spans="1:11">
      <c r="A18" s="1890"/>
      <c r="B18" s="497"/>
      <c r="C18" s="107" t="s">
        <v>531</v>
      </c>
      <c r="D18" s="108" t="s">
        <v>532</v>
      </c>
      <c r="E18" s="109">
        <v>134000</v>
      </c>
      <c r="F18" s="105">
        <v>150000</v>
      </c>
      <c r="G18" s="106">
        <f t="shared" si="1"/>
        <v>147400</v>
      </c>
      <c r="H18" s="727"/>
      <c r="I18" s="724"/>
      <c r="J18" s="538"/>
      <c r="K18" s="539">
        <f t="shared" si="0"/>
        <v>147400</v>
      </c>
    </row>
    <row r="19" spans="1:11">
      <c r="A19" s="1890"/>
      <c r="B19" s="497"/>
      <c r="C19" s="107" t="s">
        <v>2685</v>
      </c>
      <c r="D19" s="108" t="s">
        <v>533</v>
      </c>
      <c r="E19" s="109">
        <v>161000</v>
      </c>
      <c r="F19" s="105">
        <v>180000</v>
      </c>
      <c r="G19" s="106">
        <f t="shared" si="1"/>
        <v>177100</v>
      </c>
      <c r="H19" s="727"/>
      <c r="I19" s="724"/>
      <c r="J19" s="538"/>
      <c r="K19" s="539">
        <f t="shared" si="0"/>
        <v>177100</v>
      </c>
    </row>
    <row r="20" spans="1:11">
      <c r="A20" s="1890"/>
      <c r="B20" s="500" t="s">
        <v>2686</v>
      </c>
      <c r="C20" s="107" t="s">
        <v>534</v>
      </c>
      <c r="D20" s="108" t="s">
        <v>535</v>
      </c>
      <c r="E20" s="109">
        <v>121000</v>
      </c>
      <c r="F20" s="105">
        <v>135000</v>
      </c>
      <c r="G20" s="106">
        <f t="shared" si="1"/>
        <v>133100</v>
      </c>
      <c r="H20" s="727"/>
      <c r="I20" s="724"/>
      <c r="J20" s="538"/>
      <c r="K20" s="539">
        <f t="shared" si="0"/>
        <v>133100</v>
      </c>
    </row>
    <row r="21" spans="1:11">
      <c r="A21" s="1890"/>
      <c r="B21" s="497"/>
      <c r="C21" s="107" t="s">
        <v>536</v>
      </c>
      <c r="D21" s="108" t="s">
        <v>537</v>
      </c>
      <c r="E21" s="109">
        <v>223000</v>
      </c>
      <c r="F21" s="105">
        <v>250000</v>
      </c>
      <c r="G21" s="106">
        <f t="shared" si="1"/>
        <v>245300.00000000003</v>
      </c>
      <c r="H21" s="727"/>
      <c r="I21" s="724"/>
      <c r="J21" s="538"/>
      <c r="K21" s="539">
        <f t="shared" si="0"/>
        <v>245300.00000000003</v>
      </c>
    </row>
    <row r="22" spans="1:11" ht="17.25" thickBot="1">
      <c r="A22" s="1891"/>
      <c r="B22" s="497"/>
      <c r="C22" s="110" t="s">
        <v>538</v>
      </c>
      <c r="D22" s="111" t="s">
        <v>539</v>
      </c>
      <c r="E22" s="118">
        <v>295000</v>
      </c>
      <c r="F22" s="105">
        <v>330000</v>
      </c>
      <c r="G22" s="106">
        <f t="shared" si="1"/>
        <v>324500</v>
      </c>
      <c r="H22" s="727"/>
      <c r="I22" s="724"/>
      <c r="J22" s="538"/>
      <c r="K22" s="539">
        <f t="shared" si="0"/>
        <v>324500</v>
      </c>
    </row>
    <row r="23" spans="1:11">
      <c r="A23" s="1894" t="s">
        <v>2687</v>
      </c>
      <c r="B23" s="1896" t="s">
        <v>2688</v>
      </c>
      <c r="C23" s="113" t="s">
        <v>540</v>
      </c>
      <c r="D23" s="114" t="s">
        <v>541</v>
      </c>
      <c r="E23" s="119">
        <v>196000</v>
      </c>
      <c r="F23" s="105">
        <v>220000</v>
      </c>
      <c r="G23" s="106">
        <f t="shared" si="1"/>
        <v>215600.00000000003</v>
      </c>
      <c r="H23" s="727"/>
      <c r="I23" s="724"/>
      <c r="J23" s="538"/>
      <c r="K23" s="539">
        <f t="shared" si="0"/>
        <v>215600.00000000003</v>
      </c>
    </row>
    <row r="24" spans="1:11" ht="17.25" thickBot="1">
      <c r="A24" s="1895"/>
      <c r="B24" s="1897"/>
      <c r="C24" s="115" t="s">
        <v>542</v>
      </c>
      <c r="D24" s="116" t="s">
        <v>543</v>
      </c>
      <c r="E24" s="120">
        <v>135000</v>
      </c>
      <c r="F24" s="105">
        <v>175000</v>
      </c>
      <c r="G24" s="106">
        <f t="shared" si="1"/>
        <v>148500</v>
      </c>
      <c r="H24" s="727"/>
      <c r="I24" s="724"/>
      <c r="J24" s="538"/>
      <c r="K24" s="539">
        <f t="shared" si="0"/>
        <v>148500</v>
      </c>
    </row>
    <row r="25" spans="1:11">
      <c r="A25" s="1894" t="s">
        <v>544</v>
      </c>
      <c r="B25" s="1896" t="s">
        <v>2689</v>
      </c>
      <c r="C25" s="102" t="s">
        <v>545</v>
      </c>
      <c r="D25" s="117" t="s">
        <v>546</v>
      </c>
      <c r="E25" s="104">
        <v>51000</v>
      </c>
      <c r="F25" s="105">
        <v>57000</v>
      </c>
      <c r="G25" s="106">
        <f t="shared" si="1"/>
        <v>56100.000000000007</v>
      </c>
      <c r="H25" s="727"/>
      <c r="I25" s="724"/>
      <c r="J25" s="538"/>
      <c r="K25" s="539">
        <f t="shared" si="0"/>
        <v>56100.000000000007</v>
      </c>
    </row>
    <row r="26" spans="1:11">
      <c r="A26" s="1899"/>
      <c r="B26" s="1900"/>
      <c r="C26" s="107" t="s">
        <v>547</v>
      </c>
      <c r="D26" s="108" t="s">
        <v>548</v>
      </c>
      <c r="E26" s="109">
        <v>57000</v>
      </c>
      <c r="F26" s="105">
        <v>64000</v>
      </c>
      <c r="G26" s="106">
        <f t="shared" si="1"/>
        <v>62700.000000000007</v>
      </c>
      <c r="H26" s="727"/>
      <c r="I26" s="724"/>
      <c r="J26" s="538"/>
      <c r="K26" s="539">
        <f t="shared" si="0"/>
        <v>62700.000000000007</v>
      </c>
    </row>
    <row r="27" spans="1:11">
      <c r="A27" s="1899"/>
      <c r="B27" s="1900"/>
      <c r="C27" s="107" t="s">
        <v>549</v>
      </c>
      <c r="D27" s="108" t="s">
        <v>550</v>
      </c>
      <c r="E27" s="109">
        <v>57000</v>
      </c>
      <c r="F27" s="105">
        <v>64000</v>
      </c>
      <c r="G27" s="106">
        <f t="shared" si="1"/>
        <v>62700.000000000007</v>
      </c>
      <c r="H27" s="727"/>
      <c r="I27" s="724"/>
      <c r="J27" s="538"/>
      <c r="K27" s="539">
        <f t="shared" si="0"/>
        <v>62700.000000000007</v>
      </c>
    </row>
    <row r="28" spans="1:11">
      <c r="A28" s="1899"/>
      <c r="B28" s="1900"/>
      <c r="C28" s="107" t="s">
        <v>551</v>
      </c>
      <c r="D28" s="108" t="s">
        <v>552</v>
      </c>
      <c r="E28" s="109">
        <v>57000</v>
      </c>
      <c r="F28" s="105">
        <v>64000</v>
      </c>
      <c r="G28" s="106">
        <f t="shared" si="1"/>
        <v>62700.000000000007</v>
      </c>
      <c r="H28" s="727"/>
      <c r="I28" s="724"/>
      <c r="J28" s="538"/>
      <c r="K28" s="539">
        <f t="shared" si="0"/>
        <v>62700.000000000007</v>
      </c>
    </row>
    <row r="29" spans="1:11">
      <c r="A29" s="1899"/>
      <c r="B29" s="1900"/>
      <c r="C29" s="107" t="s">
        <v>553</v>
      </c>
      <c r="D29" s="108" t="s">
        <v>554</v>
      </c>
      <c r="E29" s="109">
        <v>71000</v>
      </c>
      <c r="F29" s="105">
        <f t="shared" ref="F29:F92" si="2">E29*1.12</f>
        <v>79520.000000000015</v>
      </c>
      <c r="G29" s="106">
        <f t="shared" si="1"/>
        <v>78100</v>
      </c>
      <c r="H29" s="727"/>
      <c r="I29" s="724"/>
      <c r="J29" s="538"/>
      <c r="K29" s="539">
        <f t="shared" si="0"/>
        <v>78100</v>
      </c>
    </row>
    <row r="30" spans="1:11">
      <c r="A30" s="1899"/>
      <c r="B30" s="1900"/>
      <c r="C30" s="107" t="s">
        <v>555</v>
      </c>
      <c r="D30" s="108" t="s">
        <v>556</v>
      </c>
      <c r="E30" s="109">
        <v>84000</v>
      </c>
      <c r="F30" s="105">
        <f t="shared" si="2"/>
        <v>94080.000000000015</v>
      </c>
      <c r="G30" s="106">
        <f t="shared" si="1"/>
        <v>92400.000000000015</v>
      </c>
      <c r="H30" s="727"/>
      <c r="I30" s="724"/>
      <c r="J30" s="538"/>
      <c r="K30" s="539">
        <f t="shared" si="0"/>
        <v>92400.000000000015</v>
      </c>
    </row>
    <row r="31" spans="1:11">
      <c r="A31" s="1899"/>
      <c r="B31" s="1900"/>
      <c r="C31" s="107" t="s">
        <v>557</v>
      </c>
      <c r="D31" s="108" t="s">
        <v>558</v>
      </c>
      <c r="E31" s="109">
        <v>84000</v>
      </c>
      <c r="F31" s="105">
        <f t="shared" si="2"/>
        <v>94080.000000000015</v>
      </c>
      <c r="G31" s="106">
        <f t="shared" si="1"/>
        <v>92400.000000000015</v>
      </c>
      <c r="H31" s="727"/>
      <c r="I31" s="724"/>
      <c r="J31" s="538"/>
      <c r="K31" s="539">
        <f t="shared" si="0"/>
        <v>92400.000000000015</v>
      </c>
    </row>
    <row r="32" spans="1:11">
      <c r="A32" s="1899"/>
      <c r="B32" s="1900"/>
      <c r="C32" s="107" t="s">
        <v>559</v>
      </c>
      <c r="D32" s="108" t="s">
        <v>560</v>
      </c>
      <c r="E32" s="109">
        <v>84000</v>
      </c>
      <c r="F32" s="105">
        <f t="shared" si="2"/>
        <v>94080.000000000015</v>
      </c>
      <c r="G32" s="106">
        <f t="shared" si="1"/>
        <v>92400.000000000015</v>
      </c>
      <c r="H32" s="727"/>
      <c r="I32" s="724"/>
      <c r="J32" s="538"/>
      <c r="K32" s="539">
        <f t="shared" si="0"/>
        <v>92400.000000000015</v>
      </c>
    </row>
    <row r="33" spans="1:11">
      <c r="A33" s="1899"/>
      <c r="B33" s="1900"/>
      <c r="C33" s="102" t="s">
        <v>2690</v>
      </c>
      <c r="D33" s="117" t="s">
        <v>561</v>
      </c>
      <c r="E33" s="104">
        <v>57000</v>
      </c>
      <c r="F33" s="105">
        <f>E33*1.3</f>
        <v>74100</v>
      </c>
      <c r="G33" s="106">
        <f t="shared" si="1"/>
        <v>62700.000000000007</v>
      </c>
      <c r="H33" s="727"/>
      <c r="I33" s="724"/>
      <c r="J33" s="538"/>
      <c r="K33" s="539">
        <f t="shared" si="0"/>
        <v>62700.000000000007</v>
      </c>
    </row>
    <row r="34" spans="1:11">
      <c r="A34" s="1899"/>
      <c r="B34" s="1900"/>
      <c r="C34" s="107" t="s">
        <v>562</v>
      </c>
      <c r="D34" s="108" t="s">
        <v>563</v>
      </c>
      <c r="E34" s="104">
        <v>57000</v>
      </c>
      <c r="F34" s="105">
        <f t="shared" ref="F34:F39" si="3">E34*1.3</f>
        <v>74100</v>
      </c>
      <c r="G34" s="106">
        <f t="shared" si="1"/>
        <v>62700.000000000007</v>
      </c>
      <c r="H34" s="727"/>
      <c r="I34" s="724"/>
      <c r="J34" s="538"/>
      <c r="K34" s="539">
        <f t="shared" si="0"/>
        <v>62700.000000000007</v>
      </c>
    </row>
    <row r="35" spans="1:11">
      <c r="A35" s="1899"/>
      <c r="B35" s="1900"/>
      <c r="C35" s="107" t="s">
        <v>564</v>
      </c>
      <c r="D35" s="108" t="s">
        <v>565</v>
      </c>
      <c r="E35" s="104">
        <v>57000</v>
      </c>
      <c r="F35" s="105">
        <f t="shared" si="3"/>
        <v>74100</v>
      </c>
      <c r="G35" s="106">
        <f t="shared" si="1"/>
        <v>62700.000000000007</v>
      </c>
      <c r="H35" s="727"/>
      <c r="I35" s="724"/>
      <c r="J35" s="538"/>
      <c r="K35" s="539">
        <f t="shared" si="0"/>
        <v>62700.000000000007</v>
      </c>
    </row>
    <row r="36" spans="1:11">
      <c r="A36" s="1899"/>
      <c r="B36" s="1900"/>
      <c r="C36" s="107" t="s">
        <v>566</v>
      </c>
      <c r="D36" s="108" t="s">
        <v>567</v>
      </c>
      <c r="E36" s="104">
        <v>57000</v>
      </c>
      <c r="F36" s="105">
        <f t="shared" si="3"/>
        <v>74100</v>
      </c>
      <c r="G36" s="106">
        <f t="shared" si="1"/>
        <v>62700.000000000007</v>
      </c>
      <c r="H36" s="727"/>
      <c r="I36" s="724"/>
      <c r="J36" s="538"/>
      <c r="K36" s="539">
        <f t="shared" si="0"/>
        <v>62700.000000000007</v>
      </c>
    </row>
    <row r="37" spans="1:11">
      <c r="A37" s="1899"/>
      <c r="B37" s="1900"/>
      <c r="C37" s="107" t="s">
        <v>568</v>
      </c>
      <c r="D37" s="108" t="s">
        <v>569</v>
      </c>
      <c r="E37" s="109">
        <v>175000</v>
      </c>
      <c r="F37" s="105">
        <f t="shared" si="3"/>
        <v>227500</v>
      </c>
      <c r="G37" s="106">
        <f t="shared" si="1"/>
        <v>192500.00000000003</v>
      </c>
      <c r="H37" s="727"/>
      <c r="I37" s="724"/>
      <c r="J37" s="538"/>
      <c r="K37" s="539">
        <f t="shared" si="0"/>
        <v>192500.00000000003</v>
      </c>
    </row>
    <row r="38" spans="1:11">
      <c r="A38" s="1899"/>
      <c r="B38" s="1900"/>
      <c r="C38" s="107" t="s">
        <v>570</v>
      </c>
      <c r="D38" s="108" t="s">
        <v>571</v>
      </c>
      <c r="E38" s="109">
        <v>220000</v>
      </c>
      <c r="F38" s="105">
        <f t="shared" si="3"/>
        <v>286000</v>
      </c>
      <c r="G38" s="106">
        <f t="shared" si="1"/>
        <v>242000.00000000003</v>
      </c>
      <c r="H38" s="727"/>
      <c r="I38" s="724"/>
      <c r="J38" s="538"/>
      <c r="K38" s="539">
        <f t="shared" si="0"/>
        <v>242000.00000000003</v>
      </c>
    </row>
    <row r="39" spans="1:11">
      <c r="A39" s="1899"/>
      <c r="B39" s="1900"/>
      <c r="C39" s="107" t="s">
        <v>572</v>
      </c>
      <c r="D39" s="108" t="s">
        <v>573</v>
      </c>
      <c r="E39" s="109">
        <v>292700</v>
      </c>
      <c r="F39" s="105">
        <f t="shared" si="3"/>
        <v>380510</v>
      </c>
      <c r="G39" s="106">
        <f t="shared" si="1"/>
        <v>321970</v>
      </c>
      <c r="H39" s="727"/>
      <c r="I39" s="724"/>
      <c r="J39" s="538"/>
      <c r="K39" s="539">
        <f t="shared" si="0"/>
        <v>321970</v>
      </c>
    </row>
    <row r="40" spans="1:11">
      <c r="A40" s="1899"/>
      <c r="B40" s="1898"/>
      <c r="C40" s="107" t="s">
        <v>463</v>
      </c>
      <c r="D40" s="108" t="s">
        <v>464</v>
      </c>
      <c r="E40" s="109">
        <v>17000</v>
      </c>
      <c r="F40" s="105">
        <v>30000</v>
      </c>
      <c r="G40" s="106">
        <f t="shared" si="1"/>
        <v>18700</v>
      </c>
      <c r="H40" s="727"/>
      <c r="I40" s="724"/>
      <c r="J40" s="538"/>
      <c r="K40" s="539">
        <f t="shared" si="0"/>
        <v>18700</v>
      </c>
    </row>
    <row r="41" spans="1:11">
      <c r="A41" s="1899"/>
      <c r="B41" s="1892" t="s">
        <v>574</v>
      </c>
      <c r="C41" s="107" t="s">
        <v>575</v>
      </c>
      <c r="D41" s="108" t="s">
        <v>576</v>
      </c>
      <c r="E41" s="109">
        <v>98000</v>
      </c>
      <c r="F41" s="105">
        <f t="shared" si="2"/>
        <v>109760.00000000001</v>
      </c>
      <c r="G41" s="106">
        <f t="shared" si="1"/>
        <v>107800.00000000001</v>
      </c>
      <c r="H41" s="727"/>
      <c r="I41" s="724"/>
      <c r="J41" s="538"/>
      <c r="K41" s="539">
        <f t="shared" si="0"/>
        <v>107800.00000000001</v>
      </c>
    </row>
    <row r="42" spans="1:11">
      <c r="A42" s="1899"/>
      <c r="B42" s="1892"/>
      <c r="C42" s="107" t="s">
        <v>577</v>
      </c>
      <c r="D42" s="108" t="s">
        <v>578</v>
      </c>
      <c r="E42" s="109">
        <v>116000</v>
      </c>
      <c r="F42" s="105">
        <f t="shared" si="2"/>
        <v>129920.00000000001</v>
      </c>
      <c r="G42" s="106">
        <f t="shared" si="1"/>
        <v>127600.00000000001</v>
      </c>
      <c r="H42" s="727"/>
      <c r="I42" s="724"/>
      <c r="J42" s="538"/>
      <c r="K42" s="539">
        <f t="shared" si="0"/>
        <v>127600.00000000001</v>
      </c>
    </row>
    <row r="43" spans="1:11">
      <c r="A43" s="1899"/>
      <c r="B43" s="1892"/>
      <c r="C43" s="107" t="s">
        <v>579</v>
      </c>
      <c r="D43" s="108" t="s">
        <v>580</v>
      </c>
      <c r="E43" s="109">
        <v>116000</v>
      </c>
      <c r="F43" s="105">
        <f t="shared" si="2"/>
        <v>129920.00000000001</v>
      </c>
      <c r="G43" s="106">
        <f t="shared" si="1"/>
        <v>127600.00000000001</v>
      </c>
      <c r="H43" s="727"/>
      <c r="I43" s="724"/>
      <c r="J43" s="538"/>
      <c r="K43" s="539">
        <f t="shared" si="0"/>
        <v>127600.00000000001</v>
      </c>
    </row>
    <row r="44" spans="1:11">
      <c r="A44" s="1899"/>
      <c r="B44" s="1892"/>
      <c r="C44" s="107" t="s">
        <v>581</v>
      </c>
      <c r="D44" s="108" t="s">
        <v>582</v>
      </c>
      <c r="E44" s="109">
        <v>116000</v>
      </c>
      <c r="F44" s="105">
        <f t="shared" si="2"/>
        <v>129920.00000000001</v>
      </c>
      <c r="G44" s="106">
        <f t="shared" si="1"/>
        <v>127600.00000000001</v>
      </c>
      <c r="H44" s="727"/>
      <c r="I44" s="724"/>
      <c r="J44" s="538"/>
      <c r="K44" s="539">
        <f t="shared" si="0"/>
        <v>127600.00000000001</v>
      </c>
    </row>
    <row r="45" spans="1:11">
      <c r="A45" s="1899"/>
      <c r="B45" s="1893" t="s">
        <v>2691</v>
      </c>
      <c r="C45" s="107" t="s">
        <v>583</v>
      </c>
      <c r="D45" s="108" t="s">
        <v>584</v>
      </c>
      <c r="E45" s="109">
        <v>143000</v>
      </c>
      <c r="F45" s="105">
        <f t="shared" si="2"/>
        <v>160160.00000000003</v>
      </c>
      <c r="G45" s="106">
        <f t="shared" si="1"/>
        <v>157300</v>
      </c>
      <c r="H45" s="727"/>
      <c r="I45" s="724"/>
      <c r="J45" s="538"/>
      <c r="K45" s="539">
        <f t="shared" si="0"/>
        <v>157300</v>
      </c>
    </row>
    <row r="46" spans="1:11">
      <c r="A46" s="1899"/>
      <c r="B46" s="1900"/>
      <c r="C46" s="121" t="s">
        <v>585</v>
      </c>
      <c r="D46" s="122" t="s">
        <v>586</v>
      </c>
      <c r="E46" s="109">
        <v>179000</v>
      </c>
      <c r="F46" s="105">
        <f t="shared" si="2"/>
        <v>200480.00000000003</v>
      </c>
      <c r="G46" s="106">
        <f t="shared" si="1"/>
        <v>196900.00000000003</v>
      </c>
      <c r="H46" s="727"/>
      <c r="I46" s="724"/>
      <c r="J46" s="538"/>
      <c r="K46" s="539">
        <f t="shared" si="0"/>
        <v>196900.00000000003</v>
      </c>
    </row>
    <row r="47" spans="1:11">
      <c r="A47" s="1899"/>
      <c r="B47" s="1900"/>
      <c r="C47" s="107" t="s">
        <v>587</v>
      </c>
      <c r="D47" s="108" t="s">
        <v>588</v>
      </c>
      <c r="E47" s="109">
        <v>179000</v>
      </c>
      <c r="F47" s="105">
        <f t="shared" si="2"/>
        <v>200480.00000000003</v>
      </c>
      <c r="G47" s="106">
        <f t="shared" si="1"/>
        <v>196900.00000000003</v>
      </c>
      <c r="H47" s="727"/>
      <c r="I47" s="724"/>
      <c r="J47" s="538"/>
      <c r="K47" s="539">
        <f t="shared" si="0"/>
        <v>196900.00000000003</v>
      </c>
    </row>
    <row r="48" spans="1:11">
      <c r="A48" s="1899"/>
      <c r="B48" s="1900"/>
      <c r="C48" s="107" t="s">
        <v>589</v>
      </c>
      <c r="D48" s="108" t="s">
        <v>590</v>
      </c>
      <c r="E48" s="109">
        <v>179000</v>
      </c>
      <c r="F48" s="105">
        <f t="shared" si="2"/>
        <v>200480.00000000003</v>
      </c>
      <c r="G48" s="106">
        <f t="shared" si="1"/>
        <v>196900.00000000003</v>
      </c>
      <c r="H48" s="727"/>
      <c r="I48" s="724"/>
      <c r="J48" s="538"/>
      <c r="K48" s="539">
        <f t="shared" si="0"/>
        <v>196900.00000000003</v>
      </c>
    </row>
    <row r="49" spans="1:11">
      <c r="A49" s="1899"/>
      <c r="B49" s="1900"/>
      <c r="C49" s="107" t="s">
        <v>591</v>
      </c>
      <c r="D49" s="108" t="s">
        <v>592</v>
      </c>
      <c r="E49" s="109">
        <v>186000</v>
      </c>
      <c r="F49" s="105">
        <f t="shared" si="2"/>
        <v>208320.00000000003</v>
      </c>
      <c r="G49" s="106">
        <f t="shared" si="1"/>
        <v>204600.00000000003</v>
      </c>
      <c r="H49" s="727"/>
      <c r="I49" s="724"/>
      <c r="J49" s="538"/>
      <c r="K49" s="539">
        <f t="shared" si="0"/>
        <v>204600.00000000003</v>
      </c>
    </row>
    <row r="50" spans="1:11">
      <c r="A50" s="1899"/>
      <c r="B50" s="1900"/>
      <c r="C50" s="107" t="s">
        <v>593</v>
      </c>
      <c r="D50" s="108" t="s">
        <v>594</v>
      </c>
      <c r="E50" s="109">
        <v>257000</v>
      </c>
      <c r="F50" s="105">
        <f t="shared" si="2"/>
        <v>287840</v>
      </c>
      <c r="G50" s="106">
        <f t="shared" si="1"/>
        <v>282700</v>
      </c>
      <c r="H50" s="727"/>
      <c r="I50" s="724"/>
      <c r="J50" s="538"/>
      <c r="K50" s="539">
        <f t="shared" si="0"/>
        <v>282700</v>
      </c>
    </row>
    <row r="51" spans="1:11">
      <c r="A51" s="1899"/>
      <c r="B51" s="1900"/>
      <c r="C51" s="107" t="s">
        <v>595</v>
      </c>
      <c r="D51" s="108" t="s">
        <v>596</v>
      </c>
      <c r="E51" s="109">
        <v>257000</v>
      </c>
      <c r="F51" s="105">
        <f t="shared" si="2"/>
        <v>287840</v>
      </c>
      <c r="G51" s="106">
        <f t="shared" si="1"/>
        <v>282700</v>
      </c>
      <c r="H51" s="727"/>
      <c r="I51" s="724"/>
      <c r="J51" s="538"/>
      <c r="K51" s="539">
        <f t="shared" si="0"/>
        <v>282700</v>
      </c>
    </row>
    <row r="52" spans="1:11">
      <c r="A52" s="1899"/>
      <c r="B52" s="1900"/>
      <c r="C52" s="110" t="s">
        <v>597</v>
      </c>
      <c r="D52" s="111" t="s">
        <v>598</v>
      </c>
      <c r="E52" s="118">
        <v>257000</v>
      </c>
      <c r="F52" s="105">
        <f t="shared" si="2"/>
        <v>287840</v>
      </c>
      <c r="G52" s="106">
        <f t="shared" si="1"/>
        <v>282700</v>
      </c>
      <c r="H52" s="727"/>
      <c r="I52" s="724"/>
      <c r="J52" s="538"/>
      <c r="K52" s="539">
        <f t="shared" si="0"/>
        <v>282700</v>
      </c>
    </row>
    <row r="53" spans="1:11">
      <c r="A53" s="1899"/>
      <c r="B53" s="1900"/>
      <c r="C53" s="107" t="s">
        <v>599</v>
      </c>
      <c r="D53" s="108" t="s">
        <v>600</v>
      </c>
      <c r="E53" s="109">
        <v>47000</v>
      </c>
      <c r="F53" s="105">
        <f>E53*1.3</f>
        <v>61100</v>
      </c>
      <c r="G53" s="106">
        <f t="shared" si="1"/>
        <v>51700.000000000007</v>
      </c>
      <c r="H53" s="727"/>
      <c r="I53" s="724"/>
      <c r="J53" s="538"/>
      <c r="K53" s="539">
        <f t="shared" si="0"/>
        <v>51700.000000000007</v>
      </c>
    </row>
    <row r="54" spans="1:11">
      <c r="A54" s="1899"/>
      <c r="B54" s="1900"/>
      <c r="C54" s="107" t="s">
        <v>601</v>
      </c>
      <c r="D54" s="108" t="s">
        <v>602</v>
      </c>
      <c r="E54" s="109">
        <v>165000</v>
      </c>
      <c r="F54" s="105">
        <f t="shared" ref="F54" si="4">E54*1.3</f>
        <v>214500</v>
      </c>
      <c r="G54" s="106">
        <f t="shared" si="1"/>
        <v>181500.00000000003</v>
      </c>
      <c r="H54" s="727"/>
      <c r="I54" s="724"/>
      <c r="J54" s="538"/>
      <c r="K54" s="539">
        <f t="shared" si="0"/>
        <v>181500.00000000003</v>
      </c>
    </row>
    <row r="55" spans="1:11">
      <c r="A55" s="1899"/>
      <c r="B55" s="1898"/>
      <c r="C55" s="110" t="s">
        <v>603</v>
      </c>
      <c r="D55" s="111" t="s">
        <v>604</v>
      </c>
      <c r="E55" s="118">
        <v>20000</v>
      </c>
      <c r="F55" s="105">
        <v>30000</v>
      </c>
      <c r="G55" s="106">
        <f t="shared" si="1"/>
        <v>22000</v>
      </c>
      <c r="H55" s="727"/>
      <c r="I55" s="724"/>
      <c r="J55" s="538"/>
      <c r="K55" s="539">
        <f t="shared" si="0"/>
        <v>22000</v>
      </c>
    </row>
    <row r="56" spans="1:11">
      <c r="A56" s="1899"/>
      <c r="B56" s="1893" t="s">
        <v>605</v>
      </c>
      <c r="C56" s="107" t="s">
        <v>606</v>
      </c>
      <c r="D56" s="108" t="s">
        <v>607</v>
      </c>
      <c r="E56" s="109">
        <v>156000</v>
      </c>
      <c r="F56" s="105">
        <f t="shared" si="2"/>
        <v>174720.00000000003</v>
      </c>
      <c r="G56" s="106">
        <f t="shared" si="1"/>
        <v>171600</v>
      </c>
      <c r="H56" s="727"/>
      <c r="I56" s="724"/>
      <c r="J56" s="538"/>
      <c r="K56" s="539">
        <f t="shared" si="0"/>
        <v>171600</v>
      </c>
    </row>
    <row r="57" spans="1:11">
      <c r="A57" s="1899"/>
      <c r="B57" s="1900"/>
      <c r="C57" s="121" t="s">
        <v>608</v>
      </c>
      <c r="D57" s="122" t="s">
        <v>609</v>
      </c>
      <c r="E57" s="109">
        <v>156000</v>
      </c>
      <c r="F57" s="105">
        <f t="shared" si="2"/>
        <v>174720.00000000003</v>
      </c>
      <c r="G57" s="106">
        <f t="shared" si="1"/>
        <v>171600</v>
      </c>
      <c r="H57" s="727"/>
      <c r="I57" s="724"/>
      <c r="J57" s="538"/>
      <c r="K57" s="539">
        <f t="shared" si="0"/>
        <v>171600</v>
      </c>
    </row>
    <row r="58" spans="1:11">
      <c r="A58" s="1899"/>
      <c r="B58" s="1900"/>
      <c r="C58" s="107" t="s">
        <v>610</v>
      </c>
      <c r="D58" s="108" t="s">
        <v>611</v>
      </c>
      <c r="E58" s="109">
        <v>156000</v>
      </c>
      <c r="F58" s="105">
        <f t="shared" si="2"/>
        <v>174720.00000000003</v>
      </c>
      <c r="G58" s="106">
        <f t="shared" si="1"/>
        <v>171600</v>
      </c>
      <c r="H58" s="727"/>
      <c r="I58" s="724"/>
      <c r="J58" s="538"/>
      <c r="K58" s="539">
        <f t="shared" si="0"/>
        <v>171600</v>
      </c>
    </row>
    <row r="59" spans="1:11">
      <c r="A59" s="1899"/>
      <c r="B59" s="1900"/>
      <c r="C59" s="107" t="s">
        <v>612</v>
      </c>
      <c r="D59" s="108" t="s">
        <v>613</v>
      </c>
      <c r="E59" s="109">
        <v>143000</v>
      </c>
      <c r="F59" s="105">
        <f t="shared" si="2"/>
        <v>160160.00000000003</v>
      </c>
      <c r="G59" s="106">
        <f t="shared" si="1"/>
        <v>157300</v>
      </c>
      <c r="H59" s="727"/>
      <c r="I59" s="724"/>
      <c r="J59" s="538"/>
      <c r="K59" s="539">
        <f t="shared" si="0"/>
        <v>157300</v>
      </c>
    </row>
    <row r="60" spans="1:11">
      <c r="A60" s="1899"/>
      <c r="B60" s="1900"/>
      <c r="C60" s="107" t="s">
        <v>614</v>
      </c>
      <c r="D60" s="108" t="s">
        <v>615</v>
      </c>
      <c r="E60" s="109">
        <v>179000</v>
      </c>
      <c r="F60" s="105">
        <f t="shared" si="2"/>
        <v>200480.00000000003</v>
      </c>
      <c r="G60" s="106">
        <f t="shared" si="1"/>
        <v>196900.00000000003</v>
      </c>
      <c r="H60" s="727"/>
      <c r="I60" s="724"/>
      <c r="J60" s="538"/>
      <c r="K60" s="539">
        <f t="shared" si="0"/>
        <v>196900.00000000003</v>
      </c>
    </row>
    <row r="61" spans="1:11">
      <c r="A61" s="1899"/>
      <c r="B61" s="1900"/>
      <c r="C61" s="107" t="s">
        <v>616</v>
      </c>
      <c r="D61" s="108" t="s">
        <v>617</v>
      </c>
      <c r="E61" s="109">
        <v>179000</v>
      </c>
      <c r="F61" s="105">
        <f t="shared" si="2"/>
        <v>200480.00000000003</v>
      </c>
      <c r="G61" s="106">
        <f t="shared" si="1"/>
        <v>196900.00000000003</v>
      </c>
      <c r="H61" s="727"/>
      <c r="I61" s="724"/>
      <c r="J61" s="538"/>
      <c r="K61" s="539">
        <f t="shared" si="0"/>
        <v>196900.00000000003</v>
      </c>
    </row>
    <row r="62" spans="1:11">
      <c r="A62" s="1899"/>
      <c r="B62" s="1900"/>
      <c r="C62" s="107" t="s">
        <v>618</v>
      </c>
      <c r="D62" s="108" t="s">
        <v>619</v>
      </c>
      <c r="E62" s="109">
        <v>179000</v>
      </c>
      <c r="F62" s="105">
        <f t="shared" si="2"/>
        <v>200480.00000000003</v>
      </c>
      <c r="G62" s="106">
        <f t="shared" si="1"/>
        <v>196900.00000000003</v>
      </c>
      <c r="H62" s="727"/>
      <c r="I62" s="724"/>
      <c r="J62" s="538"/>
      <c r="K62" s="539">
        <f t="shared" si="0"/>
        <v>196900.00000000003</v>
      </c>
    </row>
    <row r="63" spans="1:11">
      <c r="A63" s="1899"/>
      <c r="B63" s="1900"/>
      <c r="C63" s="107" t="s">
        <v>599</v>
      </c>
      <c r="D63" s="108" t="s">
        <v>600</v>
      </c>
      <c r="E63" s="109">
        <v>47000</v>
      </c>
      <c r="F63" s="105">
        <f>E63*1.3</f>
        <v>61100</v>
      </c>
      <c r="G63" s="106">
        <f t="shared" si="1"/>
        <v>51700.000000000007</v>
      </c>
      <c r="H63" s="727"/>
      <c r="I63" s="724"/>
      <c r="J63" s="538"/>
      <c r="K63" s="539">
        <f t="shared" si="0"/>
        <v>51700.000000000007</v>
      </c>
    </row>
    <row r="64" spans="1:11">
      <c r="A64" s="1899"/>
      <c r="B64" s="1900"/>
      <c r="C64" s="107" t="s">
        <v>601</v>
      </c>
      <c r="D64" s="108" t="s">
        <v>602</v>
      </c>
      <c r="E64" s="109">
        <v>165000</v>
      </c>
      <c r="F64" s="105">
        <f t="shared" ref="F64" si="5">E64*1.3</f>
        <v>214500</v>
      </c>
      <c r="G64" s="106">
        <f t="shared" si="1"/>
        <v>181500.00000000003</v>
      </c>
      <c r="H64" s="727"/>
      <c r="I64" s="724"/>
      <c r="J64" s="538"/>
      <c r="K64" s="539">
        <f t="shared" si="0"/>
        <v>181500.00000000003</v>
      </c>
    </row>
    <row r="65" spans="1:11">
      <c r="A65" s="1899"/>
      <c r="B65" s="1898"/>
      <c r="C65" s="107" t="s">
        <v>603</v>
      </c>
      <c r="D65" s="108" t="s">
        <v>604</v>
      </c>
      <c r="E65" s="118">
        <v>20000</v>
      </c>
      <c r="F65" s="105">
        <v>30000</v>
      </c>
      <c r="G65" s="106">
        <f t="shared" si="1"/>
        <v>22000</v>
      </c>
      <c r="H65" s="727"/>
      <c r="I65" s="724"/>
      <c r="J65" s="538"/>
      <c r="K65" s="539">
        <f t="shared" si="0"/>
        <v>22000</v>
      </c>
    </row>
    <row r="66" spans="1:11">
      <c r="A66" s="1899"/>
      <c r="B66" s="1892" t="s">
        <v>620</v>
      </c>
      <c r="C66" s="107" t="s">
        <v>621</v>
      </c>
      <c r="D66" s="108" t="s">
        <v>622</v>
      </c>
      <c r="E66" s="109">
        <v>155000</v>
      </c>
      <c r="F66" s="105">
        <f t="shared" si="2"/>
        <v>173600.00000000003</v>
      </c>
      <c r="G66" s="106">
        <f t="shared" si="1"/>
        <v>170500</v>
      </c>
      <c r="H66" s="727"/>
      <c r="I66" s="724"/>
      <c r="J66" s="538"/>
      <c r="K66" s="539">
        <f t="shared" si="0"/>
        <v>170500</v>
      </c>
    </row>
    <row r="67" spans="1:11">
      <c r="A67" s="1899"/>
      <c r="B67" s="1892"/>
      <c r="C67" s="121" t="s">
        <v>623</v>
      </c>
      <c r="D67" s="122" t="s">
        <v>624</v>
      </c>
      <c r="E67" s="109">
        <v>155000</v>
      </c>
      <c r="F67" s="105">
        <f t="shared" si="2"/>
        <v>173600.00000000003</v>
      </c>
      <c r="G67" s="106">
        <f t="shared" si="1"/>
        <v>170500</v>
      </c>
      <c r="H67" s="727"/>
      <c r="I67" s="724"/>
      <c r="J67" s="538"/>
      <c r="K67" s="539">
        <f t="shared" si="0"/>
        <v>170500</v>
      </c>
    </row>
    <row r="68" spans="1:11">
      <c r="A68" s="1899"/>
      <c r="B68" s="1892"/>
      <c r="C68" s="107" t="s">
        <v>625</v>
      </c>
      <c r="D68" s="108" t="s">
        <v>626</v>
      </c>
      <c r="E68" s="109">
        <v>155000</v>
      </c>
      <c r="F68" s="105">
        <f t="shared" si="2"/>
        <v>173600.00000000003</v>
      </c>
      <c r="G68" s="106">
        <f t="shared" si="1"/>
        <v>170500</v>
      </c>
      <c r="H68" s="727"/>
      <c r="I68" s="724"/>
      <c r="J68" s="538"/>
      <c r="K68" s="539">
        <f t="shared" si="0"/>
        <v>170500</v>
      </c>
    </row>
    <row r="69" spans="1:11">
      <c r="A69" s="1899"/>
      <c r="B69" s="1892"/>
      <c r="C69" s="107" t="s">
        <v>627</v>
      </c>
      <c r="D69" s="108" t="s">
        <v>628</v>
      </c>
      <c r="E69" s="109">
        <v>130000</v>
      </c>
      <c r="F69" s="105">
        <f t="shared" si="2"/>
        <v>145600</v>
      </c>
      <c r="G69" s="106">
        <f t="shared" si="1"/>
        <v>143000</v>
      </c>
      <c r="H69" s="727"/>
      <c r="I69" s="724"/>
      <c r="J69" s="538"/>
      <c r="K69" s="539">
        <f t="shared" ref="K69:K121" si="6">SUM(G69-G69*J69)</f>
        <v>143000</v>
      </c>
    </row>
    <row r="70" spans="1:11">
      <c r="A70" s="1899"/>
      <c r="B70" s="1892"/>
      <c r="C70" s="107" t="s">
        <v>629</v>
      </c>
      <c r="D70" s="108" t="s">
        <v>630</v>
      </c>
      <c r="E70" s="109">
        <v>290000</v>
      </c>
      <c r="F70" s="105">
        <f t="shared" si="2"/>
        <v>324800.00000000006</v>
      </c>
      <c r="G70" s="106">
        <f t="shared" ref="G70:G121" si="7">E70*1.1</f>
        <v>319000</v>
      </c>
      <c r="H70" s="727"/>
      <c r="I70" s="724"/>
      <c r="J70" s="538"/>
      <c r="K70" s="539">
        <f t="shared" si="6"/>
        <v>319000</v>
      </c>
    </row>
    <row r="71" spans="1:11">
      <c r="A71" s="1899"/>
      <c r="B71" s="1892"/>
      <c r="C71" s="107" t="s">
        <v>631</v>
      </c>
      <c r="D71" s="108" t="s">
        <v>632</v>
      </c>
      <c r="E71" s="109">
        <v>290000</v>
      </c>
      <c r="F71" s="105">
        <f t="shared" si="2"/>
        <v>324800.00000000006</v>
      </c>
      <c r="G71" s="106">
        <f t="shared" si="7"/>
        <v>319000</v>
      </c>
      <c r="H71" s="727"/>
      <c r="I71" s="724"/>
      <c r="J71" s="538"/>
      <c r="K71" s="539">
        <f t="shared" si="6"/>
        <v>319000</v>
      </c>
    </row>
    <row r="72" spans="1:11">
      <c r="A72" s="1899"/>
      <c r="B72" s="1892"/>
      <c r="C72" s="107" t="s">
        <v>633</v>
      </c>
      <c r="D72" s="108" t="s">
        <v>634</v>
      </c>
      <c r="E72" s="109">
        <v>290000</v>
      </c>
      <c r="F72" s="105">
        <f t="shared" si="2"/>
        <v>324800.00000000006</v>
      </c>
      <c r="G72" s="106">
        <f t="shared" si="7"/>
        <v>319000</v>
      </c>
      <c r="H72" s="727"/>
      <c r="I72" s="724"/>
      <c r="J72" s="538"/>
      <c r="K72" s="539">
        <f t="shared" si="6"/>
        <v>319000</v>
      </c>
    </row>
    <row r="73" spans="1:11">
      <c r="A73" s="1899"/>
      <c r="B73" s="1893"/>
      <c r="C73" s="110" t="s">
        <v>635</v>
      </c>
      <c r="D73" s="111" t="s">
        <v>636</v>
      </c>
      <c r="E73" s="118">
        <v>270000</v>
      </c>
      <c r="F73" s="105">
        <f t="shared" si="2"/>
        <v>302400</v>
      </c>
      <c r="G73" s="106">
        <f t="shared" si="7"/>
        <v>297000</v>
      </c>
      <c r="H73" s="727"/>
      <c r="I73" s="724"/>
      <c r="J73" s="538"/>
      <c r="K73" s="539">
        <f t="shared" si="6"/>
        <v>297000</v>
      </c>
    </row>
    <row r="74" spans="1:11" ht="17.25" thickBot="1">
      <c r="A74" s="1895"/>
      <c r="B74" s="497"/>
      <c r="C74" s="110" t="s">
        <v>637</v>
      </c>
      <c r="D74" s="111" t="s">
        <v>638</v>
      </c>
      <c r="E74" s="118">
        <v>25000</v>
      </c>
      <c r="F74" s="105">
        <v>35000</v>
      </c>
      <c r="G74" s="106">
        <f t="shared" si="7"/>
        <v>27500.000000000004</v>
      </c>
      <c r="H74" s="727"/>
      <c r="I74" s="724"/>
      <c r="J74" s="538"/>
      <c r="K74" s="539">
        <f t="shared" si="6"/>
        <v>27500.000000000004</v>
      </c>
    </row>
    <row r="75" spans="1:11">
      <c r="A75" s="1894" t="s">
        <v>639</v>
      </c>
      <c r="B75" s="1896" t="s">
        <v>2692</v>
      </c>
      <c r="C75" s="113" t="s">
        <v>640</v>
      </c>
      <c r="D75" s="114" t="s">
        <v>641</v>
      </c>
      <c r="E75" s="119">
        <v>150000</v>
      </c>
      <c r="F75" s="105">
        <f t="shared" si="2"/>
        <v>168000.00000000003</v>
      </c>
      <c r="G75" s="106">
        <f t="shared" si="7"/>
        <v>165000</v>
      </c>
      <c r="H75" s="727"/>
      <c r="I75" s="724"/>
      <c r="J75" s="538"/>
      <c r="K75" s="539">
        <f t="shared" si="6"/>
        <v>165000</v>
      </c>
    </row>
    <row r="76" spans="1:11">
      <c r="A76" s="1899"/>
      <c r="B76" s="1900"/>
      <c r="C76" s="107" t="s">
        <v>642</v>
      </c>
      <c r="D76" s="108" t="s">
        <v>643</v>
      </c>
      <c r="E76" s="109">
        <v>240000</v>
      </c>
      <c r="F76" s="105">
        <f t="shared" si="2"/>
        <v>268800</v>
      </c>
      <c r="G76" s="106">
        <f t="shared" si="7"/>
        <v>264000</v>
      </c>
      <c r="H76" s="727"/>
      <c r="I76" s="724"/>
      <c r="J76" s="538"/>
      <c r="K76" s="539">
        <f t="shared" si="6"/>
        <v>264000</v>
      </c>
    </row>
    <row r="77" spans="1:11">
      <c r="A77" s="1899"/>
      <c r="B77" s="1900"/>
      <c r="C77" s="107" t="s">
        <v>644</v>
      </c>
      <c r="D77" s="108" t="s">
        <v>645</v>
      </c>
      <c r="E77" s="109">
        <v>240000</v>
      </c>
      <c r="F77" s="105">
        <f t="shared" si="2"/>
        <v>268800</v>
      </c>
      <c r="G77" s="106">
        <f t="shared" si="7"/>
        <v>264000</v>
      </c>
      <c r="H77" s="727"/>
      <c r="I77" s="724"/>
      <c r="J77" s="538"/>
      <c r="K77" s="539">
        <f t="shared" si="6"/>
        <v>264000</v>
      </c>
    </row>
    <row r="78" spans="1:11">
      <c r="A78" s="1899"/>
      <c r="B78" s="1900"/>
      <c r="C78" s="123" t="s">
        <v>646</v>
      </c>
      <c r="D78" s="108" t="s">
        <v>647</v>
      </c>
      <c r="E78" s="109">
        <v>240000</v>
      </c>
      <c r="F78" s="105">
        <f t="shared" si="2"/>
        <v>268800</v>
      </c>
      <c r="G78" s="106">
        <f t="shared" si="7"/>
        <v>264000</v>
      </c>
      <c r="H78" s="727"/>
      <c r="I78" s="724"/>
      <c r="J78" s="538"/>
      <c r="K78" s="539">
        <f t="shared" si="6"/>
        <v>264000</v>
      </c>
    </row>
    <row r="79" spans="1:11">
      <c r="A79" s="1899"/>
      <c r="B79" s="1900"/>
      <c r="C79" s="102" t="s">
        <v>648</v>
      </c>
      <c r="D79" s="117" t="s">
        <v>649</v>
      </c>
      <c r="E79" s="104">
        <v>90000</v>
      </c>
      <c r="F79" s="105">
        <f>E79*1.3</f>
        <v>117000</v>
      </c>
      <c r="G79" s="106">
        <f t="shared" si="7"/>
        <v>99000.000000000015</v>
      </c>
      <c r="H79" s="727"/>
      <c r="I79" s="724"/>
      <c r="J79" s="538"/>
      <c r="K79" s="539">
        <f t="shared" si="6"/>
        <v>99000.000000000015</v>
      </c>
    </row>
    <row r="80" spans="1:11">
      <c r="A80" s="1899"/>
      <c r="B80" s="1900"/>
      <c r="C80" s="107" t="s">
        <v>650</v>
      </c>
      <c r="D80" s="108" t="s">
        <v>651</v>
      </c>
      <c r="E80" s="109">
        <v>100000</v>
      </c>
      <c r="F80" s="105">
        <f t="shared" ref="F80:F82" si="8">E80*1.3</f>
        <v>130000</v>
      </c>
      <c r="G80" s="106">
        <f t="shared" si="7"/>
        <v>110000.00000000001</v>
      </c>
      <c r="H80" s="727"/>
      <c r="I80" s="724"/>
      <c r="J80" s="538"/>
      <c r="K80" s="539">
        <f t="shared" si="6"/>
        <v>110000.00000000001</v>
      </c>
    </row>
    <row r="81" spans="1:11">
      <c r="A81" s="1899"/>
      <c r="B81" s="1900"/>
      <c r="C81" s="107" t="s">
        <v>652</v>
      </c>
      <c r="D81" s="108" t="s">
        <v>653</v>
      </c>
      <c r="E81" s="109">
        <v>100000</v>
      </c>
      <c r="F81" s="105">
        <f t="shared" si="8"/>
        <v>130000</v>
      </c>
      <c r="G81" s="106">
        <f t="shared" si="7"/>
        <v>110000.00000000001</v>
      </c>
      <c r="H81" s="727"/>
      <c r="I81" s="724"/>
      <c r="J81" s="538"/>
      <c r="K81" s="539">
        <f t="shared" si="6"/>
        <v>110000.00000000001</v>
      </c>
    </row>
    <row r="82" spans="1:11">
      <c r="A82" s="1899"/>
      <c r="B82" s="1900"/>
      <c r="C82" s="107" t="s">
        <v>654</v>
      </c>
      <c r="D82" s="108" t="s">
        <v>655</v>
      </c>
      <c r="E82" s="109">
        <v>100000</v>
      </c>
      <c r="F82" s="105">
        <f t="shared" si="8"/>
        <v>130000</v>
      </c>
      <c r="G82" s="106">
        <f t="shared" si="7"/>
        <v>110000.00000000001</v>
      </c>
      <c r="H82" s="727"/>
      <c r="I82" s="724"/>
      <c r="J82" s="538"/>
      <c r="K82" s="539">
        <f t="shared" si="6"/>
        <v>110000.00000000001</v>
      </c>
    </row>
    <row r="83" spans="1:11">
      <c r="A83" s="1899"/>
      <c r="B83" s="1898"/>
      <c r="C83" s="107" t="s">
        <v>656</v>
      </c>
      <c r="D83" s="108" t="s">
        <v>657</v>
      </c>
      <c r="E83" s="109">
        <v>25000</v>
      </c>
      <c r="F83" s="105">
        <v>35000</v>
      </c>
      <c r="G83" s="106">
        <f t="shared" si="7"/>
        <v>27500.000000000004</v>
      </c>
      <c r="H83" s="727"/>
      <c r="I83" s="724"/>
      <c r="J83" s="538"/>
      <c r="K83" s="539">
        <f t="shared" si="6"/>
        <v>27500.000000000004</v>
      </c>
    </row>
    <row r="84" spans="1:11">
      <c r="A84" s="1899"/>
      <c r="B84" s="1893" t="s">
        <v>2693</v>
      </c>
      <c r="C84" s="107" t="s">
        <v>658</v>
      </c>
      <c r="D84" s="108" t="s">
        <v>659</v>
      </c>
      <c r="E84" s="109">
        <v>250000</v>
      </c>
      <c r="F84" s="105">
        <f t="shared" si="2"/>
        <v>280000</v>
      </c>
      <c r="G84" s="106">
        <f t="shared" si="7"/>
        <v>275000</v>
      </c>
      <c r="H84" s="727"/>
      <c r="I84" s="724"/>
      <c r="J84" s="538"/>
      <c r="K84" s="539">
        <f t="shared" si="6"/>
        <v>275000</v>
      </c>
    </row>
    <row r="85" spans="1:11">
      <c r="A85" s="1899"/>
      <c r="B85" s="1900"/>
      <c r="C85" s="107" t="s">
        <v>660</v>
      </c>
      <c r="D85" s="108" t="s">
        <v>661</v>
      </c>
      <c r="E85" s="109">
        <v>295000</v>
      </c>
      <c r="F85" s="105">
        <f t="shared" si="2"/>
        <v>330400.00000000006</v>
      </c>
      <c r="G85" s="106">
        <f t="shared" si="7"/>
        <v>324500</v>
      </c>
      <c r="H85" s="727"/>
      <c r="I85" s="724"/>
      <c r="J85" s="538"/>
      <c r="K85" s="539">
        <f t="shared" si="6"/>
        <v>324500</v>
      </c>
    </row>
    <row r="86" spans="1:11">
      <c r="A86" s="1899"/>
      <c r="B86" s="1900"/>
      <c r="C86" s="107" t="s">
        <v>662</v>
      </c>
      <c r="D86" s="108" t="s">
        <v>663</v>
      </c>
      <c r="E86" s="109">
        <v>295000</v>
      </c>
      <c r="F86" s="105">
        <f t="shared" si="2"/>
        <v>330400.00000000006</v>
      </c>
      <c r="G86" s="106">
        <f t="shared" si="7"/>
        <v>324500</v>
      </c>
      <c r="H86" s="727"/>
      <c r="I86" s="724"/>
      <c r="J86" s="538"/>
      <c r="K86" s="539">
        <f t="shared" si="6"/>
        <v>324500</v>
      </c>
    </row>
    <row r="87" spans="1:11">
      <c r="A87" s="1899"/>
      <c r="B87" s="1900"/>
      <c r="C87" s="123" t="s">
        <v>664</v>
      </c>
      <c r="D87" s="108" t="s">
        <v>665</v>
      </c>
      <c r="E87" s="109">
        <v>295000</v>
      </c>
      <c r="F87" s="105">
        <f t="shared" si="2"/>
        <v>330400.00000000006</v>
      </c>
      <c r="G87" s="106">
        <f t="shared" si="7"/>
        <v>324500</v>
      </c>
      <c r="H87" s="727"/>
      <c r="I87" s="724"/>
      <c r="J87" s="538"/>
      <c r="K87" s="539">
        <f t="shared" si="6"/>
        <v>324500</v>
      </c>
    </row>
    <row r="88" spans="1:11">
      <c r="A88" s="1899"/>
      <c r="B88" s="1900"/>
      <c r="C88" s="102" t="s">
        <v>666</v>
      </c>
      <c r="D88" s="117" t="s">
        <v>667</v>
      </c>
      <c r="E88" s="104">
        <v>260000</v>
      </c>
      <c r="F88" s="105">
        <f>E88*1.3</f>
        <v>338000</v>
      </c>
      <c r="G88" s="106">
        <f t="shared" si="7"/>
        <v>286000</v>
      </c>
      <c r="H88" s="727"/>
      <c r="I88" s="724"/>
      <c r="J88" s="538"/>
      <c r="K88" s="539">
        <f t="shared" si="6"/>
        <v>286000</v>
      </c>
    </row>
    <row r="89" spans="1:11">
      <c r="A89" s="1899"/>
      <c r="B89" s="1900"/>
      <c r="C89" s="107" t="s">
        <v>668</v>
      </c>
      <c r="D89" s="108" t="s">
        <v>669</v>
      </c>
      <c r="E89" s="109">
        <v>780000</v>
      </c>
      <c r="F89" s="105">
        <f t="shared" ref="F89:F90" si="9">E89*1.3</f>
        <v>1014000</v>
      </c>
      <c r="G89" s="106">
        <f t="shared" si="7"/>
        <v>858000.00000000012</v>
      </c>
      <c r="H89" s="727"/>
      <c r="I89" s="724"/>
      <c r="J89" s="538"/>
      <c r="K89" s="539">
        <f t="shared" si="6"/>
        <v>858000.00000000012</v>
      </c>
    </row>
    <row r="90" spans="1:11" ht="17.25" thickBot="1">
      <c r="A90" s="1895"/>
      <c r="B90" s="1897"/>
      <c r="C90" s="124" t="s">
        <v>670</v>
      </c>
      <c r="D90" s="125" t="s">
        <v>671</v>
      </c>
      <c r="E90" s="112">
        <v>40000</v>
      </c>
      <c r="F90" s="105">
        <f t="shared" si="9"/>
        <v>52000</v>
      </c>
      <c r="G90" s="106">
        <f t="shared" si="7"/>
        <v>44000</v>
      </c>
      <c r="H90" s="727"/>
      <c r="I90" s="724"/>
      <c r="J90" s="538"/>
      <c r="K90" s="539">
        <f t="shared" si="6"/>
        <v>44000</v>
      </c>
    </row>
    <row r="91" spans="1:11">
      <c r="A91" s="1894" t="s">
        <v>2694</v>
      </c>
      <c r="B91" s="1896" t="s">
        <v>2695</v>
      </c>
      <c r="C91" s="107" t="s">
        <v>2696</v>
      </c>
      <c r="D91" s="108" t="s">
        <v>2697</v>
      </c>
      <c r="E91" s="109">
        <v>143000</v>
      </c>
      <c r="F91" s="105">
        <f t="shared" si="2"/>
        <v>160160.00000000003</v>
      </c>
      <c r="G91" s="106">
        <f t="shared" si="7"/>
        <v>157300</v>
      </c>
      <c r="H91" s="727"/>
      <c r="I91" s="724"/>
      <c r="J91" s="538"/>
      <c r="K91" s="539">
        <f t="shared" si="6"/>
        <v>157300</v>
      </c>
    </row>
    <row r="92" spans="1:11">
      <c r="A92" s="1899"/>
      <c r="B92" s="1900"/>
      <c r="C92" s="121" t="s">
        <v>2698</v>
      </c>
      <c r="D92" s="122" t="s">
        <v>2699</v>
      </c>
      <c r="E92" s="109">
        <v>156000</v>
      </c>
      <c r="F92" s="105">
        <f t="shared" si="2"/>
        <v>174720.00000000003</v>
      </c>
      <c r="G92" s="106">
        <f t="shared" si="7"/>
        <v>171600</v>
      </c>
      <c r="H92" s="727"/>
      <c r="I92" s="724"/>
      <c r="J92" s="538"/>
      <c r="K92" s="539">
        <f t="shared" si="6"/>
        <v>171600</v>
      </c>
    </row>
    <row r="93" spans="1:11">
      <c r="A93" s="1899"/>
      <c r="B93" s="1900"/>
      <c r="C93" s="107" t="s">
        <v>2700</v>
      </c>
      <c r="D93" s="108" t="s">
        <v>2701</v>
      </c>
      <c r="E93" s="109">
        <v>156000</v>
      </c>
      <c r="F93" s="105">
        <f t="shared" ref="F93:F118" si="10">E93*1.12</f>
        <v>174720.00000000003</v>
      </c>
      <c r="G93" s="106">
        <f t="shared" si="7"/>
        <v>171600</v>
      </c>
      <c r="H93" s="727"/>
      <c r="I93" s="724"/>
      <c r="J93" s="538"/>
      <c r="K93" s="539">
        <f t="shared" si="6"/>
        <v>171600</v>
      </c>
    </row>
    <row r="94" spans="1:11">
      <c r="A94" s="1899"/>
      <c r="B94" s="1900"/>
      <c r="C94" s="107" t="s">
        <v>2702</v>
      </c>
      <c r="D94" s="108" t="s">
        <v>2703</v>
      </c>
      <c r="E94" s="109">
        <v>156000</v>
      </c>
      <c r="F94" s="105">
        <f t="shared" si="10"/>
        <v>174720.00000000003</v>
      </c>
      <c r="G94" s="106">
        <f t="shared" si="7"/>
        <v>171600</v>
      </c>
      <c r="H94" s="727"/>
      <c r="I94" s="724"/>
      <c r="J94" s="538"/>
      <c r="K94" s="539">
        <f t="shared" si="6"/>
        <v>171600</v>
      </c>
    </row>
    <row r="95" spans="1:11">
      <c r="A95" s="1899"/>
      <c r="B95" s="1900"/>
      <c r="C95" s="107" t="s">
        <v>2704</v>
      </c>
      <c r="D95" s="108" t="s">
        <v>2705</v>
      </c>
      <c r="E95" s="109">
        <v>179000</v>
      </c>
      <c r="F95" s="105">
        <f t="shared" si="10"/>
        <v>200480.00000000003</v>
      </c>
      <c r="G95" s="106">
        <f t="shared" si="7"/>
        <v>196900.00000000003</v>
      </c>
      <c r="H95" s="727"/>
      <c r="I95" s="724"/>
      <c r="J95" s="538"/>
      <c r="K95" s="539">
        <f t="shared" si="6"/>
        <v>196900.00000000003</v>
      </c>
    </row>
    <row r="96" spans="1:11">
      <c r="A96" s="1899"/>
      <c r="B96" s="1900"/>
      <c r="C96" s="107" t="s">
        <v>2706</v>
      </c>
      <c r="D96" s="108" t="s">
        <v>2707</v>
      </c>
      <c r="E96" s="109">
        <v>179000</v>
      </c>
      <c r="F96" s="105">
        <f t="shared" si="10"/>
        <v>200480.00000000003</v>
      </c>
      <c r="G96" s="106">
        <f t="shared" si="7"/>
        <v>196900.00000000003</v>
      </c>
      <c r="H96" s="727"/>
      <c r="I96" s="724"/>
      <c r="J96" s="538"/>
      <c r="K96" s="539">
        <f t="shared" si="6"/>
        <v>196900.00000000003</v>
      </c>
    </row>
    <row r="97" spans="1:11">
      <c r="A97" s="1899"/>
      <c r="B97" s="1900"/>
      <c r="C97" s="107" t="s">
        <v>2708</v>
      </c>
      <c r="D97" s="108" t="s">
        <v>2709</v>
      </c>
      <c r="E97" s="109">
        <v>179000</v>
      </c>
      <c r="F97" s="105">
        <f t="shared" si="10"/>
        <v>200480.00000000003</v>
      </c>
      <c r="G97" s="106">
        <f t="shared" si="7"/>
        <v>196900.00000000003</v>
      </c>
      <c r="H97" s="727"/>
      <c r="I97" s="724"/>
      <c r="J97" s="538"/>
      <c r="K97" s="539">
        <f t="shared" si="6"/>
        <v>196900.00000000003</v>
      </c>
    </row>
    <row r="98" spans="1:11">
      <c r="A98" s="1899"/>
      <c r="B98" s="1900"/>
      <c r="C98" s="107" t="s">
        <v>599</v>
      </c>
      <c r="D98" s="108" t="s">
        <v>600</v>
      </c>
      <c r="E98" s="109">
        <v>47000</v>
      </c>
      <c r="F98" s="105">
        <f>E98*1.3</f>
        <v>61100</v>
      </c>
      <c r="G98" s="106">
        <f t="shared" si="7"/>
        <v>51700.000000000007</v>
      </c>
      <c r="H98" s="727"/>
      <c r="I98" s="724"/>
      <c r="J98" s="538"/>
      <c r="K98" s="539">
        <f t="shared" si="6"/>
        <v>51700.000000000007</v>
      </c>
    </row>
    <row r="99" spans="1:11">
      <c r="A99" s="1899"/>
      <c r="B99" s="1900"/>
      <c r="C99" s="107" t="s">
        <v>601</v>
      </c>
      <c r="D99" s="108" t="s">
        <v>602</v>
      </c>
      <c r="E99" s="109">
        <v>165000</v>
      </c>
      <c r="F99" s="105">
        <f>E99*1.3</f>
        <v>214500</v>
      </c>
      <c r="G99" s="106">
        <f t="shared" si="7"/>
        <v>181500.00000000003</v>
      </c>
      <c r="H99" s="727"/>
      <c r="I99" s="724"/>
      <c r="J99" s="538"/>
      <c r="K99" s="539">
        <f t="shared" si="6"/>
        <v>181500.00000000003</v>
      </c>
    </row>
    <row r="100" spans="1:11">
      <c r="A100" s="1899"/>
      <c r="B100" s="1898"/>
      <c r="C100" s="107" t="s">
        <v>603</v>
      </c>
      <c r="D100" s="108" t="s">
        <v>604</v>
      </c>
      <c r="E100" s="118">
        <v>20000</v>
      </c>
      <c r="F100" s="105">
        <v>25000</v>
      </c>
      <c r="G100" s="106">
        <f t="shared" si="7"/>
        <v>22000</v>
      </c>
      <c r="H100" s="727"/>
      <c r="I100" s="724"/>
      <c r="J100" s="538"/>
      <c r="K100" s="539">
        <f t="shared" si="6"/>
        <v>22000</v>
      </c>
    </row>
    <row r="101" spans="1:11">
      <c r="A101" s="1899"/>
      <c r="B101" s="1900"/>
      <c r="C101" s="107" t="s">
        <v>2710</v>
      </c>
      <c r="D101" s="108" t="s">
        <v>2711</v>
      </c>
      <c r="E101" s="109">
        <v>270000</v>
      </c>
      <c r="F101" s="105">
        <f t="shared" si="10"/>
        <v>302400</v>
      </c>
      <c r="G101" s="106">
        <f t="shared" si="7"/>
        <v>297000</v>
      </c>
      <c r="H101" s="727"/>
      <c r="I101" s="724"/>
      <c r="J101" s="538"/>
      <c r="K101" s="539">
        <f t="shared" si="6"/>
        <v>297000</v>
      </c>
    </row>
    <row r="102" spans="1:11">
      <c r="A102" s="1899"/>
      <c r="B102" s="1900"/>
      <c r="C102" s="107" t="s">
        <v>2712</v>
      </c>
      <c r="D102" s="108" t="s">
        <v>2713</v>
      </c>
      <c r="E102" s="109">
        <v>290000</v>
      </c>
      <c r="F102" s="105">
        <f t="shared" si="10"/>
        <v>324800.00000000006</v>
      </c>
      <c r="G102" s="106">
        <f t="shared" si="7"/>
        <v>319000</v>
      </c>
      <c r="H102" s="727"/>
      <c r="I102" s="724"/>
      <c r="J102" s="538"/>
      <c r="K102" s="539">
        <f t="shared" si="6"/>
        <v>319000</v>
      </c>
    </row>
    <row r="103" spans="1:11">
      <c r="A103" s="1899"/>
      <c r="B103" s="1900"/>
      <c r="C103" s="107" t="s">
        <v>2714</v>
      </c>
      <c r="D103" s="108" t="s">
        <v>2715</v>
      </c>
      <c r="E103" s="109">
        <v>290000</v>
      </c>
      <c r="F103" s="105">
        <f t="shared" si="10"/>
        <v>324800.00000000006</v>
      </c>
      <c r="G103" s="106">
        <f t="shared" si="7"/>
        <v>319000</v>
      </c>
      <c r="H103" s="727"/>
      <c r="I103" s="724"/>
      <c r="J103" s="538"/>
      <c r="K103" s="539">
        <f t="shared" si="6"/>
        <v>319000</v>
      </c>
    </row>
    <row r="104" spans="1:11">
      <c r="A104" s="1899"/>
      <c r="B104" s="1900"/>
      <c r="C104" s="110" t="s">
        <v>2716</v>
      </c>
      <c r="D104" s="111" t="s">
        <v>2717</v>
      </c>
      <c r="E104" s="109">
        <v>290000</v>
      </c>
      <c r="F104" s="105">
        <f t="shared" si="10"/>
        <v>324800.00000000006</v>
      </c>
      <c r="G104" s="106">
        <f t="shared" si="7"/>
        <v>319000</v>
      </c>
      <c r="H104" s="727"/>
      <c r="I104" s="724"/>
      <c r="J104" s="538"/>
      <c r="K104" s="539">
        <f t="shared" si="6"/>
        <v>319000</v>
      </c>
    </row>
    <row r="105" spans="1:11" ht="17.25" thickBot="1">
      <c r="A105" s="1895"/>
      <c r="B105" s="1897"/>
      <c r="C105" s="110" t="s">
        <v>637</v>
      </c>
      <c r="D105" s="111" t="s">
        <v>638</v>
      </c>
      <c r="E105" s="118">
        <v>25000</v>
      </c>
      <c r="F105" s="105">
        <v>30000</v>
      </c>
      <c r="G105" s="106">
        <f t="shared" si="7"/>
        <v>27500.000000000004</v>
      </c>
      <c r="H105" s="727"/>
      <c r="I105" s="724"/>
      <c r="J105" s="538"/>
      <c r="K105" s="539">
        <f t="shared" si="6"/>
        <v>27500.000000000004</v>
      </c>
    </row>
    <row r="106" spans="1:11">
      <c r="A106" s="1901" t="s">
        <v>2718</v>
      </c>
      <c r="B106" s="1896" t="s">
        <v>2719</v>
      </c>
      <c r="C106" s="113" t="s">
        <v>2720</v>
      </c>
      <c r="D106" s="114" t="s">
        <v>2721</v>
      </c>
      <c r="E106" s="119">
        <v>130000</v>
      </c>
      <c r="F106" s="105">
        <f t="shared" si="10"/>
        <v>145600</v>
      </c>
      <c r="G106" s="106">
        <f t="shared" si="7"/>
        <v>143000</v>
      </c>
      <c r="H106" s="727"/>
      <c r="I106" s="724"/>
      <c r="J106" s="538"/>
      <c r="K106" s="539">
        <f t="shared" si="6"/>
        <v>143000</v>
      </c>
    </row>
    <row r="107" spans="1:11">
      <c r="A107" s="1902"/>
      <c r="B107" s="1900"/>
      <c r="C107" s="107" t="s">
        <v>2722</v>
      </c>
      <c r="D107" s="108" t="s">
        <v>2723</v>
      </c>
      <c r="E107" s="109">
        <v>190000</v>
      </c>
      <c r="F107" s="105">
        <f t="shared" si="10"/>
        <v>212800.00000000003</v>
      </c>
      <c r="G107" s="106">
        <f t="shared" si="7"/>
        <v>209000.00000000003</v>
      </c>
      <c r="H107" s="727"/>
      <c r="I107" s="724"/>
      <c r="J107" s="538"/>
      <c r="K107" s="539">
        <f t="shared" si="6"/>
        <v>209000.00000000003</v>
      </c>
    </row>
    <row r="108" spans="1:11">
      <c r="A108" s="1902"/>
      <c r="B108" s="1900"/>
      <c r="C108" s="107" t="s">
        <v>2724</v>
      </c>
      <c r="D108" s="108" t="s">
        <v>2725</v>
      </c>
      <c r="E108" s="109">
        <v>190000</v>
      </c>
      <c r="F108" s="105">
        <f t="shared" si="10"/>
        <v>212800.00000000003</v>
      </c>
      <c r="G108" s="106">
        <f t="shared" si="7"/>
        <v>209000.00000000003</v>
      </c>
      <c r="H108" s="727"/>
      <c r="I108" s="724"/>
      <c r="J108" s="538"/>
      <c r="K108" s="539">
        <f t="shared" si="6"/>
        <v>209000.00000000003</v>
      </c>
    </row>
    <row r="109" spans="1:11">
      <c r="A109" s="1902"/>
      <c r="B109" s="1900"/>
      <c r="C109" s="107" t="s">
        <v>2726</v>
      </c>
      <c r="D109" s="108" t="s">
        <v>2727</v>
      </c>
      <c r="E109" s="109">
        <v>190000</v>
      </c>
      <c r="F109" s="105">
        <f t="shared" si="10"/>
        <v>212800.00000000003</v>
      </c>
      <c r="G109" s="106">
        <f t="shared" si="7"/>
        <v>209000.00000000003</v>
      </c>
      <c r="H109" s="727"/>
      <c r="I109" s="724"/>
      <c r="J109" s="538"/>
      <c r="K109" s="539">
        <f t="shared" si="6"/>
        <v>209000.00000000003</v>
      </c>
    </row>
    <row r="110" spans="1:11">
      <c r="A110" s="1902"/>
      <c r="B110" s="1900"/>
      <c r="C110" s="102" t="s">
        <v>648</v>
      </c>
      <c r="D110" s="117" t="s">
        <v>649</v>
      </c>
      <c r="E110" s="104">
        <v>90000</v>
      </c>
      <c r="F110" s="105">
        <f>E110*1.3</f>
        <v>117000</v>
      </c>
      <c r="G110" s="106">
        <f t="shared" si="7"/>
        <v>99000.000000000015</v>
      </c>
      <c r="H110" s="727"/>
      <c r="I110" s="724"/>
      <c r="J110" s="538"/>
      <c r="K110" s="539">
        <f t="shared" si="6"/>
        <v>99000.000000000015</v>
      </c>
    </row>
    <row r="111" spans="1:11">
      <c r="A111" s="1902"/>
      <c r="B111" s="1900"/>
      <c r="C111" s="107" t="s">
        <v>650</v>
      </c>
      <c r="D111" s="108" t="s">
        <v>651</v>
      </c>
      <c r="E111" s="109">
        <v>100000</v>
      </c>
      <c r="F111" s="105">
        <f>E111*1.3</f>
        <v>130000</v>
      </c>
      <c r="G111" s="106">
        <f t="shared" si="7"/>
        <v>110000.00000000001</v>
      </c>
      <c r="H111" s="727"/>
      <c r="I111" s="724"/>
      <c r="J111" s="538"/>
      <c r="K111" s="539">
        <f t="shared" si="6"/>
        <v>110000.00000000001</v>
      </c>
    </row>
    <row r="112" spans="1:11">
      <c r="A112" s="1902"/>
      <c r="B112" s="1900"/>
      <c r="C112" s="107" t="s">
        <v>652</v>
      </c>
      <c r="D112" s="108" t="s">
        <v>653</v>
      </c>
      <c r="E112" s="109">
        <v>100000</v>
      </c>
      <c r="F112" s="105">
        <f>E112*1.3</f>
        <v>130000</v>
      </c>
      <c r="G112" s="106">
        <f t="shared" si="7"/>
        <v>110000.00000000001</v>
      </c>
      <c r="H112" s="727"/>
      <c r="I112" s="724"/>
      <c r="J112" s="538"/>
      <c r="K112" s="539">
        <f t="shared" si="6"/>
        <v>110000.00000000001</v>
      </c>
    </row>
    <row r="113" spans="1:11">
      <c r="A113" s="1902"/>
      <c r="B113" s="1900"/>
      <c r="C113" s="107" t="s">
        <v>654</v>
      </c>
      <c r="D113" s="108" t="s">
        <v>655</v>
      </c>
      <c r="E113" s="109">
        <v>100000</v>
      </c>
      <c r="F113" s="105">
        <f>E113*1.3</f>
        <v>130000</v>
      </c>
      <c r="G113" s="106">
        <f t="shared" si="7"/>
        <v>110000.00000000001</v>
      </c>
      <c r="H113" s="727"/>
      <c r="I113" s="724"/>
      <c r="J113" s="538"/>
      <c r="K113" s="539">
        <f t="shared" si="6"/>
        <v>110000.00000000001</v>
      </c>
    </row>
    <row r="114" spans="1:11">
      <c r="A114" s="1902"/>
      <c r="B114" s="1898"/>
      <c r="C114" s="107" t="s">
        <v>656</v>
      </c>
      <c r="D114" s="108" t="s">
        <v>657</v>
      </c>
      <c r="E114" s="109">
        <v>25000</v>
      </c>
      <c r="F114" s="105">
        <v>30000</v>
      </c>
      <c r="G114" s="106">
        <f t="shared" si="7"/>
        <v>27500.000000000004</v>
      </c>
      <c r="H114" s="727"/>
      <c r="I114" s="724"/>
      <c r="J114" s="538"/>
      <c r="K114" s="539">
        <f t="shared" si="6"/>
        <v>27500.000000000004</v>
      </c>
    </row>
    <row r="115" spans="1:11">
      <c r="A115" s="1902"/>
      <c r="B115" s="1893" t="s">
        <v>672</v>
      </c>
      <c r="C115" s="107" t="s">
        <v>673</v>
      </c>
      <c r="D115" s="108" t="s">
        <v>674</v>
      </c>
      <c r="E115" s="109">
        <v>120000</v>
      </c>
      <c r="F115" s="105">
        <f t="shared" si="10"/>
        <v>134400</v>
      </c>
      <c r="G115" s="106">
        <f t="shared" si="7"/>
        <v>132000</v>
      </c>
      <c r="H115" s="727"/>
      <c r="I115" s="724"/>
      <c r="J115" s="538"/>
      <c r="K115" s="539">
        <f t="shared" si="6"/>
        <v>132000</v>
      </c>
    </row>
    <row r="116" spans="1:11">
      <c r="A116" s="1902"/>
      <c r="B116" s="1900"/>
      <c r="C116" s="107" t="s">
        <v>675</v>
      </c>
      <c r="D116" s="108" t="s">
        <v>676</v>
      </c>
      <c r="E116" s="109">
        <v>224000</v>
      </c>
      <c r="F116" s="105">
        <f t="shared" si="10"/>
        <v>250880.00000000003</v>
      </c>
      <c r="G116" s="106">
        <f t="shared" si="7"/>
        <v>246400.00000000003</v>
      </c>
      <c r="H116" s="727"/>
      <c r="I116" s="724"/>
      <c r="J116" s="538"/>
      <c r="K116" s="539">
        <f t="shared" si="6"/>
        <v>246400.00000000003</v>
      </c>
    </row>
    <row r="117" spans="1:11">
      <c r="A117" s="1902"/>
      <c r="B117" s="1900"/>
      <c r="C117" s="107" t="s">
        <v>677</v>
      </c>
      <c r="D117" s="108" t="s">
        <v>678</v>
      </c>
      <c r="E117" s="109">
        <v>224000</v>
      </c>
      <c r="F117" s="105">
        <f t="shared" si="10"/>
        <v>250880.00000000003</v>
      </c>
      <c r="G117" s="106">
        <f t="shared" si="7"/>
        <v>246400.00000000003</v>
      </c>
      <c r="H117" s="727"/>
      <c r="I117" s="724"/>
      <c r="J117" s="538"/>
      <c r="K117" s="539">
        <f t="shared" si="6"/>
        <v>246400.00000000003</v>
      </c>
    </row>
    <row r="118" spans="1:11">
      <c r="A118" s="1902"/>
      <c r="B118" s="1900"/>
      <c r="C118" s="107" t="s">
        <v>679</v>
      </c>
      <c r="D118" s="108" t="s">
        <v>680</v>
      </c>
      <c r="E118" s="109">
        <v>224000</v>
      </c>
      <c r="F118" s="105">
        <f t="shared" si="10"/>
        <v>250880.00000000003</v>
      </c>
      <c r="G118" s="106">
        <f t="shared" si="7"/>
        <v>246400.00000000003</v>
      </c>
      <c r="H118" s="727"/>
      <c r="I118" s="724"/>
      <c r="J118" s="538"/>
      <c r="K118" s="539">
        <f t="shared" si="6"/>
        <v>246400.00000000003</v>
      </c>
    </row>
    <row r="119" spans="1:11">
      <c r="A119" s="1902"/>
      <c r="B119" s="1900"/>
      <c r="C119" s="102" t="s">
        <v>666</v>
      </c>
      <c r="D119" s="117" t="s">
        <v>667</v>
      </c>
      <c r="E119" s="104">
        <v>260000</v>
      </c>
      <c r="F119" s="105">
        <f>E119*1.3</f>
        <v>338000</v>
      </c>
      <c r="G119" s="106">
        <f t="shared" si="7"/>
        <v>286000</v>
      </c>
      <c r="H119" s="727"/>
      <c r="I119" s="724"/>
      <c r="J119" s="538"/>
      <c r="K119" s="539">
        <f t="shared" si="6"/>
        <v>286000</v>
      </c>
    </row>
    <row r="120" spans="1:11">
      <c r="A120" s="1902"/>
      <c r="B120" s="1900"/>
      <c r="C120" s="107" t="s">
        <v>668</v>
      </c>
      <c r="D120" s="108" t="s">
        <v>669</v>
      </c>
      <c r="E120" s="109">
        <v>780000</v>
      </c>
      <c r="F120" s="105">
        <f>E120*1.2</f>
        <v>936000</v>
      </c>
      <c r="G120" s="106">
        <f t="shared" si="7"/>
        <v>858000.00000000012</v>
      </c>
      <c r="H120" s="727"/>
      <c r="I120" s="724"/>
      <c r="J120" s="538"/>
      <c r="K120" s="539">
        <f t="shared" si="6"/>
        <v>858000.00000000012</v>
      </c>
    </row>
    <row r="121" spans="1:11" ht="17.25" thickBot="1">
      <c r="A121" s="1903"/>
      <c r="B121" s="1897"/>
      <c r="C121" s="124" t="s">
        <v>670</v>
      </c>
      <c r="D121" s="125" t="s">
        <v>671</v>
      </c>
      <c r="E121" s="112">
        <v>40000</v>
      </c>
      <c r="F121" s="105">
        <f>E121*1.3</f>
        <v>52000</v>
      </c>
      <c r="G121" s="106">
        <f t="shared" si="7"/>
        <v>44000</v>
      </c>
      <c r="H121" s="727"/>
      <c r="I121" s="724"/>
      <c r="J121" s="538"/>
      <c r="K121" s="539">
        <f t="shared" si="6"/>
        <v>44000</v>
      </c>
    </row>
  </sheetData>
  <autoFilter ref="A3:K3"/>
  <mergeCells count="23">
    <mergeCell ref="A106:A121"/>
    <mergeCell ref="B106:B114"/>
    <mergeCell ref="B115:B121"/>
    <mergeCell ref="A75:A90"/>
    <mergeCell ref="B75:B83"/>
    <mergeCell ref="B84:B90"/>
    <mergeCell ref="A91:A105"/>
    <mergeCell ref="B91:B100"/>
    <mergeCell ref="B101:B105"/>
    <mergeCell ref="A23:A24"/>
    <mergeCell ref="B23:B24"/>
    <mergeCell ref="A25:A74"/>
    <mergeCell ref="B25:B40"/>
    <mergeCell ref="B41:B44"/>
    <mergeCell ref="B45:B55"/>
    <mergeCell ref="B56:B65"/>
    <mergeCell ref="B66:B73"/>
    <mergeCell ref="A4:A10"/>
    <mergeCell ref="B8:B10"/>
    <mergeCell ref="A11:A12"/>
    <mergeCell ref="B11:B12"/>
    <mergeCell ref="A13:A22"/>
    <mergeCell ref="B13:B14"/>
  </mergeCells>
  <phoneticPr fontId="2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26" orientation="landscape" verticalDpi="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534"/>
  <sheetViews>
    <sheetView zoomScaleNormal="100" zoomScaleSheetLayoutView="72" workbookViewId="0">
      <pane ySplit="3" topLeftCell="A4" activePane="bottomLeft" state="frozen"/>
      <selection pane="bottomLeft" activeCell="D4" sqref="D4"/>
    </sheetView>
  </sheetViews>
  <sheetFormatPr defaultRowHeight="35.1" customHeight="1"/>
  <cols>
    <col min="1" max="1" width="19.5546875" style="594" customWidth="1"/>
    <col min="2" max="2" width="10.109375" style="594" bestFit="1" customWidth="1"/>
    <col min="3" max="3" width="35.6640625" style="599" customWidth="1"/>
    <col min="4" max="4" width="14.88671875" style="599" customWidth="1"/>
    <col min="5" max="5" width="12.33203125" style="594" bestFit="1" customWidth="1"/>
    <col min="6" max="6" width="13.21875" style="594" bestFit="1" customWidth="1"/>
    <col min="7" max="7" width="13.21875" style="738" customWidth="1"/>
    <col min="8" max="8" width="13.21875" style="594" customWidth="1"/>
    <col min="9" max="9" width="14.109375" style="607" customWidth="1"/>
    <col min="10" max="10" width="14.88671875" style="610" customWidth="1"/>
    <col min="11" max="16384" width="8.88671875" style="594"/>
  </cols>
  <sheetData>
    <row r="1" spans="1:10" s="593" customFormat="1" ht="35.1" customHeight="1">
      <c r="A1" s="1904" t="s">
        <v>681</v>
      </c>
      <c r="B1" s="1904"/>
      <c r="C1" s="1904"/>
      <c r="D1" s="1904"/>
      <c r="E1" s="1904"/>
      <c r="F1" s="1904"/>
      <c r="G1" s="1904"/>
      <c r="H1" s="1904"/>
      <c r="I1" s="1904"/>
      <c r="J1" s="1904"/>
    </row>
    <row r="2" spans="1:10" ht="28.5" customHeight="1">
      <c r="A2" s="1905" t="s">
        <v>682</v>
      </c>
      <c r="B2" s="1905"/>
      <c r="C2" s="1905"/>
      <c r="D2" s="1905"/>
      <c r="E2" s="1905"/>
      <c r="F2" s="1905"/>
      <c r="G2" s="1905"/>
      <c r="H2" s="1905"/>
      <c r="I2" s="1905"/>
      <c r="J2" s="1905"/>
    </row>
    <row r="3" spans="1:10" ht="35.1" customHeight="1">
      <c r="A3" s="1908" t="s">
        <v>683</v>
      </c>
      <c r="B3" s="1908"/>
      <c r="C3" s="601" t="s">
        <v>684</v>
      </c>
      <c r="D3" s="1279" t="s">
        <v>5497</v>
      </c>
      <c r="E3" s="602" t="s">
        <v>359</v>
      </c>
      <c r="F3" s="602" t="s">
        <v>685</v>
      </c>
      <c r="G3" s="600" t="s">
        <v>3600</v>
      </c>
      <c r="H3" s="602" t="s">
        <v>3603</v>
      </c>
      <c r="I3" s="600" t="s">
        <v>834</v>
      </c>
      <c r="J3" s="601" t="s">
        <v>835</v>
      </c>
    </row>
    <row r="4" spans="1:10" ht="35.1" customHeight="1">
      <c r="A4" s="1907" t="s">
        <v>686</v>
      </c>
      <c r="B4" s="1906" t="s">
        <v>374</v>
      </c>
      <c r="C4" s="603" t="s">
        <v>687</v>
      </c>
      <c r="D4" s="603"/>
      <c r="E4" s="604">
        <v>60500</v>
      </c>
      <c r="F4" s="604">
        <v>100800</v>
      </c>
      <c r="G4" s="736">
        <f>1-(H4/J4)</f>
        <v>0.17355371900826444</v>
      </c>
      <c r="H4" s="604">
        <v>50000</v>
      </c>
      <c r="I4" s="612">
        <v>0</v>
      </c>
      <c r="J4" s="611">
        <f>SUM(E4-E4*I4)</f>
        <v>60500</v>
      </c>
    </row>
    <row r="5" spans="1:10" ht="35.1" customHeight="1">
      <c r="A5" s="1907"/>
      <c r="B5" s="1906"/>
      <c r="C5" s="603" t="s">
        <v>688</v>
      </c>
      <c r="D5" s="603"/>
      <c r="E5" s="604">
        <v>127600</v>
      </c>
      <c r="F5" s="604">
        <v>207600</v>
      </c>
      <c r="G5" s="736">
        <f t="shared" ref="G5:G68" si="0">1-(H5/J5)</f>
        <v>1</v>
      </c>
      <c r="H5" s="604"/>
      <c r="I5" s="612"/>
      <c r="J5" s="611">
        <f t="shared" ref="J5:J68" si="1">SUM(E5-E5*I5)</f>
        <v>127600</v>
      </c>
    </row>
    <row r="6" spans="1:10" ht="35.1" customHeight="1">
      <c r="A6" s="1907"/>
      <c r="B6" s="1906"/>
      <c r="C6" s="603" t="s">
        <v>689</v>
      </c>
      <c r="D6" s="603"/>
      <c r="E6" s="604">
        <v>127600</v>
      </c>
      <c r="F6" s="604">
        <v>207600</v>
      </c>
      <c r="G6" s="736">
        <f t="shared" si="0"/>
        <v>1</v>
      </c>
      <c r="H6" s="604"/>
      <c r="I6" s="612"/>
      <c r="J6" s="611">
        <f t="shared" si="1"/>
        <v>127600</v>
      </c>
    </row>
    <row r="7" spans="1:10" ht="35.1" customHeight="1">
      <c r="A7" s="1907"/>
      <c r="B7" s="1906"/>
      <c r="C7" s="603" t="s">
        <v>690</v>
      </c>
      <c r="D7" s="603"/>
      <c r="E7" s="604">
        <v>127600</v>
      </c>
      <c r="F7" s="604">
        <v>207600</v>
      </c>
      <c r="G7" s="736">
        <f t="shared" si="0"/>
        <v>1</v>
      </c>
      <c r="H7" s="604"/>
      <c r="I7" s="612"/>
      <c r="J7" s="611">
        <f t="shared" si="1"/>
        <v>127600</v>
      </c>
    </row>
    <row r="8" spans="1:10" ht="35.1" customHeight="1">
      <c r="A8" s="1907"/>
      <c r="B8" s="1906" t="s">
        <v>373</v>
      </c>
      <c r="C8" s="603" t="s">
        <v>691</v>
      </c>
      <c r="D8" s="603"/>
      <c r="E8" s="604">
        <v>132000</v>
      </c>
      <c r="F8" s="604">
        <v>223200</v>
      </c>
      <c r="G8" s="736">
        <f t="shared" si="0"/>
        <v>1</v>
      </c>
      <c r="H8" s="604"/>
      <c r="I8" s="612"/>
      <c r="J8" s="611">
        <f t="shared" si="1"/>
        <v>132000</v>
      </c>
    </row>
    <row r="9" spans="1:10" ht="35.1" customHeight="1">
      <c r="A9" s="1907"/>
      <c r="B9" s="1906"/>
      <c r="C9" s="603" t="s">
        <v>692</v>
      </c>
      <c r="D9" s="603"/>
      <c r="E9" s="604">
        <v>132000</v>
      </c>
      <c r="F9" s="604">
        <v>223200</v>
      </c>
      <c r="G9" s="736">
        <f t="shared" si="0"/>
        <v>1</v>
      </c>
      <c r="H9" s="604"/>
      <c r="I9" s="612"/>
      <c r="J9" s="611">
        <f t="shared" si="1"/>
        <v>132000</v>
      </c>
    </row>
    <row r="10" spans="1:10" ht="35.1" customHeight="1">
      <c r="A10" s="1907"/>
      <c r="B10" s="1906"/>
      <c r="C10" s="603" t="s">
        <v>693</v>
      </c>
      <c r="D10" s="603"/>
      <c r="E10" s="604">
        <v>132000</v>
      </c>
      <c r="F10" s="604">
        <v>223200</v>
      </c>
      <c r="G10" s="736">
        <f t="shared" si="0"/>
        <v>1</v>
      </c>
      <c r="H10" s="604"/>
      <c r="I10" s="612"/>
      <c r="J10" s="611">
        <f t="shared" si="1"/>
        <v>132000</v>
      </c>
    </row>
    <row r="11" spans="1:10" ht="35.1" customHeight="1">
      <c r="A11" s="1907"/>
      <c r="B11" s="1906"/>
      <c r="C11" s="603" t="s">
        <v>694</v>
      </c>
      <c r="D11" s="603"/>
      <c r="E11" s="604">
        <v>132000</v>
      </c>
      <c r="F11" s="604">
        <v>223200</v>
      </c>
      <c r="G11" s="736">
        <f t="shared" si="0"/>
        <v>1</v>
      </c>
      <c r="H11" s="604"/>
      <c r="I11" s="612"/>
      <c r="J11" s="611">
        <f t="shared" si="1"/>
        <v>132000</v>
      </c>
    </row>
    <row r="12" spans="1:10" ht="35.1" customHeight="1">
      <c r="A12" s="1907"/>
      <c r="B12" s="605" t="s">
        <v>695</v>
      </c>
      <c r="C12" s="603" t="s">
        <v>696</v>
      </c>
      <c r="D12" s="603"/>
      <c r="E12" s="604">
        <v>137500</v>
      </c>
      <c r="F12" s="604">
        <v>236400</v>
      </c>
      <c r="G12" s="736">
        <f t="shared" si="0"/>
        <v>1</v>
      </c>
      <c r="H12" s="604"/>
      <c r="I12" s="612"/>
      <c r="J12" s="611">
        <f t="shared" si="1"/>
        <v>137500</v>
      </c>
    </row>
    <row r="13" spans="1:10" ht="35.1" customHeight="1">
      <c r="A13" s="1907"/>
      <c r="B13" s="605" t="s">
        <v>697</v>
      </c>
      <c r="C13" s="603" t="s">
        <v>698</v>
      </c>
      <c r="D13" s="603"/>
      <c r="E13" s="604">
        <v>137500</v>
      </c>
      <c r="F13" s="604">
        <v>231600</v>
      </c>
      <c r="G13" s="736">
        <f t="shared" si="0"/>
        <v>1</v>
      </c>
      <c r="H13" s="604"/>
      <c r="I13" s="612"/>
      <c r="J13" s="611">
        <f t="shared" si="1"/>
        <v>137500</v>
      </c>
    </row>
    <row r="14" spans="1:10" ht="35.1" customHeight="1">
      <c r="A14" s="1907"/>
      <c r="B14" s="605" t="s">
        <v>699</v>
      </c>
      <c r="C14" s="603" t="s">
        <v>700</v>
      </c>
      <c r="D14" s="603"/>
      <c r="E14" s="604">
        <v>15000</v>
      </c>
      <c r="F14" s="604">
        <v>18000</v>
      </c>
      <c r="G14" s="736">
        <f t="shared" si="0"/>
        <v>1</v>
      </c>
      <c r="H14" s="604"/>
      <c r="I14" s="612"/>
      <c r="J14" s="611">
        <f t="shared" si="1"/>
        <v>15000</v>
      </c>
    </row>
    <row r="15" spans="1:10" ht="35.1" customHeight="1">
      <c r="A15" s="1907" t="s">
        <v>701</v>
      </c>
      <c r="B15" s="1906" t="s">
        <v>374</v>
      </c>
      <c r="C15" s="603" t="s">
        <v>702</v>
      </c>
      <c r="D15" s="603"/>
      <c r="E15" s="604">
        <v>110000</v>
      </c>
      <c r="F15" s="604">
        <v>125000</v>
      </c>
      <c r="G15" s="736">
        <f t="shared" si="0"/>
        <v>1</v>
      </c>
      <c r="H15" s="604"/>
      <c r="I15" s="612"/>
      <c r="J15" s="611">
        <f t="shared" si="1"/>
        <v>110000</v>
      </c>
    </row>
    <row r="16" spans="1:10" ht="35.1" customHeight="1">
      <c r="A16" s="1907"/>
      <c r="B16" s="1906"/>
      <c r="C16" s="603" t="s">
        <v>703</v>
      </c>
      <c r="D16" s="603"/>
      <c r="E16" s="604">
        <v>220000</v>
      </c>
      <c r="F16" s="604">
        <v>280000</v>
      </c>
      <c r="G16" s="736">
        <f t="shared" si="0"/>
        <v>1</v>
      </c>
      <c r="H16" s="604"/>
      <c r="I16" s="612"/>
      <c r="J16" s="611">
        <f t="shared" si="1"/>
        <v>220000</v>
      </c>
    </row>
    <row r="17" spans="1:10" s="595" customFormat="1" ht="35.1" customHeight="1">
      <c r="A17" s="1907"/>
      <c r="B17" s="1906"/>
      <c r="C17" s="603" t="s">
        <v>704</v>
      </c>
      <c r="D17" s="603"/>
      <c r="E17" s="604">
        <v>220000</v>
      </c>
      <c r="F17" s="604">
        <v>280000</v>
      </c>
      <c r="G17" s="736">
        <f t="shared" si="0"/>
        <v>1</v>
      </c>
      <c r="H17" s="604"/>
      <c r="I17" s="612"/>
      <c r="J17" s="611">
        <f t="shared" si="1"/>
        <v>220000</v>
      </c>
    </row>
    <row r="18" spans="1:10" s="595" customFormat="1" ht="35.1" customHeight="1">
      <c r="A18" s="1907"/>
      <c r="B18" s="1906"/>
      <c r="C18" s="603" t="s">
        <v>705</v>
      </c>
      <c r="D18" s="603"/>
      <c r="E18" s="604">
        <v>220000</v>
      </c>
      <c r="F18" s="604">
        <v>280000</v>
      </c>
      <c r="G18" s="736">
        <f t="shared" si="0"/>
        <v>1</v>
      </c>
      <c r="H18" s="604"/>
      <c r="I18" s="612"/>
      <c r="J18" s="611">
        <f t="shared" si="1"/>
        <v>220000</v>
      </c>
    </row>
    <row r="19" spans="1:10" ht="35.1" customHeight="1">
      <c r="A19" s="1907"/>
      <c r="B19" s="1906" t="s">
        <v>373</v>
      </c>
      <c r="C19" s="603" t="s">
        <v>706</v>
      </c>
      <c r="D19" s="603"/>
      <c r="E19" s="604">
        <v>240000</v>
      </c>
      <c r="F19" s="604">
        <v>320000</v>
      </c>
      <c r="G19" s="736">
        <f t="shared" si="0"/>
        <v>1</v>
      </c>
      <c r="H19" s="604"/>
      <c r="I19" s="612"/>
      <c r="J19" s="611">
        <f t="shared" si="1"/>
        <v>240000</v>
      </c>
    </row>
    <row r="20" spans="1:10" ht="35.1" customHeight="1">
      <c r="A20" s="1907"/>
      <c r="B20" s="1906"/>
      <c r="C20" s="603" t="s">
        <v>707</v>
      </c>
      <c r="D20" s="603"/>
      <c r="E20" s="604">
        <v>240000</v>
      </c>
      <c r="F20" s="604">
        <v>320000</v>
      </c>
      <c r="G20" s="736">
        <f t="shared" si="0"/>
        <v>1</v>
      </c>
      <c r="H20" s="604"/>
      <c r="I20" s="612"/>
      <c r="J20" s="611">
        <f t="shared" si="1"/>
        <v>240000</v>
      </c>
    </row>
    <row r="21" spans="1:10" ht="35.1" customHeight="1">
      <c r="A21" s="1907"/>
      <c r="B21" s="1906"/>
      <c r="C21" s="603" t="s">
        <v>708</v>
      </c>
      <c r="D21" s="603"/>
      <c r="E21" s="604">
        <v>240000</v>
      </c>
      <c r="F21" s="604">
        <v>320000</v>
      </c>
      <c r="G21" s="736">
        <f t="shared" si="0"/>
        <v>1</v>
      </c>
      <c r="H21" s="604"/>
      <c r="I21" s="612"/>
      <c r="J21" s="611">
        <f t="shared" si="1"/>
        <v>240000</v>
      </c>
    </row>
    <row r="22" spans="1:10" ht="35.1" customHeight="1">
      <c r="A22" s="1907"/>
      <c r="B22" s="1906"/>
      <c r="C22" s="603" t="s">
        <v>709</v>
      </c>
      <c r="D22" s="603"/>
      <c r="E22" s="604">
        <v>240000</v>
      </c>
      <c r="F22" s="604">
        <v>320000</v>
      </c>
      <c r="G22" s="736">
        <f t="shared" si="0"/>
        <v>1</v>
      </c>
      <c r="H22" s="604"/>
      <c r="I22" s="612"/>
      <c r="J22" s="611">
        <f t="shared" si="1"/>
        <v>240000</v>
      </c>
    </row>
    <row r="23" spans="1:10" s="596" customFormat="1" ht="35.1" customHeight="1">
      <c r="A23" s="1907" t="s">
        <v>710</v>
      </c>
      <c r="B23" s="1906" t="s">
        <v>374</v>
      </c>
      <c r="C23" s="603" t="s">
        <v>711</v>
      </c>
      <c r="D23" s="603"/>
      <c r="E23" s="604">
        <v>45000</v>
      </c>
      <c r="F23" s="604">
        <v>55000</v>
      </c>
      <c r="G23" s="736">
        <f t="shared" si="0"/>
        <v>1</v>
      </c>
      <c r="H23" s="604"/>
      <c r="I23" s="612"/>
      <c r="J23" s="611">
        <f t="shared" si="1"/>
        <v>45000</v>
      </c>
    </row>
    <row r="24" spans="1:10" ht="35.1" customHeight="1">
      <c r="A24" s="1907"/>
      <c r="B24" s="1906"/>
      <c r="C24" s="603" t="s">
        <v>712</v>
      </c>
      <c r="D24" s="603"/>
      <c r="E24" s="604">
        <v>75000</v>
      </c>
      <c r="F24" s="604">
        <v>92000</v>
      </c>
      <c r="G24" s="736">
        <f t="shared" si="0"/>
        <v>1</v>
      </c>
      <c r="H24" s="604"/>
      <c r="I24" s="612"/>
      <c r="J24" s="611">
        <f t="shared" si="1"/>
        <v>75000</v>
      </c>
    </row>
    <row r="25" spans="1:10" ht="35.1" customHeight="1">
      <c r="A25" s="1907"/>
      <c r="B25" s="1906"/>
      <c r="C25" s="603" t="s">
        <v>713</v>
      </c>
      <c r="D25" s="603"/>
      <c r="E25" s="604">
        <v>75000</v>
      </c>
      <c r="F25" s="604">
        <v>92000</v>
      </c>
      <c r="G25" s="736">
        <f t="shared" si="0"/>
        <v>1</v>
      </c>
      <c r="H25" s="604"/>
      <c r="I25" s="612"/>
      <c r="J25" s="611">
        <f t="shared" si="1"/>
        <v>75000</v>
      </c>
    </row>
    <row r="26" spans="1:10" ht="35.1" customHeight="1">
      <c r="A26" s="1907"/>
      <c r="B26" s="1906"/>
      <c r="C26" s="603" t="s">
        <v>714</v>
      </c>
      <c r="D26" s="603"/>
      <c r="E26" s="604">
        <v>75000</v>
      </c>
      <c r="F26" s="604">
        <v>92000</v>
      </c>
      <c r="G26" s="736">
        <f t="shared" si="0"/>
        <v>1</v>
      </c>
      <c r="H26" s="604"/>
      <c r="I26" s="612"/>
      <c r="J26" s="611">
        <f t="shared" si="1"/>
        <v>75000</v>
      </c>
    </row>
    <row r="27" spans="1:10" s="595" customFormat="1" ht="35.1" customHeight="1">
      <c r="A27" s="1907" t="s">
        <v>715</v>
      </c>
      <c r="B27" s="1906" t="s">
        <v>374</v>
      </c>
      <c r="C27" s="603" t="s">
        <v>716</v>
      </c>
      <c r="D27" s="603"/>
      <c r="E27" s="604">
        <v>55000</v>
      </c>
      <c r="F27" s="604">
        <v>104000</v>
      </c>
      <c r="G27" s="736">
        <f t="shared" si="0"/>
        <v>1</v>
      </c>
      <c r="H27" s="604"/>
      <c r="I27" s="612"/>
      <c r="J27" s="611">
        <f t="shared" si="1"/>
        <v>55000</v>
      </c>
    </row>
    <row r="28" spans="1:10" ht="35.1" customHeight="1">
      <c r="A28" s="1907"/>
      <c r="B28" s="1906"/>
      <c r="C28" s="603" t="s">
        <v>717</v>
      </c>
      <c r="D28" s="603"/>
      <c r="E28" s="604">
        <v>90000</v>
      </c>
      <c r="F28" s="604">
        <v>148000</v>
      </c>
      <c r="G28" s="736">
        <f t="shared" si="0"/>
        <v>1</v>
      </c>
      <c r="H28" s="604"/>
      <c r="I28" s="612"/>
      <c r="J28" s="611">
        <f t="shared" si="1"/>
        <v>90000</v>
      </c>
    </row>
    <row r="29" spans="1:10" s="596" customFormat="1" ht="35.1" customHeight="1">
      <c r="A29" s="1907"/>
      <c r="B29" s="1906"/>
      <c r="C29" s="603" t="s">
        <v>718</v>
      </c>
      <c r="D29" s="603"/>
      <c r="E29" s="604">
        <v>90000</v>
      </c>
      <c r="F29" s="604">
        <v>148000</v>
      </c>
      <c r="G29" s="736">
        <f t="shared" si="0"/>
        <v>1</v>
      </c>
      <c r="H29" s="604"/>
      <c r="I29" s="612"/>
      <c r="J29" s="611">
        <f t="shared" si="1"/>
        <v>90000</v>
      </c>
    </row>
    <row r="30" spans="1:10" ht="35.1" customHeight="1">
      <c r="A30" s="1907"/>
      <c r="B30" s="1906"/>
      <c r="C30" s="603" t="s">
        <v>719</v>
      </c>
      <c r="D30" s="603"/>
      <c r="E30" s="604">
        <v>90000</v>
      </c>
      <c r="F30" s="604">
        <v>148000</v>
      </c>
      <c r="G30" s="736">
        <f t="shared" si="0"/>
        <v>1</v>
      </c>
      <c r="H30" s="604"/>
      <c r="I30" s="612"/>
      <c r="J30" s="611">
        <f t="shared" si="1"/>
        <v>90000</v>
      </c>
    </row>
    <row r="31" spans="1:10" ht="35.1" customHeight="1">
      <c r="A31" s="1907"/>
      <c r="B31" s="605" t="s">
        <v>373</v>
      </c>
      <c r="C31" s="603" t="s">
        <v>720</v>
      </c>
      <c r="D31" s="603"/>
      <c r="E31" s="604">
        <v>140000</v>
      </c>
      <c r="F31" s="604">
        <v>284000</v>
      </c>
      <c r="G31" s="736">
        <f t="shared" si="0"/>
        <v>1</v>
      </c>
      <c r="H31" s="604"/>
      <c r="I31" s="612"/>
      <c r="J31" s="611">
        <f t="shared" si="1"/>
        <v>140000</v>
      </c>
    </row>
    <row r="32" spans="1:10" ht="35.1" customHeight="1">
      <c r="A32" s="1907"/>
      <c r="B32" s="605" t="s">
        <v>695</v>
      </c>
      <c r="C32" s="603" t="s">
        <v>721</v>
      </c>
      <c r="D32" s="603"/>
      <c r="E32" s="604">
        <v>120000</v>
      </c>
      <c r="F32" s="604">
        <v>222000</v>
      </c>
      <c r="G32" s="736">
        <f t="shared" si="0"/>
        <v>1</v>
      </c>
      <c r="H32" s="604"/>
      <c r="I32" s="612"/>
      <c r="J32" s="611">
        <f t="shared" si="1"/>
        <v>120000</v>
      </c>
    </row>
    <row r="33" spans="1:10" ht="35.1" customHeight="1">
      <c r="A33" s="1907"/>
      <c r="B33" s="605" t="s">
        <v>697</v>
      </c>
      <c r="C33" s="603" t="s">
        <v>722</v>
      </c>
      <c r="D33" s="603"/>
      <c r="E33" s="604">
        <v>120000</v>
      </c>
      <c r="F33" s="604">
        <v>244000</v>
      </c>
      <c r="G33" s="736">
        <f t="shared" si="0"/>
        <v>1</v>
      </c>
      <c r="H33" s="604"/>
      <c r="I33" s="612"/>
      <c r="J33" s="611">
        <f t="shared" si="1"/>
        <v>120000</v>
      </c>
    </row>
    <row r="34" spans="1:10" ht="35.1" customHeight="1">
      <c r="A34" s="1907" t="s">
        <v>723</v>
      </c>
      <c r="B34" s="1906" t="s">
        <v>374</v>
      </c>
      <c r="C34" s="603" t="s">
        <v>724</v>
      </c>
      <c r="D34" s="603"/>
      <c r="E34" s="604">
        <v>95700</v>
      </c>
      <c r="F34" s="604">
        <v>121000</v>
      </c>
      <c r="G34" s="736">
        <f t="shared" si="0"/>
        <v>1</v>
      </c>
      <c r="H34" s="604"/>
      <c r="I34" s="612"/>
      <c r="J34" s="611">
        <f t="shared" si="1"/>
        <v>95700</v>
      </c>
    </row>
    <row r="35" spans="1:10" ht="35.1" customHeight="1">
      <c r="A35" s="1907"/>
      <c r="B35" s="1906"/>
      <c r="C35" s="603" t="s">
        <v>725</v>
      </c>
      <c r="D35" s="603"/>
      <c r="E35" s="604">
        <v>115500</v>
      </c>
      <c r="F35" s="604">
        <v>146000</v>
      </c>
      <c r="G35" s="736">
        <f t="shared" si="0"/>
        <v>1</v>
      </c>
      <c r="H35" s="604"/>
      <c r="I35" s="612"/>
      <c r="J35" s="611">
        <f t="shared" si="1"/>
        <v>115500</v>
      </c>
    </row>
    <row r="36" spans="1:10" ht="35.1" customHeight="1">
      <c r="A36" s="1907"/>
      <c r="B36" s="1906"/>
      <c r="C36" s="603" t="s">
        <v>726</v>
      </c>
      <c r="D36" s="603"/>
      <c r="E36" s="604">
        <v>115500</v>
      </c>
      <c r="F36" s="604">
        <v>146000</v>
      </c>
      <c r="G36" s="736">
        <f t="shared" si="0"/>
        <v>1</v>
      </c>
      <c r="H36" s="604"/>
      <c r="I36" s="612"/>
      <c r="J36" s="611">
        <f t="shared" si="1"/>
        <v>115500</v>
      </c>
    </row>
    <row r="37" spans="1:10" ht="35.1" customHeight="1">
      <c r="A37" s="1907"/>
      <c r="B37" s="1906"/>
      <c r="C37" s="603" t="s">
        <v>727</v>
      </c>
      <c r="D37" s="603"/>
      <c r="E37" s="604">
        <v>115500</v>
      </c>
      <c r="F37" s="604">
        <v>146000</v>
      </c>
      <c r="G37" s="736">
        <f t="shared" si="0"/>
        <v>1</v>
      </c>
      <c r="H37" s="604"/>
      <c r="I37" s="612"/>
      <c r="J37" s="611">
        <f t="shared" si="1"/>
        <v>115500</v>
      </c>
    </row>
    <row r="38" spans="1:10" ht="35.1" customHeight="1">
      <c r="A38" s="1907"/>
      <c r="B38" s="1906" t="s">
        <v>373</v>
      </c>
      <c r="C38" s="603" t="s">
        <v>728</v>
      </c>
      <c r="D38" s="603"/>
      <c r="E38" s="604">
        <v>95000</v>
      </c>
      <c r="F38" s="604">
        <v>155000</v>
      </c>
      <c r="G38" s="736">
        <f t="shared" si="0"/>
        <v>1</v>
      </c>
      <c r="H38" s="604"/>
      <c r="I38" s="612"/>
      <c r="J38" s="611">
        <f t="shared" si="1"/>
        <v>95000</v>
      </c>
    </row>
    <row r="39" spans="1:10" ht="35.1" customHeight="1">
      <c r="A39" s="1907"/>
      <c r="B39" s="1906"/>
      <c r="C39" s="603" t="s">
        <v>729</v>
      </c>
      <c r="D39" s="603"/>
      <c r="E39" s="604">
        <v>95000</v>
      </c>
      <c r="F39" s="604">
        <v>155000</v>
      </c>
      <c r="G39" s="736">
        <f t="shared" si="0"/>
        <v>1</v>
      </c>
      <c r="H39" s="604"/>
      <c r="I39" s="612"/>
      <c r="J39" s="611">
        <f t="shared" si="1"/>
        <v>95000</v>
      </c>
    </row>
    <row r="40" spans="1:10" ht="35.1" customHeight="1">
      <c r="A40" s="1907"/>
      <c r="B40" s="1906"/>
      <c r="C40" s="603" t="s">
        <v>730</v>
      </c>
      <c r="D40" s="603"/>
      <c r="E40" s="604">
        <v>95000</v>
      </c>
      <c r="F40" s="604">
        <v>155000</v>
      </c>
      <c r="G40" s="736">
        <f t="shared" si="0"/>
        <v>1</v>
      </c>
      <c r="H40" s="604"/>
      <c r="I40" s="612"/>
      <c r="J40" s="611">
        <f t="shared" si="1"/>
        <v>95000</v>
      </c>
    </row>
    <row r="41" spans="1:10" ht="35.1" customHeight="1">
      <c r="A41" s="1907"/>
      <c r="B41" s="1906"/>
      <c r="C41" s="603" t="s">
        <v>731</v>
      </c>
      <c r="D41" s="603"/>
      <c r="E41" s="604">
        <v>95000</v>
      </c>
      <c r="F41" s="604">
        <v>155000</v>
      </c>
      <c r="G41" s="736">
        <f t="shared" si="0"/>
        <v>1</v>
      </c>
      <c r="H41" s="604"/>
      <c r="I41" s="612"/>
      <c r="J41" s="611">
        <f t="shared" si="1"/>
        <v>95000</v>
      </c>
    </row>
    <row r="42" spans="1:10" ht="35.1" customHeight="1">
      <c r="A42" s="1907"/>
      <c r="B42" s="605" t="s">
        <v>695</v>
      </c>
      <c r="C42" s="603" t="s">
        <v>732</v>
      </c>
      <c r="D42" s="603"/>
      <c r="E42" s="604">
        <v>151800</v>
      </c>
      <c r="F42" s="604">
        <v>260000</v>
      </c>
      <c r="G42" s="736">
        <f t="shared" si="0"/>
        <v>1</v>
      </c>
      <c r="H42" s="604"/>
      <c r="I42" s="612"/>
      <c r="J42" s="611">
        <f t="shared" si="1"/>
        <v>151800</v>
      </c>
    </row>
    <row r="43" spans="1:10" ht="35.1" customHeight="1">
      <c r="A43" s="1907"/>
      <c r="B43" s="605" t="s">
        <v>697</v>
      </c>
      <c r="C43" s="603" t="s">
        <v>733</v>
      </c>
      <c r="D43" s="603"/>
      <c r="E43" s="604">
        <v>151800</v>
      </c>
      <c r="F43" s="604">
        <v>284000</v>
      </c>
      <c r="G43" s="736">
        <f t="shared" si="0"/>
        <v>1</v>
      </c>
      <c r="H43" s="604"/>
      <c r="I43" s="612"/>
      <c r="J43" s="611">
        <f t="shared" si="1"/>
        <v>151800</v>
      </c>
    </row>
    <row r="44" spans="1:10" ht="35.1" customHeight="1">
      <c r="A44" s="1907" t="s">
        <v>734</v>
      </c>
      <c r="B44" s="1906" t="s">
        <v>374</v>
      </c>
      <c r="C44" s="603" t="s">
        <v>735</v>
      </c>
      <c r="D44" s="603"/>
      <c r="E44" s="604">
        <v>58000</v>
      </c>
      <c r="F44" s="604">
        <v>92000</v>
      </c>
      <c r="G44" s="736">
        <f t="shared" si="0"/>
        <v>1</v>
      </c>
      <c r="H44" s="604"/>
      <c r="I44" s="612"/>
      <c r="J44" s="611">
        <f t="shared" si="1"/>
        <v>58000</v>
      </c>
    </row>
    <row r="45" spans="1:10" ht="35.1" customHeight="1">
      <c r="A45" s="1907"/>
      <c r="B45" s="1906"/>
      <c r="C45" s="603" t="s">
        <v>736</v>
      </c>
      <c r="D45" s="603"/>
      <c r="E45" s="604">
        <v>85000</v>
      </c>
      <c r="F45" s="604">
        <v>130000</v>
      </c>
      <c r="G45" s="736">
        <f t="shared" si="0"/>
        <v>1</v>
      </c>
      <c r="H45" s="604"/>
      <c r="I45" s="612"/>
      <c r="J45" s="611">
        <f t="shared" si="1"/>
        <v>85000</v>
      </c>
    </row>
    <row r="46" spans="1:10" ht="35.1" customHeight="1">
      <c r="A46" s="1907"/>
      <c r="B46" s="1906"/>
      <c r="C46" s="603" t="s">
        <v>737</v>
      </c>
      <c r="D46" s="603"/>
      <c r="E46" s="604">
        <v>60500</v>
      </c>
      <c r="F46" s="604">
        <v>93000</v>
      </c>
      <c r="G46" s="736">
        <f t="shared" si="0"/>
        <v>1</v>
      </c>
      <c r="H46" s="604"/>
      <c r="I46" s="612"/>
      <c r="J46" s="611">
        <f t="shared" si="1"/>
        <v>60500</v>
      </c>
    </row>
    <row r="47" spans="1:10" ht="35.1" customHeight="1">
      <c r="A47" s="1907"/>
      <c r="B47" s="1906"/>
      <c r="C47" s="603" t="s">
        <v>738</v>
      </c>
      <c r="D47" s="603"/>
      <c r="E47" s="604">
        <v>93500</v>
      </c>
      <c r="F47" s="604">
        <v>154000</v>
      </c>
      <c r="G47" s="736">
        <f t="shared" si="0"/>
        <v>1</v>
      </c>
      <c r="H47" s="604"/>
      <c r="I47" s="612"/>
      <c r="J47" s="611">
        <f t="shared" si="1"/>
        <v>93500</v>
      </c>
    </row>
    <row r="48" spans="1:10" ht="35.1" customHeight="1">
      <c r="A48" s="1907"/>
      <c r="B48" s="1906"/>
      <c r="C48" s="603" t="s">
        <v>739</v>
      </c>
      <c r="D48" s="603"/>
      <c r="E48" s="604">
        <v>137500</v>
      </c>
      <c r="F48" s="604"/>
      <c r="G48" s="736">
        <f t="shared" si="0"/>
        <v>1</v>
      </c>
      <c r="H48" s="604"/>
      <c r="I48" s="612"/>
      <c r="J48" s="611">
        <f t="shared" si="1"/>
        <v>137500</v>
      </c>
    </row>
    <row r="49" spans="1:10" ht="35.1" customHeight="1">
      <c r="A49" s="1907"/>
      <c r="B49" s="1906" t="s">
        <v>373</v>
      </c>
      <c r="C49" s="603" t="s">
        <v>740</v>
      </c>
      <c r="D49" s="603"/>
      <c r="E49" s="604">
        <v>130000</v>
      </c>
      <c r="F49" s="604">
        <v>204000</v>
      </c>
      <c r="G49" s="736">
        <f t="shared" si="0"/>
        <v>1</v>
      </c>
      <c r="H49" s="604"/>
      <c r="I49" s="612"/>
      <c r="J49" s="611">
        <f t="shared" si="1"/>
        <v>130000</v>
      </c>
    </row>
    <row r="50" spans="1:10" ht="35.1" customHeight="1">
      <c r="A50" s="1907"/>
      <c r="B50" s="1906"/>
      <c r="C50" s="603" t="s">
        <v>741</v>
      </c>
      <c r="D50" s="603"/>
      <c r="E50" s="604">
        <v>120000</v>
      </c>
      <c r="F50" s="604">
        <v>181000</v>
      </c>
      <c r="G50" s="736">
        <f t="shared" si="0"/>
        <v>1</v>
      </c>
      <c r="H50" s="604"/>
      <c r="I50" s="612"/>
      <c r="J50" s="611">
        <f t="shared" si="1"/>
        <v>120000</v>
      </c>
    </row>
    <row r="51" spans="1:10" ht="35.1" customHeight="1">
      <c r="A51" s="1907"/>
      <c r="B51" s="1906"/>
      <c r="C51" s="603" t="s">
        <v>742</v>
      </c>
      <c r="D51" s="603"/>
      <c r="E51" s="604">
        <v>145000</v>
      </c>
      <c r="F51" s="604"/>
      <c r="G51" s="736">
        <f t="shared" si="0"/>
        <v>1</v>
      </c>
      <c r="H51" s="604"/>
      <c r="I51" s="612"/>
      <c r="J51" s="611">
        <f t="shared" si="1"/>
        <v>145000</v>
      </c>
    </row>
    <row r="52" spans="1:10" s="596" customFormat="1" ht="35.1" customHeight="1">
      <c r="A52" s="1907" t="s">
        <v>743</v>
      </c>
      <c r="B52" s="1906" t="s">
        <v>374</v>
      </c>
      <c r="C52" s="603" t="s">
        <v>744</v>
      </c>
      <c r="D52" s="603"/>
      <c r="E52" s="604">
        <v>105000</v>
      </c>
      <c r="F52" s="604">
        <v>146000</v>
      </c>
      <c r="G52" s="736">
        <f t="shared" si="0"/>
        <v>1</v>
      </c>
      <c r="H52" s="604"/>
      <c r="I52" s="612"/>
      <c r="J52" s="611">
        <f t="shared" si="1"/>
        <v>105000</v>
      </c>
    </row>
    <row r="53" spans="1:10" ht="35.1" customHeight="1">
      <c r="A53" s="1907"/>
      <c r="B53" s="1906"/>
      <c r="C53" s="603" t="s">
        <v>745</v>
      </c>
      <c r="D53" s="603"/>
      <c r="E53" s="604">
        <v>132000</v>
      </c>
      <c r="F53" s="604">
        <v>183000</v>
      </c>
      <c r="G53" s="736">
        <f t="shared" si="0"/>
        <v>1</v>
      </c>
      <c r="H53" s="604"/>
      <c r="I53" s="612"/>
      <c r="J53" s="611">
        <f t="shared" si="1"/>
        <v>132000</v>
      </c>
    </row>
    <row r="54" spans="1:10" ht="35.1" customHeight="1">
      <c r="A54" s="1907"/>
      <c r="B54" s="1906"/>
      <c r="C54" s="603" t="s">
        <v>746</v>
      </c>
      <c r="D54" s="603"/>
      <c r="E54" s="604">
        <v>132000</v>
      </c>
      <c r="F54" s="604">
        <v>183000</v>
      </c>
      <c r="G54" s="736">
        <f t="shared" si="0"/>
        <v>1</v>
      </c>
      <c r="H54" s="604"/>
      <c r="I54" s="612"/>
      <c r="J54" s="611">
        <f t="shared" si="1"/>
        <v>132000</v>
      </c>
    </row>
    <row r="55" spans="1:10" ht="35.1" customHeight="1">
      <c r="A55" s="1907"/>
      <c r="B55" s="1906"/>
      <c r="C55" s="603" t="s">
        <v>747</v>
      </c>
      <c r="D55" s="603"/>
      <c r="E55" s="604">
        <v>132000</v>
      </c>
      <c r="F55" s="604">
        <v>183000</v>
      </c>
      <c r="G55" s="736">
        <f t="shared" si="0"/>
        <v>1</v>
      </c>
      <c r="H55" s="604"/>
      <c r="I55" s="612"/>
      <c r="J55" s="611">
        <f t="shared" si="1"/>
        <v>132000</v>
      </c>
    </row>
    <row r="56" spans="1:10" ht="35.1" customHeight="1">
      <c r="A56" s="1907"/>
      <c r="B56" s="1906" t="s">
        <v>373</v>
      </c>
      <c r="C56" s="603" t="s">
        <v>748</v>
      </c>
      <c r="D56" s="603"/>
      <c r="E56" s="604">
        <v>140000</v>
      </c>
      <c r="F56" s="604">
        <v>214000</v>
      </c>
      <c r="G56" s="736">
        <f t="shared" si="0"/>
        <v>1</v>
      </c>
      <c r="H56" s="604"/>
      <c r="I56" s="612"/>
      <c r="J56" s="611">
        <f t="shared" si="1"/>
        <v>140000</v>
      </c>
    </row>
    <row r="57" spans="1:10" ht="35.1" customHeight="1">
      <c r="A57" s="1907"/>
      <c r="B57" s="1906"/>
      <c r="C57" s="603" t="s">
        <v>749</v>
      </c>
      <c r="D57" s="603"/>
      <c r="E57" s="604">
        <v>140000</v>
      </c>
      <c r="F57" s="604">
        <v>214000</v>
      </c>
      <c r="G57" s="736">
        <f t="shared" si="0"/>
        <v>1</v>
      </c>
      <c r="H57" s="604"/>
      <c r="I57" s="612"/>
      <c r="J57" s="611">
        <f t="shared" si="1"/>
        <v>140000</v>
      </c>
    </row>
    <row r="58" spans="1:10" ht="35.1" customHeight="1">
      <c r="A58" s="1907"/>
      <c r="B58" s="1906"/>
      <c r="C58" s="603" t="s">
        <v>750</v>
      </c>
      <c r="D58" s="603"/>
      <c r="E58" s="604">
        <v>140000</v>
      </c>
      <c r="F58" s="604">
        <v>214000</v>
      </c>
      <c r="G58" s="736">
        <f t="shared" si="0"/>
        <v>1</v>
      </c>
      <c r="H58" s="604"/>
      <c r="I58" s="612"/>
      <c r="J58" s="611">
        <f t="shared" si="1"/>
        <v>140000</v>
      </c>
    </row>
    <row r="59" spans="1:10" ht="35.1" customHeight="1">
      <c r="A59" s="1907"/>
      <c r="B59" s="1906"/>
      <c r="C59" s="603" t="s">
        <v>751</v>
      </c>
      <c r="D59" s="603"/>
      <c r="E59" s="604">
        <v>140000</v>
      </c>
      <c r="F59" s="604">
        <v>214000</v>
      </c>
      <c r="G59" s="736">
        <f t="shared" si="0"/>
        <v>1</v>
      </c>
      <c r="H59" s="604"/>
      <c r="I59" s="612"/>
      <c r="J59" s="611">
        <f t="shared" si="1"/>
        <v>140000</v>
      </c>
    </row>
    <row r="60" spans="1:10" ht="35.1" customHeight="1">
      <c r="A60" s="1907" t="s">
        <v>752</v>
      </c>
      <c r="B60" s="1906" t="s">
        <v>374</v>
      </c>
      <c r="C60" s="603" t="s">
        <v>753</v>
      </c>
      <c r="D60" s="603"/>
      <c r="E60" s="604">
        <v>105000</v>
      </c>
      <c r="F60" s="604">
        <v>155000</v>
      </c>
      <c r="G60" s="736">
        <f t="shared" si="0"/>
        <v>1</v>
      </c>
      <c r="H60" s="604"/>
      <c r="I60" s="612"/>
      <c r="J60" s="611">
        <f t="shared" si="1"/>
        <v>105000</v>
      </c>
    </row>
    <row r="61" spans="1:10" s="597" customFormat="1" ht="35.1" customHeight="1" thickBot="1">
      <c r="A61" s="1907"/>
      <c r="B61" s="1906"/>
      <c r="C61" s="603" t="s">
        <v>754</v>
      </c>
      <c r="D61" s="603"/>
      <c r="E61" s="604">
        <v>152000</v>
      </c>
      <c r="F61" s="604">
        <v>251000</v>
      </c>
      <c r="G61" s="736">
        <f t="shared" si="0"/>
        <v>1</v>
      </c>
      <c r="H61" s="604"/>
      <c r="I61" s="612"/>
      <c r="J61" s="611">
        <f t="shared" si="1"/>
        <v>152000</v>
      </c>
    </row>
    <row r="62" spans="1:10" ht="35.1" customHeight="1" thickTop="1">
      <c r="A62" s="1907"/>
      <c r="B62" s="1906"/>
      <c r="C62" s="603" t="s">
        <v>755</v>
      </c>
      <c r="D62" s="603"/>
      <c r="E62" s="604">
        <v>152000</v>
      </c>
      <c r="F62" s="604">
        <v>251000</v>
      </c>
      <c r="G62" s="736">
        <f t="shared" si="0"/>
        <v>1</v>
      </c>
      <c r="H62" s="604"/>
      <c r="I62" s="612"/>
      <c r="J62" s="611">
        <f t="shared" si="1"/>
        <v>152000</v>
      </c>
    </row>
    <row r="63" spans="1:10" ht="35.1" customHeight="1">
      <c r="A63" s="1907"/>
      <c r="B63" s="1906"/>
      <c r="C63" s="603" t="s">
        <v>756</v>
      </c>
      <c r="D63" s="603"/>
      <c r="E63" s="604">
        <v>152000</v>
      </c>
      <c r="F63" s="604">
        <v>251000</v>
      </c>
      <c r="G63" s="736">
        <f t="shared" si="0"/>
        <v>1</v>
      </c>
      <c r="H63" s="604"/>
      <c r="I63" s="612"/>
      <c r="J63" s="611">
        <f t="shared" si="1"/>
        <v>152000</v>
      </c>
    </row>
    <row r="64" spans="1:10" ht="35.1" customHeight="1">
      <c r="A64" s="1907"/>
      <c r="B64" s="1909" t="s">
        <v>373</v>
      </c>
      <c r="C64" s="603" t="s">
        <v>757</v>
      </c>
      <c r="D64" s="603"/>
      <c r="E64" s="604">
        <v>135000</v>
      </c>
      <c r="F64" s="604">
        <v>203000</v>
      </c>
      <c r="G64" s="736">
        <f t="shared" si="0"/>
        <v>1</v>
      </c>
      <c r="H64" s="604"/>
      <c r="I64" s="612"/>
      <c r="J64" s="611">
        <f t="shared" si="1"/>
        <v>135000</v>
      </c>
    </row>
    <row r="65" spans="1:10" ht="35.1" customHeight="1">
      <c r="A65" s="1907"/>
      <c r="B65" s="1909"/>
      <c r="C65" s="603" t="s">
        <v>758</v>
      </c>
      <c r="D65" s="603"/>
      <c r="E65" s="604">
        <v>135000</v>
      </c>
      <c r="F65" s="604">
        <v>203000</v>
      </c>
      <c r="G65" s="736">
        <f t="shared" si="0"/>
        <v>1</v>
      </c>
      <c r="H65" s="604"/>
      <c r="I65" s="612"/>
      <c r="J65" s="611">
        <f t="shared" si="1"/>
        <v>135000</v>
      </c>
    </row>
    <row r="66" spans="1:10" ht="35.1" customHeight="1">
      <c r="A66" s="1907"/>
      <c r="B66" s="1909"/>
      <c r="C66" s="603" t="s">
        <v>759</v>
      </c>
      <c r="D66" s="603"/>
      <c r="E66" s="604">
        <v>135000</v>
      </c>
      <c r="F66" s="604">
        <v>203000</v>
      </c>
      <c r="G66" s="736">
        <f t="shared" si="0"/>
        <v>1</v>
      </c>
      <c r="H66" s="604"/>
      <c r="I66" s="612"/>
      <c r="J66" s="611">
        <f t="shared" si="1"/>
        <v>135000</v>
      </c>
    </row>
    <row r="67" spans="1:10" ht="35.1" customHeight="1">
      <c r="A67" s="1907"/>
      <c r="B67" s="1909"/>
      <c r="C67" s="603" t="s">
        <v>760</v>
      </c>
      <c r="D67" s="603"/>
      <c r="E67" s="604">
        <v>135000</v>
      </c>
      <c r="F67" s="604">
        <v>203000</v>
      </c>
      <c r="G67" s="736">
        <f t="shared" si="0"/>
        <v>1</v>
      </c>
      <c r="H67" s="604"/>
      <c r="I67" s="612"/>
      <c r="J67" s="611">
        <f t="shared" si="1"/>
        <v>135000</v>
      </c>
    </row>
    <row r="68" spans="1:10" ht="35.1" customHeight="1">
      <c r="A68" s="1907"/>
      <c r="B68" s="605" t="s">
        <v>695</v>
      </c>
      <c r="C68" s="603" t="s">
        <v>761</v>
      </c>
      <c r="D68" s="603"/>
      <c r="E68" s="604">
        <v>132000</v>
      </c>
      <c r="F68" s="604">
        <v>166000</v>
      </c>
      <c r="G68" s="736">
        <f t="shared" si="0"/>
        <v>1</v>
      </c>
      <c r="H68" s="604"/>
      <c r="I68" s="612"/>
      <c r="J68" s="611">
        <f t="shared" si="1"/>
        <v>132000</v>
      </c>
    </row>
    <row r="69" spans="1:10" ht="35.1" customHeight="1">
      <c r="A69" s="1907"/>
      <c r="B69" s="605" t="s">
        <v>697</v>
      </c>
      <c r="C69" s="603" t="s">
        <v>762</v>
      </c>
      <c r="D69" s="603"/>
      <c r="E69" s="604">
        <v>132000</v>
      </c>
      <c r="F69" s="604">
        <v>166000</v>
      </c>
      <c r="G69" s="736">
        <f t="shared" ref="G69:G132" si="2">1-(H69/J69)</f>
        <v>1</v>
      </c>
      <c r="H69" s="604"/>
      <c r="I69" s="612"/>
      <c r="J69" s="611">
        <f t="shared" ref="J69:J132" si="3">SUM(E69-E69*I69)</f>
        <v>132000</v>
      </c>
    </row>
    <row r="70" spans="1:10" ht="35.1" customHeight="1">
      <c r="A70" s="1907" t="s">
        <v>763</v>
      </c>
      <c r="B70" s="1906" t="s">
        <v>374</v>
      </c>
      <c r="C70" s="603" t="s">
        <v>764</v>
      </c>
      <c r="D70" s="603"/>
      <c r="E70" s="604">
        <v>92000</v>
      </c>
      <c r="F70" s="604">
        <v>110000</v>
      </c>
      <c r="G70" s="736">
        <f t="shared" si="2"/>
        <v>1</v>
      </c>
      <c r="H70" s="604"/>
      <c r="I70" s="612"/>
      <c r="J70" s="611">
        <f t="shared" si="3"/>
        <v>92000</v>
      </c>
    </row>
    <row r="71" spans="1:10" ht="35.1" customHeight="1">
      <c r="A71" s="1907"/>
      <c r="B71" s="1906"/>
      <c r="C71" s="603" t="s">
        <v>765</v>
      </c>
      <c r="D71" s="603"/>
      <c r="E71" s="604">
        <v>140800</v>
      </c>
      <c r="F71" s="604">
        <v>188000</v>
      </c>
      <c r="G71" s="736">
        <f t="shared" si="2"/>
        <v>1</v>
      </c>
      <c r="H71" s="604"/>
      <c r="I71" s="612"/>
      <c r="J71" s="611">
        <f t="shared" si="3"/>
        <v>140800</v>
      </c>
    </row>
    <row r="72" spans="1:10" ht="35.1" customHeight="1" thickBot="1">
      <c r="A72" s="1907"/>
      <c r="B72" s="1906"/>
      <c r="C72" s="603" t="s">
        <v>766</v>
      </c>
      <c r="D72" s="603"/>
      <c r="E72" s="604">
        <v>140800</v>
      </c>
      <c r="F72" s="604">
        <v>188000</v>
      </c>
      <c r="G72" s="736">
        <f t="shared" si="2"/>
        <v>1</v>
      </c>
      <c r="H72" s="604"/>
      <c r="I72" s="612"/>
      <c r="J72" s="611">
        <f t="shared" si="3"/>
        <v>140800</v>
      </c>
    </row>
    <row r="73" spans="1:10" s="598" customFormat="1" ht="35.1" customHeight="1" thickTop="1">
      <c r="A73" s="1907"/>
      <c r="B73" s="1906"/>
      <c r="C73" s="603" t="s">
        <v>767</v>
      </c>
      <c r="D73" s="603"/>
      <c r="E73" s="604">
        <v>140800</v>
      </c>
      <c r="F73" s="604">
        <v>188000</v>
      </c>
      <c r="G73" s="736">
        <f t="shared" si="2"/>
        <v>1</v>
      </c>
      <c r="H73" s="604"/>
      <c r="I73" s="612"/>
      <c r="J73" s="611">
        <f t="shared" si="3"/>
        <v>140800</v>
      </c>
    </row>
    <row r="74" spans="1:10" ht="35.1" customHeight="1">
      <c r="A74" s="1907"/>
      <c r="B74" s="1906" t="s">
        <v>373</v>
      </c>
      <c r="C74" s="603" t="s">
        <v>768</v>
      </c>
      <c r="D74" s="603"/>
      <c r="E74" s="604">
        <v>135000</v>
      </c>
      <c r="F74" s="604">
        <v>203000</v>
      </c>
      <c r="G74" s="736">
        <f t="shared" si="2"/>
        <v>1</v>
      </c>
      <c r="H74" s="604"/>
      <c r="I74" s="612"/>
      <c r="J74" s="611">
        <f t="shared" si="3"/>
        <v>135000</v>
      </c>
    </row>
    <row r="75" spans="1:10" ht="35.1" customHeight="1">
      <c r="A75" s="1907"/>
      <c r="B75" s="1906"/>
      <c r="C75" s="603" t="s">
        <v>769</v>
      </c>
      <c r="D75" s="603"/>
      <c r="E75" s="604">
        <v>135000</v>
      </c>
      <c r="F75" s="604">
        <v>203000</v>
      </c>
      <c r="G75" s="736">
        <f t="shared" si="2"/>
        <v>1</v>
      </c>
      <c r="H75" s="604"/>
      <c r="I75" s="612"/>
      <c r="J75" s="611">
        <f t="shared" si="3"/>
        <v>135000</v>
      </c>
    </row>
    <row r="76" spans="1:10" ht="35.1" customHeight="1">
      <c r="A76" s="1907"/>
      <c r="B76" s="1906"/>
      <c r="C76" s="603" t="s">
        <v>770</v>
      </c>
      <c r="D76" s="603"/>
      <c r="E76" s="604">
        <v>135000</v>
      </c>
      <c r="F76" s="604">
        <v>203000</v>
      </c>
      <c r="G76" s="736">
        <f t="shared" si="2"/>
        <v>1</v>
      </c>
      <c r="H76" s="604"/>
      <c r="I76" s="612"/>
      <c r="J76" s="611">
        <f t="shared" si="3"/>
        <v>135000</v>
      </c>
    </row>
    <row r="77" spans="1:10" ht="35.1" customHeight="1">
      <c r="A77" s="1907"/>
      <c r="B77" s="1906"/>
      <c r="C77" s="603" t="s">
        <v>771</v>
      </c>
      <c r="D77" s="603"/>
      <c r="E77" s="604">
        <v>135000</v>
      </c>
      <c r="F77" s="604">
        <v>203000</v>
      </c>
      <c r="G77" s="736">
        <f t="shared" si="2"/>
        <v>1</v>
      </c>
      <c r="H77" s="604"/>
      <c r="I77" s="612"/>
      <c r="J77" s="611">
        <f t="shared" si="3"/>
        <v>135000</v>
      </c>
    </row>
    <row r="78" spans="1:10" ht="35.1" customHeight="1">
      <c r="A78" s="1907" t="s">
        <v>772</v>
      </c>
      <c r="B78" s="1906" t="s">
        <v>374</v>
      </c>
      <c r="C78" s="603" t="s">
        <v>773</v>
      </c>
      <c r="D78" s="603"/>
      <c r="E78" s="604">
        <v>50000</v>
      </c>
      <c r="F78" s="604">
        <v>60000</v>
      </c>
      <c r="G78" s="736">
        <f t="shared" si="2"/>
        <v>1</v>
      </c>
      <c r="H78" s="604"/>
      <c r="I78" s="612"/>
      <c r="J78" s="611">
        <f t="shared" si="3"/>
        <v>50000</v>
      </c>
    </row>
    <row r="79" spans="1:10" ht="35.1" customHeight="1">
      <c r="A79" s="1907"/>
      <c r="B79" s="1906"/>
      <c r="C79" s="603" t="s">
        <v>774</v>
      </c>
      <c r="D79" s="603"/>
      <c r="E79" s="604">
        <v>82000</v>
      </c>
      <c r="F79" s="604">
        <v>104000</v>
      </c>
      <c r="G79" s="736">
        <f t="shared" si="2"/>
        <v>1</v>
      </c>
      <c r="H79" s="604"/>
      <c r="I79" s="612"/>
      <c r="J79" s="611">
        <f t="shared" si="3"/>
        <v>82000</v>
      </c>
    </row>
    <row r="80" spans="1:10" ht="35.1" customHeight="1">
      <c r="A80" s="1907"/>
      <c r="B80" s="1906"/>
      <c r="C80" s="603" t="s">
        <v>775</v>
      </c>
      <c r="D80" s="603"/>
      <c r="E80" s="604">
        <v>82000</v>
      </c>
      <c r="F80" s="604">
        <v>104000</v>
      </c>
      <c r="G80" s="736">
        <f t="shared" si="2"/>
        <v>1</v>
      </c>
      <c r="H80" s="604"/>
      <c r="I80" s="612"/>
      <c r="J80" s="611">
        <f t="shared" si="3"/>
        <v>82000</v>
      </c>
    </row>
    <row r="81" spans="1:10" ht="35.1" customHeight="1">
      <c r="A81" s="1907"/>
      <c r="B81" s="1906"/>
      <c r="C81" s="603" t="s">
        <v>776</v>
      </c>
      <c r="D81" s="603"/>
      <c r="E81" s="604">
        <v>82000</v>
      </c>
      <c r="F81" s="604">
        <v>104000</v>
      </c>
      <c r="G81" s="736">
        <f t="shared" si="2"/>
        <v>1</v>
      </c>
      <c r="H81" s="604"/>
      <c r="I81" s="612"/>
      <c r="J81" s="611">
        <f t="shared" si="3"/>
        <v>82000</v>
      </c>
    </row>
    <row r="82" spans="1:10" ht="35.1" customHeight="1">
      <c r="A82" s="1907"/>
      <c r="B82" s="1906" t="s">
        <v>373</v>
      </c>
      <c r="C82" s="603" t="s">
        <v>777</v>
      </c>
      <c r="D82" s="603"/>
      <c r="E82" s="604">
        <v>65000</v>
      </c>
      <c r="F82" s="604">
        <v>89000</v>
      </c>
      <c r="G82" s="736">
        <f t="shared" si="2"/>
        <v>1</v>
      </c>
      <c r="H82" s="604"/>
      <c r="I82" s="612"/>
      <c r="J82" s="611">
        <f t="shared" si="3"/>
        <v>65000</v>
      </c>
    </row>
    <row r="83" spans="1:10" ht="35.1" customHeight="1">
      <c r="A83" s="1907"/>
      <c r="B83" s="1906"/>
      <c r="C83" s="603" t="s">
        <v>778</v>
      </c>
      <c r="D83" s="603"/>
      <c r="E83" s="604">
        <v>65000</v>
      </c>
      <c r="F83" s="604">
        <v>89000</v>
      </c>
      <c r="G83" s="736">
        <f t="shared" si="2"/>
        <v>1</v>
      </c>
      <c r="H83" s="604"/>
      <c r="I83" s="612"/>
      <c r="J83" s="611">
        <f t="shared" si="3"/>
        <v>65000</v>
      </c>
    </row>
    <row r="84" spans="1:10" ht="35.1" customHeight="1">
      <c r="A84" s="1907"/>
      <c r="B84" s="1906"/>
      <c r="C84" s="603" t="s">
        <v>779</v>
      </c>
      <c r="D84" s="603"/>
      <c r="E84" s="604">
        <v>65000</v>
      </c>
      <c r="F84" s="604">
        <v>89000</v>
      </c>
      <c r="G84" s="736">
        <f t="shared" si="2"/>
        <v>1</v>
      </c>
      <c r="H84" s="604"/>
      <c r="I84" s="612"/>
      <c r="J84" s="611">
        <f t="shared" si="3"/>
        <v>65000</v>
      </c>
    </row>
    <row r="85" spans="1:10" ht="35.1" customHeight="1">
      <c r="A85" s="1907"/>
      <c r="B85" s="1906"/>
      <c r="C85" s="603" t="s">
        <v>780</v>
      </c>
      <c r="D85" s="603"/>
      <c r="E85" s="604">
        <v>65000</v>
      </c>
      <c r="F85" s="604">
        <v>89000</v>
      </c>
      <c r="G85" s="736">
        <f t="shared" si="2"/>
        <v>1</v>
      </c>
      <c r="H85" s="604"/>
      <c r="I85" s="612"/>
      <c r="J85" s="611">
        <f t="shared" si="3"/>
        <v>65000</v>
      </c>
    </row>
    <row r="86" spans="1:10" ht="35.1" customHeight="1">
      <c r="A86" s="1907" t="s">
        <v>781</v>
      </c>
      <c r="B86" s="1906" t="s">
        <v>374</v>
      </c>
      <c r="C86" s="603" t="s">
        <v>782</v>
      </c>
      <c r="D86" s="603"/>
      <c r="E86" s="604">
        <v>50000</v>
      </c>
      <c r="F86" s="604">
        <v>68000</v>
      </c>
      <c r="G86" s="736">
        <f t="shared" si="2"/>
        <v>1</v>
      </c>
      <c r="H86" s="604"/>
      <c r="I86" s="612"/>
      <c r="J86" s="611">
        <f t="shared" si="3"/>
        <v>50000</v>
      </c>
    </row>
    <row r="87" spans="1:10" ht="35.1" customHeight="1">
      <c r="A87" s="1907"/>
      <c r="B87" s="1906"/>
      <c r="C87" s="603" t="s">
        <v>783</v>
      </c>
      <c r="D87" s="603"/>
      <c r="E87" s="604">
        <v>82000</v>
      </c>
      <c r="F87" s="604">
        <v>101000</v>
      </c>
      <c r="G87" s="736">
        <f t="shared" si="2"/>
        <v>1</v>
      </c>
      <c r="H87" s="604"/>
      <c r="I87" s="612"/>
      <c r="J87" s="611">
        <f t="shared" si="3"/>
        <v>82000</v>
      </c>
    </row>
    <row r="88" spans="1:10" ht="35.1" customHeight="1">
      <c r="A88" s="1907"/>
      <c r="B88" s="1906"/>
      <c r="C88" s="603" t="s">
        <v>784</v>
      </c>
      <c r="D88" s="603"/>
      <c r="E88" s="604">
        <v>82000</v>
      </c>
      <c r="F88" s="604">
        <v>101000</v>
      </c>
      <c r="G88" s="736">
        <f t="shared" si="2"/>
        <v>1</v>
      </c>
      <c r="H88" s="604"/>
      <c r="I88" s="612"/>
      <c r="J88" s="611">
        <f t="shared" si="3"/>
        <v>82000</v>
      </c>
    </row>
    <row r="89" spans="1:10" ht="35.1" customHeight="1">
      <c r="A89" s="1907"/>
      <c r="B89" s="1906"/>
      <c r="C89" s="603" t="s">
        <v>785</v>
      </c>
      <c r="D89" s="603"/>
      <c r="E89" s="604">
        <v>82000</v>
      </c>
      <c r="F89" s="604">
        <v>101000</v>
      </c>
      <c r="G89" s="736">
        <f t="shared" si="2"/>
        <v>1</v>
      </c>
      <c r="H89" s="604"/>
      <c r="I89" s="612"/>
      <c r="J89" s="611">
        <f t="shared" si="3"/>
        <v>82000</v>
      </c>
    </row>
    <row r="90" spans="1:10" ht="35.1" customHeight="1">
      <c r="A90" s="1907"/>
      <c r="B90" s="1906" t="s">
        <v>373</v>
      </c>
      <c r="C90" s="603" t="s">
        <v>786</v>
      </c>
      <c r="D90" s="603"/>
      <c r="E90" s="604">
        <v>65000</v>
      </c>
      <c r="F90" s="604">
        <v>104000</v>
      </c>
      <c r="G90" s="736">
        <f t="shared" si="2"/>
        <v>1</v>
      </c>
      <c r="H90" s="604"/>
      <c r="I90" s="612"/>
      <c r="J90" s="611">
        <f t="shared" si="3"/>
        <v>65000</v>
      </c>
    </row>
    <row r="91" spans="1:10" ht="35.1" customHeight="1">
      <c r="A91" s="1907"/>
      <c r="B91" s="1906"/>
      <c r="C91" s="603" t="s">
        <v>787</v>
      </c>
      <c r="D91" s="603"/>
      <c r="E91" s="604">
        <v>65000</v>
      </c>
      <c r="F91" s="604">
        <v>104000</v>
      </c>
      <c r="G91" s="736">
        <f t="shared" si="2"/>
        <v>1</v>
      </c>
      <c r="H91" s="604"/>
      <c r="I91" s="612"/>
      <c r="J91" s="611">
        <f t="shared" si="3"/>
        <v>65000</v>
      </c>
    </row>
    <row r="92" spans="1:10" ht="35.1" customHeight="1">
      <c r="A92" s="1907"/>
      <c r="B92" s="1906"/>
      <c r="C92" s="603" t="s">
        <v>788</v>
      </c>
      <c r="D92" s="603"/>
      <c r="E92" s="604">
        <v>65000</v>
      </c>
      <c r="F92" s="604">
        <v>104000</v>
      </c>
      <c r="G92" s="736">
        <f t="shared" si="2"/>
        <v>1</v>
      </c>
      <c r="H92" s="604"/>
      <c r="I92" s="612"/>
      <c r="J92" s="611">
        <f t="shared" si="3"/>
        <v>65000</v>
      </c>
    </row>
    <row r="93" spans="1:10" ht="35.1" customHeight="1">
      <c r="A93" s="1907"/>
      <c r="B93" s="1906"/>
      <c r="C93" s="603" t="s">
        <v>789</v>
      </c>
      <c r="D93" s="603"/>
      <c r="E93" s="604">
        <v>65000</v>
      </c>
      <c r="F93" s="604">
        <v>104000</v>
      </c>
      <c r="G93" s="736">
        <f t="shared" si="2"/>
        <v>1</v>
      </c>
      <c r="H93" s="604"/>
      <c r="I93" s="612"/>
      <c r="J93" s="611">
        <f t="shared" si="3"/>
        <v>65000</v>
      </c>
    </row>
    <row r="94" spans="1:10" ht="35.1" customHeight="1">
      <c r="A94" s="1907"/>
      <c r="B94" s="605" t="s">
        <v>695</v>
      </c>
      <c r="C94" s="603" t="s">
        <v>790</v>
      </c>
      <c r="D94" s="603"/>
      <c r="E94" s="604">
        <v>115000</v>
      </c>
      <c r="F94" s="604">
        <v>161000</v>
      </c>
      <c r="G94" s="736">
        <f t="shared" si="2"/>
        <v>1</v>
      </c>
      <c r="H94" s="604"/>
      <c r="I94" s="612"/>
      <c r="J94" s="611">
        <f t="shared" si="3"/>
        <v>115000</v>
      </c>
    </row>
    <row r="95" spans="1:10" ht="35.1" customHeight="1">
      <c r="A95" s="1907"/>
      <c r="B95" s="605" t="s">
        <v>697</v>
      </c>
      <c r="C95" s="603" t="s">
        <v>791</v>
      </c>
      <c r="D95" s="603"/>
      <c r="E95" s="604">
        <v>115000</v>
      </c>
      <c r="F95" s="604">
        <v>161000</v>
      </c>
      <c r="G95" s="736">
        <f t="shared" si="2"/>
        <v>1</v>
      </c>
      <c r="H95" s="604"/>
      <c r="I95" s="612"/>
      <c r="J95" s="611">
        <f t="shared" si="3"/>
        <v>115000</v>
      </c>
    </row>
    <row r="96" spans="1:10" ht="35.1" customHeight="1">
      <c r="A96" s="1907" t="s">
        <v>792</v>
      </c>
      <c r="B96" s="1906" t="s">
        <v>374</v>
      </c>
      <c r="C96" s="603" t="s">
        <v>793</v>
      </c>
      <c r="D96" s="603"/>
      <c r="E96" s="604">
        <v>75000</v>
      </c>
      <c r="F96" s="604">
        <v>89000</v>
      </c>
      <c r="G96" s="736">
        <f t="shared" si="2"/>
        <v>1</v>
      </c>
      <c r="H96" s="604"/>
      <c r="I96" s="612"/>
      <c r="J96" s="611">
        <f t="shared" si="3"/>
        <v>75000</v>
      </c>
    </row>
    <row r="97" spans="1:10" ht="35.1" customHeight="1">
      <c r="A97" s="1907"/>
      <c r="B97" s="1906"/>
      <c r="C97" s="603" t="s">
        <v>794</v>
      </c>
      <c r="D97" s="603"/>
      <c r="E97" s="604">
        <v>55000</v>
      </c>
      <c r="F97" s="604">
        <v>68000</v>
      </c>
      <c r="G97" s="736">
        <f t="shared" si="2"/>
        <v>1</v>
      </c>
      <c r="H97" s="604"/>
      <c r="I97" s="612"/>
      <c r="J97" s="611">
        <f t="shared" si="3"/>
        <v>55000</v>
      </c>
    </row>
    <row r="98" spans="1:10" ht="35.1" customHeight="1">
      <c r="A98" s="1907"/>
      <c r="B98" s="1906"/>
      <c r="C98" s="603" t="s">
        <v>795</v>
      </c>
      <c r="D98" s="603"/>
      <c r="E98" s="604">
        <v>55000</v>
      </c>
      <c r="F98" s="604">
        <v>68000</v>
      </c>
      <c r="G98" s="736">
        <f t="shared" si="2"/>
        <v>1</v>
      </c>
      <c r="H98" s="604"/>
      <c r="I98" s="612"/>
      <c r="J98" s="611">
        <f t="shared" si="3"/>
        <v>55000</v>
      </c>
    </row>
    <row r="99" spans="1:10" ht="35.1" customHeight="1">
      <c r="A99" s="1907"/>
      <c r="B99" s="1906"/>
      <c r="C99" s="603" t="s">
        <v>796</v>
      </c>
      <c r="D99" s="603"/>
      <c r="E99" s="604">
        <v>55000</v>
      </c>
      <c r="F99" s="604">
        <v>68000</v>
      </c>
      <c r="G99" s="736">
        <f t="shared" si="2"/>
        <v>1</v>
      </c>
      <c r="H99" s="604"/>
      <c r="I99" s="612"/>
      <c r="J99" s="611">
        <f t="shared" si="3"/>
        <v>55000</v>
      </c>
    </row>
    <row r="100" spans="1:10" ht="35.1" customHeight="1">
      <c r="A100" s="1907"/>
      <c r="B100" s="1906" t="s">
        <v>373</v>
      </c>
      <c r="C100" s="603" t="s">
        <v>797</v>
      </c>
      <c r="D100" s="603"/>
      <c r="E100" s="604">
        <v>58000</v>
      </c>
      <c r="F100" s="604">
        <v>61000</v>
      </c>
      <c r="G100" s="736">
        <f t="shared" si="2"/>
        <v>1</v>
      </c>
      <c r="H100" s="604"/>
      <c r="I100" s="612"/>
      <c r="J100" s="611">
        <f t="shared" si="3"/>
        <v>58000</v>
      </c>
    </row>
    <row r="101" spans="1:10" ht="35.1" customHeight="1">
      <c r="A101" s="1907"/>
      <c r="B101" s="1906"/>
      <c r="C101" s="603" t="s">
        <v>798</v>
      </c>
      <c r="D101" s="603"/>
      <c r="E101" s="604">
        <v>58000</v>
      </c>
      <c r="F101" s="604">
        <v>61000</v>
      </c>
      <c r="G101" s="736">
        <f t="shared" si="2"/>
        <v>1</v>
      </c>
      <c r="H101" s="604"/>
      <c r="I101" s="612"/>
      <c r="J101" s="611">
        <f t="shared" si="3"/>
        <v>58000</v>
      </c>
    </row>
    <row r="102" spans="1:10" ht="35.1" customHeight="1">
      <c r="A102" s="1907"/>
      <c r="B102" s="1906"/>
      <c r="C102" s="603" t="s">
        <v>799</v>
      </c>
      <c r="D102" s="603"/>
      <c r="E102" s="604">
        <v>58000</v>
      </c>
      <c r="F102" s="604">
        <v>61000</v>
      </c>
      <c r="G102" s="736">
        <f t="shared" si="2"/>
        <v>1</v>
      </c>
      <c r="H102" s="604"/>
      <c r="I102" s="612"/>
      <c r="J102" s="611">
        <f t="shared" si="3"/>
        <v>58000</v>
      </c>
    </row>
    <row r="103" spans="1:10" ht="35.1" customHeight="1">
      <c r="A103" s="1907"/>
      <c r="B103" s="1906"/>
      <c r="C103" s="603" t="s">
        <v>800</v>
      </c>
      <c r="D103" s="603"/>
      <c r="E103" s="604">
        <v>58000</v>
      </c>
      <c r="F103" s="604">
        <v>61000</v>
      </c>
      <c r="G103" s="736">
        <f t="shared" si="2"/>
        <v>1</v>
      </c>
      <c r="H103" s="604"/>
      <c r="I103" s="612"/>
      <c r="J103" s="611">
        <f t="shared" si="3"/>
        <v>58000</v>
      </c>
    </row>
    <row r="104" spans="1:10" ht="35.1" customHeight="1">
      <c r="A104" s="1907" t="s">
        <v>801</v>
      </c>
      <c r="B104" s="1906" t="s">
        <v>374</v>
      </c>
      <c r="C104" s="603" t="s">
        <v>802</v>
      </c>
      <c r="D104" s="603"/>
      <c r="E104" s="604">
        <v>85000</v>
      </c>
      <c r="F104" s="604">
        <v>89000</v>
      </c>
      <c r="G104" s="736">
        <f t="shared" si="2"/>
        <v>1</v>
      </c>
      <c r="H104" s="604"/>
      <c r="I104" s="612"/>
      <c r="J104" s="611">
        <f t="shared" si="3"/>
        <v>85000</v>
      </c>
    </row>
    <row r="105" spans="1:10" ht="35.1" customHeight="1">
      <c r="A105" s="1907"/>
      <c r="B105" s="1906"/>
      <c r="C105" s="603" t="s">
        <v>803</v>
      </c>
      <c r="D105" s="603"/>
      <c r="E105" s="604">
        <v>118000</v>
      </c>
      <c r="F105" s="604">
        <v>135000</v>
      </c>
      <c r="G105" s="736">
        <f t="shared" si="2"/>
        <v>1</v>
      </c>
      <c r="H105" s="604"/>
      <c r="I105" s="612"/>
      <c r="J105" s="611">
        <f t="shared" si="3"/>
        <v>118000</v>
      </c>
    </row>
    <row r="106" spans="1:10" ht="35.1" customHeight="1">
      <c r="A106" s="1907"/>
      <c r="B106" s="1906"/>
      <c r="C106" s="603" t="s">
        <v>804</v>
      </c>
      <c r="D106" s="603"/>
      <c r="E106" s="604">
        <v>118000</v>
      </c>
      <c r="F106" s="604">
        <v>135000</v>
      </c>
      <c r="G106" s="736">
        <f t="shared" si="2"/>
        <v>1</v>
      </c>
      <c r="H106" s="604"/>
      <c r="I106" s="612"/>
      <c r="J106" s="611">
        <f t="shared" si="3"/>
        <v>118000</v>
      </c>
    </row>
    <row r="107" spans="1:10" ht="35.1" customHeight="1">
      <c r="A107" s="1907"/>
      <c r="B107" s="1906"/>
      <c r="C107" s="603" t="s">
        <v>805</v>
      </c>
      <c r="D107" s="603"/>
      <c r="E107" s="604">
        <v>118000</v>
      </c>
      <c r="F107" s="604">
        <v>135000</v>
      </c>
      <c r="G107" s="736">
        <f t="shared" si="2"/>
        <v>1</v>
      </c>
      <c r="H107" s="604"/>
      <c r="I107" s="612"/>
      <c r="J107" s="611">
        <f t="shared" si="3"/>
        <v>118000</v>
      </c>
    </row>
    <row r="108" spans="1:10" ht="35.1" customHeight="1">
      <c r="A108" s="1907"/>
      <c r="B108" s="1906" t="s">
        <v>373</v>
      </c>
      <c r="C108" s="603" t="s">
        <v>806</v>
      </c>
      <c r="D108" s="603"/>
      <c r="E108" s="604">
        <v>52000</v>
      </c>
      <c r="F108" s="604">
        <v>59000</v>
      </c>
      <c r="G108" s="736">
        <f t="shared" si="2"/>
        <v>1</v>
      </c>
      <c r="H108" s="604"/>
      <c r="I108" s="612"/>
      <c r="J108" s="611">
        <f t="shared" si="3"/>
        <v>52000</v>
      </c>
    </row>
    <row r="109" spans="1:10" ht="35.1" customHeight="1">
      <c r="A109" s="1907"/>
      <c r="B109" s="1906"/>
      <c r="C109" s="603" t="s">
        <v>807</v>
      </c>
      <c r="D109" s="603"/>
      <c r="E109" s="604">
        <v>52000</v>
      </c>
      <c r="F109" s="604">
        <v>59000</v>
      </c>
      <c r="G109" s="736">
        <f t="shared" si="2"/>
        <v>1</v>
      </c>
      <c r="H109" s="604"/>
      <c r="I109" s="612"/>
      <c r="J109" s="611">
        <f t="shared" si="3"/>
        <v>52000</v>
      </c>
    </row>
    <row r="110" spans="1:10" ht="35.1" customHeight="1">
      <c r="A110" s="1907"/>
      <c r="B110" s="1906"/>
      <c r="C110" s="603" t="s">
        <v>808</v>
      </c>
      <c r="D110" s="603"/>
      <c r="E110" s="604">
        <v>52000</v>
      </c>
      <c r="F110" s="604">
        <v>59000</v>
      </c>
      <c r="G110" s="736">
        <f t="shared" si="2"/>
        <v>1</v>
      </c>
      <c r="H110" s="604"/>
      <c r="I110" s="612"/>
      <c r="J110" s="611">
        <f t="shared" si="3"/>
        <v>52000</v>
      </c>
    </row>
    <row r="111" spans="1:10" ht="35.1" customHeight="1">
      <c r="A111" s="1907"/>
      <c r="B111" s="1906"/>
      <c r="C111" s="603" t="s">
        <v>809</v>
      </c>
      <c r="D111" s="603"/>
      <c r="E111" s="604">
        <v>52000</v>
      </c>
      <c r="F111" s="604">
        <v>59000</v>
      </c>
      <c r="G111" s="736">
        <f t="shared" si="2"/>
        <v>1</v>
      </c>
      <c r="H111" s="604"/>
      <c r="I111" s="612"/>
      <c r="J111" s="611">
        <f t="shared" si="3"/>
        <v>52000</v>
      </c>
    </row>
    <row r="112" spans="1:10" ht="35.1" customHeight="1">
      <c r="A112" s="1907"/>
      <c r="B112" s="605" t="s">
        <v>695</v>
      </c>
      <c r="C112" s="606" t="s">
        <v>810</v>
      </c>
      <c r="D112" s="606"/>
      <c r="E112" s="604">
        <v>110000</v>
      </c>
      <c r="F112" s="604">
        <v>166000</v>
      </c>
      <c r="G112" s="736">
        <f t="shared" si="2"/>
        <v>1</v>
      </c>
      <c r="H112" s="604"/>
      <c r="I112" s="612"/>
      <c r="J112" s="611">
        <f t="shared" si="3"/>
        <v>110000</v>
      </c>
    </row>
    <row r="113" spans="1:10" ht="35.1" customHeight="1">
      <c r="A113" s="1907" t="s">
        <v>820</v>
      </c>
      <c r="B113" s="1906" t="s">
        <v>374</v>
      </c>
      <c r="C113" s="603" t="s">
        <v>821</v>
      </c>
      <c r="D113" s="603"/>
      <c r="E113" s="604">
        <v>88000</v>
      </c>
      <c r="F113" s="604">
        <v>100000</v>
      </c>
      <c r="G113" s="736">
        <f t="shared" si="2"/>
        <v>1</v>
      </c>
      <c r="H113" s="604"/>
      <c r="I113" s="612"/>
      <c r="J113" s="611">
        <f t="shared" si="3"/>
        <v>88000</v>
      </c>
    </row>
    <row r="114" spans="1:10" ht="35.1" customHeight="1">
      <c r="A114" s="1907"/>
      <c r="B114" s="1906"/>
      <c r="C114" s="603" t="s">
        <v>811</v>
      </c>
      <c r="D114" s="603"/>
      <c r="E114" s="604">
        <v>59000</v>
      </c>
      <c r="F114" s="604">
        <v>64000</v>
      </c>
      <c r="G114" s="736">
        <f t="shared" si="2"/>
        <v>1</v>
      </c>
      <c r="H114" s="604"/>
      <c r="I114" s="612"/>
      <c r="J114" s="611">
        <f t="shared" si="3"/>
        <v>59000</v>
      </c>
    </row>
    <row r="115" spans="1:10" ht="35.1" customHeight="1">
      <c r="A115" s="1907"/>
      <c r="B115" s="1906"/>
      <c r="C115" s="603" t="s">
        <v>822</v>
      </c>
      <c r="D115" s="603"/>
      <c r="E115" s="604">
        <v>59000</v>
      </c>
      <c r="F115" s="604">
        <v>64000</v>
      </c>
      <c r="G115" s="736">
        <f t="shared" si="2"/>
        <v>1</v>
      </c>
      <c r="H115" s="604"/>
      <c r="I115" s="612"/>
      <c r="J115" s="611">
        <f t="shared" si="3"/>
        <v>59000</v>
      </c>
    </row>
    <row r="116" spans="1:10" ht="35.1" customHeight="1">
      <c r="A116" s="1907"/>
      <c r="B116" s="1906"/>
      <c r="C116" s="603" t="s">
        <v>812</v>
      </c>
      <c r="D116" s="603"/>
      <c r="E116" s="604">
        <v>59000</v>
      </c>
      <c r="F116" s="604">
        <v>64000</v>
      </c>
      <c r="G116" s="736">
        <f t="shared" si="2"/>
        <v>1</v>
      </c>
      <c r="H116" s="604"/>
      <c r="I116" s="612"/>
      <c r="J116" s="611">
        <f t="shared" si="3"/>
        <v>59000</v>
      </c>
    </row>
    <row r="117" spans="1:10" ht="35.1" customHeight="1">
      <c r="A117" s="1907"/>
      <c r="B117" s="1906" t="s">
        <v>373</v>
      </c>
      <c r="C117" s="603" t="s">
        <v>823</v>
      </c>
      <c r="D117" s="603"/>
      <c r="E117" s="604">
        <v>65000</v>
      </c>
      <c r="F117" s="604">
        <v>89000</v>
      </c>
      <c r="G117" s="736">
        <f t="shared" si="2"/>
        <v>1</v>
      </c>
      <c r="H117" s="604"/>
      <c r="I117" s="612"/>
      <c r="J117" s="611">
        <f t="shared" si="3"/>
        <v>65000</v>
      </c>
    </row>
    <row r="118" spans="1:10" ht="35.1" customHeight="1">
      <c r="A118" s="1907"/>
      <c r="B118" s="1906"/>
      <c r="C118" s="603" t="s">
        <v>813</v>
      </c>
      <c r="D118" s="603"/>
      <c r="E118" s="604">
        <v>65000</v>
      </c>
      <c r="F118" s="604">
        <v>89000</v>
      </c>
      <c r="G118" s="736">
        <f t="shared" si="2"/>
        <v>1</v>
      </c>
      <c r="H118" s="604"/>
      <c r="I118" s="612"/>
      <c r="J118" s="611">
        <f t="shared" si="3"/>
        <v>65000</v>
      </c>
    </row>
    <row r="119" spans="1:10" ht="35.1" customHeight="1">
      <c r="A119" s="1907"/>
      <c r="B119" s="1906"/>
      <c r="C119" s="603" t="s">
        <v>814</v>
      </c>
      <c r="D119" s="603"/>
      <c r="E119" s="604">
        <v>65000</v>
      </c>
      <c r="F119" s="604">
        <v>89000</v>
      </c>
      <c r="G119" s="736">
        <f t="shared" si="2"/>
        <v>1</v>
      </c>
      <c r="H119" s="604"/>
      <c r="I119" s="612"/>
      <c r="J119" s="611">
        <f t="shared" si="3"/>
        <v>65000</v>
      </c>
    </row>
    <row r="120" spans="1:10" ht="35.1" customHeight="1">
      <c r="A120" s="1907"/>
      <c r="B120" s="1906"/>
      <c r="C120" s="603" t="s">
        <v>824</v>
      </c>
      <c r="D120" s="603"/>
      <c r="E120" s="604">
        <v>65000</v>
      </c>
      <c r="F120" s="604">
        <v>89000</v>
      </c>
      <c r="G120" s="736">
        <f t="shared" si="2"/>
        <v>1</v>
      </c>
      <c r="H120" s="604"/>
      <c r="I120" s="612"/>
      <c r="J120" s="611">
        <f t="shared" si="3"/>
        <v>65000</v>
      </c>
    </row>
    <row r="121" spans="1:10" ht="35.1" customHeight="1">
      <c r="A121" s="1907" t="s">
        <v>825</v>
      </c>
      <c r="B121" s="1906" t="s">
        <v>374</v>
      </c>
      <c r="C121" s="603" t="s">
        <v>826</v>
      </c>
      <c r="D121" s="603"/>
      <c r="E121" s="604">
        <v>70000</v>
      </c>
      <c r="F121" s="604">
        <v>86000</v>
      </c>
      <c r="G121" s="736">
        <f t="shared" si="2"/>
        <v>1</v>
      </c>
      <c r="H121" s="604"/>
      <c r="I121" s="612"/>
      <c r="J121" s="611">
        <f t="shared" si="3"/>
        <v>70000</v>
      </c>
    </row>
    <row r="122" spans="1:10" ht="35.1" customHeight="1">
      <c r="A122" s="1907"/>
      <c r="B122" s="1906"/>
      <c r="C122" s="603" t="s">
        <v>827</v>
      </c>
      <c r="D122" s="603"/>
      <c r="E122" s="604">
        <v>122000</v>
      </c>
      <c r="F122" s="604">
        <v>154000</v>
      </c>
      <c r="G122" s="736">
        <f t="shared" si="2"/>
        <v>1</v>
      </c>
      <c r="H122" s="604"/>
      <c r="I122" s="612"/>
      <c r="J122" s="611">
        <f t="shared" si="3"/>
        <v>122000</v>
      </c>
    </row>
    <row r="123" spans="1:10" ht="35.1" customHeight="1">
      <c r="A123" s="1907"/>
      <c r="B123" s="1906"/>
      <c r="C123" s="603" t="s">
        <v>815</v>
      </c>
      <c r="D123" s="603"/>
      <c r="E123" s="604">
        <v>122000</v>
      </c>
      <c r="F123" s="604">
        <v>154000</v>
      </c>
      <c r="G123" s="736">
        <f t="shared" si="2"/>
        <v>1</v>
      </c>
      <c r="H123" s="604"/>
      <c r="I123" s="612"/>
      <c r="J123" s="611">
        <f t="shared" si="3"/>
        <v>122000</v>
      </c>
    </row>
    <row r="124" spans="1:10" ht="35.1" customHeight="1">
      <c r="A124" s="1907"/>
      <c r="B124" s="1906"/>
      <c r="C124" s="603" t="s">
        <v>816</v>
      </c>
      <c r="D124" s="603"/>
      <c r="E124" s="604">
        <v>122000</v>
      </c>
      <c r="F124" s="604">
        <v>154000</v>
      </c>
      <c r="G124" s="736">
        <f t="shared" si="2"/>
        <v>1</v>
      </c>
      <c r="H124" s="604"/>
      <c r="I124" s="612"/>
      <c r="J124" s="611">
        <f t="shared" si="3"/>
        <v>122000</v>
      </c>
    </row>
    <row r="125" spans="1:10" ht="35.1" customHeight="1">
      <c r="A125" s="1907"/>
      <c r="B125" s="1906" t="s">
        <v>373</v>
      </c>
      <c r="C125" s="603" t="s">
        <v>828</v>
      </c>
      <c r="D125" s="603"/>
      <c r="E125" s="604">
        <v>63800</v>
      </c>
      <c r="F125" s="604">
        <v>81000</v>
      </c>
      <c r="G125" s="736">
        <f t="shared" si="2"/>
        <v>1</v>
      </c>
      <c r="H125" s="604"/>
      <c r="I125" s="612"/>
      <c r="J125" s="611">
        <f t="shared" si="3"/>
        <v>63800</v>
      </c>
    </row>
    <row r="126" spans="1:10" ht="35.1" customHeight="1">
      <c r="A126" s="1907"/>
      <c r="B126" s="1906"/>
      <c r="C126" s="603" t="s">
        <v>817</v>
      </c>
      <c r="D126" s="603"/>
      <c r="E126" s="604">
        <v>63800</v>
      </c>
      <c r="F126" s="604">
        <v>81000</v>
      </c>
      <c r="G126" s="736">
        <f t="shared" si="2"/>
        <v>1</v>
      </c>
      <c r="H126" s="604"/>
      <c r="I126" s="612"/>
      <c r="J126" s="611">
        <f t="shared" si="3"/>
        <v>63800</v>
      </c>
    </row>
    <row r="127" spans="1:10" ht="35.1" customHeight="1">
      <c r="A127" s="1907"/>
      <c r="B127" s="1906"/>
      <c r="C127" s="603" t="s">
        <v>818</v>
      </c>
      <c r="D127" s="603"/>
      <c r="E127" s="604">
        <v>63800</v>
      </c>
      <c r="F127" s="604">
        <v>81000</v>
      </c>
      <c r="G127" s="736">
        <f t="shared" si="2"/>
        <v>1</v>
      </c>
      <c r="H127" s="604"/>
      <c r="I127" s="612"/>
      <c r="J127" s="611">
        <f t="shared" si="3"/>
        <v>63800</v>
      </c>
    </row>
    <row r="128" spans="1:10" ht="35.1" customHeight="1">
      <c r="A128" s="1907"/>
      <c r="B128" s="1906"/>
      <c r="C128" s="603" t="s">
        <v>819</v>
      </c>
      <c r="D128" s="603"/>
      <c r="E128" s="604">
        <v>63800</v>
      </c>
      <c r="F128" s="604">
        <v>81000</v>
      </c>
      <c r="G128" s="736">
        <f t="shared" si="2"/>
        <v>1</v>
      </c>
      <c r="H128" s="604"/>
      <c r="I128" s="612"/>
      <c r="J128" s="611">
        <f t="shared" si="3"/>
        <v>63800</v>
      </c>
    </row>
    <row r="129" spans="1:10" ht="35.1" customHeight="1">
      <c r="A129" s="1907" t="s">
        <v>829</v>
      </c>
      <c r="B129" s="1906" t="s">
        <v>374</v>
      </c>
      <c r="C129" s="603" t="s">
        <v>830</v>
      </c>
      <c r="D129" s="603"/>
      <c r="E129" s="604">
        <v>160000</v>
      </c>
      <c r="F129" s="604">
        <v>186000</v>
      </c>
      <c r="G129" s="736">
        <f t="shared" si="2"/>
        <v>1</v>
      </c>
      <c r="H129" s="604"/>
      <c r="I129" s="612"/>
      <c r="J129" s="611">
        <f t="shared" si="3"/>
        <v>160000</v>
      </c>
    </row>
    <row r="130" spans="1:10" ht="35.1" customHeight="1">
      <c r="A130" s="1910"/>
      <c r="B130" s="1906"/>
      <c r="C130" s="603" t="s">
        <v>831</v>
      </c>
      <c r="D130" s="603"/>
      <c r="E130" s="604">
        <v>270000</v>
      </c>
      <c r="F130" s="604">
        <v>320000</v>
      </c>
      <c r="G130" s="736">
        <f t="shared" si="2"/>
        <v>1</v>
      </c>
      <c r="H130" s="604"/>
      <c r="I130" s="612"/>
      <c r="J130" s="611">
        <f t="shared" si="3"/>
        <v>270000</v>
      </c>
    </row>
    <row r="131" spans="1:10" ht="35.1" customHeight="1">
      <c r="A131" s="1910"/>
      <c r="B131" s="1906"/>
      <c r="C131" s="603" t="s">
        <v>832</v>
      </c>
      <c r="D131" s="603"/>
      <c r="E131" s="604">
        <v>270000</v>
      </c>
      <c r="F131" s="604">
        <v>320000</v>
      </c>
      <c r="G131" s="736">
        <f t="shared" si="2"/>
        <v>1</v>
      </c>
      <c r="H131" s="604"/>
      <c r="I131" s="612"/>
      <c r="J131" s="611">
        <f t="shared" si="3"/>
        <v>270000</v>
      </c>
    </row>
    <row r="132" spans="1:10" ht="35.1" customHeight="1">
      <c r="A132" s="1910"/>
      <c r="B132" s="1906"/>
      <c r="C132" s="603" t="s">
        <v>833</v>
      </c>
      <c r="D132" s="603"/>
      <c r="E132" s="604">
        <v>270000</v>
      </c>
      <c r="F132" s="604">
        <v>320000</v>
      </c>
      <c r="G132" s="736">
        <f t="shared" si="2"/>
        <v>1</v>
      </c>
      <c r="H132" s="604"/>
      <c r="I132" s="612"/>
      <c r="J132" s="611">
        <f t="shared" si="3"/>
        <v>270000</v>
      </c>
    </row>
    <row r="133" spans="1:10" s="599" customFormat="1" ht="35.1" customHeight="1">
      <c r="G133" s="737"/>
      <c r="I133" s="608"/>
      <c r="J133" s="609"/>
    </row>
    <row r="134" spans="1:10" s="599" customFormat="1" ht="35.1" customHeight="1">
      <c r="G134" s="737"/>
      <c r="I134" s="607"/>
      <c r="J134" s="610"/>
    </row>
    <row r="135" spans="1:10" s="599" customFormat="1" ht="35.1" customHeight="1">
      <c r="G135" s="737"/>
      <c r="I135" s="607"/>
      <c r="J135" s="610"/>
    </row>
    <row r="136" spans="1:10" s="599" customFormat="1" ht="35.1" customHeight="1">
      <c r="G136" s="737"/>
      <c r="I136" s="607"/>
      <c r="J136" s="610"/>
    </row>
    <row r="137" spans="1:10" s="599" customFormat="1" ht="35.1" customHeight="1">
      <c r="G137" s="737"/>
      <c r="I137" s="607"/>
      <c r="J137" s="610"/>
    </row>
    <row r="138" spans="1:10" s="599" customFormat="1" ht="35.1" customHeight="1">
      <c r="G138" s="737"/>
      <c r="I138" s="607"/>
      <c r="J138" s="610"/>
    </row>
    <row r="139" spans="1:10" s="599" customFormat="1" ht="35.1" customHeight="1">
      <c r="G139" s="737"/>
      <c r="I139" s="607"/>
      <c r="J139" s="610"/>
    </row>
    <row r="140" spans="1:10" s="599" customFormat="1" ht="35.1" customHeight="1">
      <c r="G140" s="737"/>
      <c r="I140" s="607"/>
      <c r="J140" s="610"/>
    </row>
    <row r="141" spans="1:10" s="599" customFormat="1" ht="35.1" customHeight="1">
      <c r="G141" s="737"/>
      <c r="I141" s="607"/>
      <c r="J141" s="610"/>
    </row>
    <row r="142" spans="1:10" s="599" customFormat="1" ht="35.1" customHeight="1">
      <c r="G142" s="737"/>
      <c r="I142" s="607"/>
      <c r="J142" s="610"/>
    </row>
    <row r="143" spans="1:10" s="599" customFormat="1" ht="35.1" customHeight="1">
      <c r="G143" s="737"/>
      <c r="I143" s="607"/>
      <c r="J143" s="610"/>
    </row>
    <row r="144" spans="1:10" s="599" customFormat="1" ht="35.1" customHeight="1">
      <c r="G144" s="737"/>
      <c r="I144" s="607"/>
      <c r="J144" s="610"/>
    </row>
    <row r="145" spans="7:10" s="599" customFormat="1" ht="35.1" customHeight="1">
      <c r="G145" s="737"/>
      <c r="I145" s="607"/>
      <c r="J145" s="610"/>
    </row>
    <row r="146" spans="7:10" s="599" customFormat="1" ht="35.1" customHeight="1">
      <c r="G146" s="737"/>
      <c r="I146" s="607"/>
      <c r="J146" s="610"/>
    </row>
    <row r="147" spans="7:10" s="599" customFormat="1" ht="35.1" customHeight="1">
      <c r="G147" s="737"/>
      <c r="I147" s="607"/>
      <c r="J147" s="610"/>
    </row>
    <row r="148" spans="7:10" s="599" customFormat="1" ht="35.1" customHeight="1">
      <c r="G148" s="737"/>
      <c r="I148" s="607"/>
      <c r="J148" s="610"/>
    </row>
    <row r="149" spans="7:10" s="599" customFormat="1" ht="35.1" customHeight="1">
      <c r="G149" s="737"/>
      <c r="I149" s="607"/>
      <c r="J149" s="610"/>
    </row>
    <row r="150" spans="7:10" s="599" customFormat="1" ht="35.1" customHeight="1">
      <c r="G150" s="737"/>
      <c r="I150" s="607"/>
      <c r="J150" s="610"/>
    </row>
    <row r="151" spans="7:10" s="599" customFormat="1" ht="35.1" customHeight="1">
      <c r="G151" s="737"/>
      <c r="I151" s="607"/>
      <c r="J151" s="610"/>
    </row>
    <row r="152" spans="7:10" s="599" customFormat="1" ht="35.1" customHeight="1">
      <c r="G152" s="737"/>
      <c r="I152" s="607"/>
      <c r="J152" s="610"/>
    </row>
    <row r="153" spans="7:10" s="599" customFormat="1" ht="35.1" customHeight="1">
      <c r="G153" s="737"/>
      <c r="I153" s="607"/>
      <c r="J153" s="610"/>
    </row>
    <row r="154" spans="7:10" s="599" customFormat="1" ht="35.1" customHeight="1">
      <c r="G154" s="737"/>
      <c r="I154" s="607"/>
      <c r="J154" s="610"/>
    </row>
    <row r="155" spans="7:10" s="599" customFormat="1" ht="35.1" customHeight="1">
      <c r="G155" s="737"/>
      <c r="I155" s="607"/>
      <c r="J155" s="610"/>
    </row>
    <row r="156" spans="7:10" s="599" customFormat="1" ht="35.1" customHeight="1">
      <c r="G156" s="737"/>
      <c r="I156" s="607"/>
      <c r="J156" s="610"/>
    </row>
    <row r="157" spans="7:10" s="599" customFormat="1" ht="35.1" customHeight="1">
      <c r="G157" s="737"/>
      <c r="I157" s="607"/>
      <c r="J157" s="610"/>
    </row>
    <row r="158" spans="7:10" s="599" customFormat="1" ht="35.1" customHeight="1">
      <c r="G158" s="737"/>
      <c r="I158" s="607"/>
      <c r="J158" s="610"/>
    </row>
    <row r="159" spans="7:10" s="599" customFormat="1" ht="35.1" customHeight="1">
      <c r="G159" s="737"/>
      <c r="I159" s="607"/>
      <c r="J159" s="610"/>
    </row>
    <row r="160" spans="7:10" s="599" customFormat="1" ht="35.1" customHeight="1">
      <c r="G160" s="737"/>
      <c r="I160" s="607"/>
      <c r="J160" s="610"/>
    </row>
    <row r="161" spans="7:10" s="599" customFormat="1" ht="35.1" customHeight="1">
      <c r="G161" s="737"/>
      <c r="I161" s="607"/>
      <c r="J161" s="610"/>
    </row>
    <row r="162" spans="7:10" s="599" customFormat="1" ht="35.1" customHeight="1">
      <c r="G162" s="737"/>
      <c r="I162" s="607"/>
      <c r="J162" s="610"/>
    </row>
    <row r="163" spans="7:10" s="599" customFormat="1" ht="35.1" customHeight="1">
      <c r="G163" s="737"/>
      <c r="I163" s="607"/>
      <c r="J163" s="610"/>
    </row>
    <row r="164" spans="7:10" s="599" customFormat="1" ht="35.1" customHeight="1">
      <c r="G164" s="737"/>
      <c r="I164" s="607"/>
      <c r="J164" s="610"/>
    </row>
    <row r="165" spans="7:10" s="599" customFormat="1" ht="35.1" customHeight="1">
      <c r="G165" s="737"/>
      <c r="I165" s="607"/>
      <c r="J165" s="610"/>
    </row>
    <row r="166" spans="7:10" s="599" customFormat="1" ht="35.1" customHeight="1">
      <c r="G166" s="737"/>
      <c r="I166" s="607"/>
      <c r="J166" s="610"/>
    </row>
    <row r="167" spans="7:10" s="599" customFormat="1" ht="35.1" customHeight="1">
      <c r="G167" s="737"/>
      <c r="I167" s="607"/>
      <c r="J167" s="610"/>
    </row>
    <row r="168" spans="7:10" s="599" customFormat="1" ht="35.1" customHeight="1">
      <c r="G168" s="737"/>
      <c r="I168" s="607"/>
      <c r="J168" s="610"/>
    </row>
    <row r="169" spans="7:10" s="599" customFormat="1" ht="35.1" customHeight="1">
      <c r="G169" s="737"/>
      <c r="I169" s="607"/>
      <c r="J169" s="610"/>
    </row>
    <row r="170" spans="7:10" s="599" customFormat="1" ht="35.1" customHeight="1">
      <c r="G170" s="737"/>
      <c r="I170" s="607"/>
      <c r="J170" s="610"/>
    </row>
    <row r="171" spans="7:10" s="599" customFormat="1" ht="35.1" customHeight="1">
      <c r="G171" s="737"/>
      <c r="I171" s="607"/>
      <c r="J171" s="610"/>
    </row>
    <row r="172" spans="7:10" s="599" customFormat="1" ht="35.1" customHeight="1">
      <c r="G172" s="737"/>
      <c r="I172" s="607"/>
      <c r="J172" s="610"/>
    </row>
    <row r="173" spans="7:10" s="599" customFormat="1" ht="35.1" customHeight="1">
      <c r="G173" s="737"/>
      <c r="I173" s="607"/>
      <c r="J173" s="610"/>
    </row>
    <row r="174" spans="7:10" s="599" customFormat="1" ht="35.1" customHeight="1">
      <c r="G174" s="737"/>
      <c r="I174" s="607"/>
      <c r="J174" s="610"/>
    </row>
    <row r="175" spans="7:10" s="599" customFormat="1" ht="35.1" customHeight="1">
      <c r="G175" s="737"/>
      <c r="I175" s="607"/>
      <c r="J175" s="610"/>
    </row>
    <row r="176" spans="7:10" s="599" customFormat="1" ht="35.1" customHeight="1">
      <c r="G176" s="737"/>
      <c r="I176" s="607"/>
      <c r="J176" s="610"/>
    </row>
    <row r="177" spans="7:10" s="599" customFormat="1" ht="35.1" customHeight="1">
      <c r="G177" s="737"/>
      <c r="I177" s="607"/>
      <c r="J177" s="610"/>
    </row>
    <row r="178" spans="7:10" s="599" customFormat="1" ht="35.1" customHeight="1">
      <c r="G178" s="737"/>
      <c r="I178" s="607"/>
      <c r="J178" s="610"/>
    </row>
    <row r="179" spans="7:10" s="599" customFormat="1" ht="35.1" customHeight="1">
      <c r="G179" s="737"/>
      <c r="I179" s="607"/>
      <c r="J179" s="610"/>
    </row>
    <row r="180" spans="7:10" s="599" customFormat="1" ht="35.1" customHeight="1">
      <c r="G180" s="737"/>
      <c r="I180" s="607"/>
      <c r="J180" s="610"/>
    </row>
    <row r="181" spans="7:10" s="599" customFormat="1" ht="35.1" customHeight="1">
      <c r="G181" s="737"/>
      <c r="I181" s="607"/>
      <c r="J181" s="610"/>
    </row>
    <row r="182" spans="7:10" s="599" customFormat="1" ht="35.1" customHeight="1">
      <c r="G182" s="737"/>
      <c r="I182" s="607"/>
      <c r="J182" s="610"/>
    </row>
    <row r="183" spans="7:10" s="599" customFormat="1" ht="35.1" customHeight="1">
      <c r="G183" s="737"/>
      <c r="I183" s="607"/>
      <c r="J183" s="610"/>
    </row>
    <row r="184" spans="7:10" s="599" customFormat="1" ht="35.1" customHeight="1">
      <c r="G184" s="737"/>
      <c r="I184" s="607"/>
      <c r="J184" s="610"/>
    </row>
    <row r="185" spans="7:10" s="599" customFormat="1" ht="35.1" customHeight="1">
      <c r="G185" s="737"/>
      <c r="I185" s="607"/>
      <c r="J185" s="610"/>
    </row>
    <row r="186" spans="7:10" s="599" customFormat="1" ht="35.1" customHeight="1">
      <c r="G186" s="737"/>
      <c r="I186" s="607"/>
      <c r="J186" s="610"/>
    </row>
    <row r="187" spans="7:10" s="599" customFormat="1" ht="35.1" customHeight="1">
      <c r="G187" s="737"/>
      <c r="I187" s="607"/>
      <c r="J187" s="610"/>
    </row>
    <row r="188" spans="7:10" s="599" customFormat="1" ht="35.1" customHeight="1">
      <c r="G188" s="737"/>
      <c r="I188" s="607"/>
      <c r="J188" s="610"/>
    </row>
    <row r="189" spans="7:10" s="599" customFormat="1" ht="35.1" customHeight="1">
      <c r="G189" s="737"/>
      <c r="I189" s="607"/>
      <c r="J189" s="610"/>
    </row>
    <row r="190" spans="7:10" s="599" customFormat="1" ht="35.1" customHeight="1">
      <c r="G190" s="737"/>
      <c r="I190" s="607"/>
      <c r="J190" s="610"/>
    </row>
    <row r="191" spans="7:10" s="599" customFormat="1" ht="35.1" customHeight="1">
      <c r="G191" s="737"/>
      <c r="I191" s="607"/>
      <c r="J191" s="610"/>
    </row>
    <row r="192" spans="7:10" s="599" customFormat="1" ht="35.1" customHeight="1">
      <c r="G192" s="737"/>
      <c r="I192" s="607"/>
      <c r="J192" s="610"/>
    </row>
    <row r="193" spans="7:10" s="599" customFormat="1" ht="35.1" customHeight="1">
      <c r="G193" s="737"/>
      <c r="I193" s="607"/>
      <c r="J193" s="610"/>
    </row>
    <row r="194" spans="7:10" s="599" customFormat="1" ht="35.1" customHeight="1">
      <c r="G194" s="737"/>
      <c r="I194" s="607"/>
      <c r="J194" s="610"/>
    </row>
    <row r="195" spans="7:10" s="599" customFormat="1" ht="35.1" customHeight="1">
      <c r="G195" s="737"/>
      <c r="I195" s="607"/>
      <c r="J195" s="610"/>
    </row>
    <row r="196" spans="7:10" s="599" customFormat="1" ht="35.1" customHeight="1">
      <c r="G196" s="737"/>
      <c r="I196" s="607"/>
      <c r="J196" s="610"/>
    </row>
    <row r="197" spans="7:10" s="599" customFormat="1" ht="35.1" customHeight="1">
      <c r="G197" s="737"/>
      <c r="I197" s="607"/>
      <c r="J197" s="610"/>
    </row>
    <row r="198" spans="7:10" s="599" customFormat="1" ht="35.1" customHeight="1">
      <c r="G198" s="737"/>
      <c r="I198" s="607"/>
      <c r="J198" s="610"/>
    </row>
    <row r="199" spans="7:10" s="599" customFormat="1" ht="35.1" customHeight="1">
      <c r="G199" s="737"/>
      <c r="I199" s="607"/>
      <c r="J199" s="610"/>
    </row>
    <row r="200" spans="7:10" s="599" customFormat="1" ht="35.1" customHeight="1">
      <c r="G200" s="737"/>
      <c r="I200" s="607"/>
      <c r="J200" s="610"/>
    </row>
    <row r="201" spans="7:10" s="599" customFormat="1" ht="35.1" customHeight="1">
      <c r="G201" s="737"/>
      <c r="I201" s="607"/>
      <c r="J201" s="610"/>
    </row>
    <row r="202" spans="7:10" s="599" customFormat="1" ht="35.1" customHeight="1">
      <c r="G202" s="737"/>
      <c r="I202" s="607"/>
      <c r="J202" s="610"/>
    </row>
    <row r="203" spans="7:10" s="599" customFormat="1" ht="35.1" customHeight="1">
      <c r="G203" s="737"/>
      <c r="I203" s="607"/>
      <c r="J203" s="610"/>
    </row>
    <row r="204" spans="7:10" s="599" customFormat="1" ht="35.1" customHeight="1">
      <c r="G204" s="737"/>
      <c r="I204" s="607"/>
      <c r="J204" s="610"/>
    </row>
    <row r="205" spans="7:10" s="599" customFormat="1" ht="35.1" customHeight="1">
      <c r="G205" s="737"/>
      <c r="I205" s="607"/>
      <c r="J205" s="610"/>
    </row>
    <row r="206" spans="7:10" s="599" customFormat="1" ht="35.1" customHeight="1">
      <c r="G206" s="737"/>
      <c r="I206" s="607"/>
      <c r="J206" s="610"/>
    </row>
    <row r="207" spans="7:10" s="599" customFormat="1" ht="35.1" customHeight="1">
      <c r="G207" s="737"/>
      <c r="I207" s="607"/>
      <c r="J207" s="610"/>
    </row>
    <row r="208" spans="7:10" s="599" customFormat="1" ht="35.1" customHeight="1">
      <c r="G208" s="737"/>
      <c r="I208" s="607"/>
      <c r="J208" s="610"/>
    </row>
    <row r="209" spans="7:10" s="599" customFormat="1" ht="35.1" customHeight="1">
      <c r="G209" s="737"/>
      <c r="I209" s="607"/>
      <c r="J209" s="610"/>
    </row>
    <row r="210" spans="7:10" s="599" customFormat="1" ht="35.1" customHeight="1">
      <c r="G210" s="737"/>
      <c r="I210" s="607"/>
      <c r="J210" s="610"/>
    </row>
    <row r="211" spans="7:10" s="599" customFormat="1" ht="35.1" customHeight="1">
      <c r="G211" s="737"/>
      <c r="I211" s="607"/>
      <c r="J211" s="610"/>
    </row>
    <row r="212" spans="7:10" s="599" customFormat="1" ht="35.1" customHeight="1">
      <c r="G212" s="737"/>
      <c r="I212" s="607"/>
      <c r="J212" s="610"/>
    </row>
    <row r="213" spans="7:10" s="599" customFormat="1" ht="35.1" customHeight="1">
      <c r="G213" s="737"/>
      <c r="I213" s="607"/>
      <c r="J213" s="610"/>
    </row>
    <row r="214" spans="7:10" s="599" customFormat="1" ht="35.1" customHeight="1">
      <c r="G214" s="737"/>
      <c r="I214" s="607"/>
      <c r="J214" s="610"/>
    </row>
    <row r="215" spans="7:10" s="599" customFormat="1" ht="35.1" customHeight="1">
      <c r="G215" s="737"/>
      <c r="I215" s="607"/>
      <c r="J215" s="610"/>
    </row>
    <row r="216" spans="7:10" s="599" customFormat="1" ht="35.1" customHeight="1">
      <c r="G216" s="737"/>
      <c r="I216" s="607"/>
      <c r="J216" s="610"/>
    </row>
    <row r="217" spans="7:10" s="599" customFormat="1" ht="35.1" customHeight="1">
      <c r="G217" s="737"/>
      <c r="I217" s="607"/>
      <c r="J217" s="610"/>
    </row>
    <row r="218" spans="7:10" s="599" customFormat="1" ht="35.1" customHeight="1">
      <c r="G218" s="737"/>
      <c r="I218" s="607"/>
      <c r="J218" s="610"/>
    </row>
    <row r="219" spans="7:10" s="599" customFormat="1" ht="35.1" customHeight="1">
      <c r="G219" s="737"/>
      <c r="I219" s="607"/>
      <c r="J219" s="610"/>
    </row>
    <row r="220" spans="7:10" s="599" customFormat="1" ht="35.1" customHeight="1">
      <c r="G220" s="737"/>
      <c r="I220" s="607"/>
      <c r="J220" s="610"/>
    </row>
    <row r="221" spans="7:10" s="599" customFormat="1" ht="35.1" customHeight="1">
      <c r="G221" s="737"/>
      <c r="I221" s="607"/>
      <c r="J221" s="610"/>
    </row>
    <row r="222" spans="7:10" s="599" customFormat="1" ht="35.1" customHeight="1">
      <c r="G222" s="737"/>
      <c r="I222" s="607"/>
      <c r="J222" s="610"/>
    </row>
    <row r="223" spans="7:10" s="599" customFormat="1" ht="35.1" customHeight="1">
      <c r="G223" s="737"/>
      <c r="I223" s="607"/>
      <c r="J223" s="610"/>
    </row>
    <row r="224" spans="7:10" s="599" customFormat="1" ht="35.1" customHeight="1">
      <c r="G224" s="737"/>
      <c r="I224" s="607"/>
      <c r="J224" s="610"/>
    </row>
    <row r="225" spans="7:10" s="599" customFormat="1" ht="35.1" customHeight="1">
      <c r="G225" s="737"/>
      <c r="I225" s="607"/>
      <c r="J225" s="610"/>
    </row>
    <row r="226" spans="7:10" s="599" customFormat="1" ht="35.1" customHeight="1">
      <c r="G226" s="737"/>
      <c r="I226" s="607"/>
      <c r="J226" s="610"/>
    </row>
    <row r="227" spans="7:10" s="599" customFormat="1" ht="35.1" customHeight="1">
      <c r="G227" s="737"/>
      <c r="I227" s="607"/>
      <c r="J227" s="610"/>
    </row>
    <row r="228" spans="7:10" s="599" customFormat="1" ht="35.1" customHeight="1">
      <c r="G228" s="737"/>
      <c r="I228" s="607"/>
      <c r="J228" s="610"/>
    </row>
    <row r="229" spans="7:10" s="599" customFormat="1" ht="35.1" customHeight="1">
      <c r="G229" s="737"/>
      <c r="I229" s="607"/>
      <c r="J229" s="610"/>
    </row>
    <row r="230" spans="7:10" s="599" customFormat="1" ht="35.1" customHeight="1">
      <c r="G230" s="737"/>
      <c r="I230" s="607"/>
      <c r="J230" s="610"/>
    </row>
    <row r="231" spans="7:10" s="599" customFormat="1" ht="35.1" customHeight="1">
      <c r="G231" s="737"/>
      <c r="I231" s="607"/>
      <c r="J231" s="610"/>
    </row>
    <row r="232" spans="7:10" s="599" customFormat="1" ht="35.1" customHeight="1">
      <c r="G232" s="737"/>
      <c r="I232" s="607"/>
      <c r="J232" s="610"/>
    </row>
    <row r="233" spans="7:10" s="599" customFormat="1" ht="35.1" customHeight="1">
      <c r="G233" s="737"/>
      <c r="I233" s="607"/>
      <c r="J233" s="610"/>
    </row>
    <row r="234" spans="7:10" s="599" customFormat="1" ht="35.1" customHeight="1">
      <c r="G234" s="737"/>
      <c r="I234" s="607"/>
      <c r="J234" s="610"/>
    </row>
    <row r="235" spans="7:10" s="599" customFormat="1" ht="35.1" customHeight="1">
      <c r="G235" s="737"/>
      <c r="I235" s="607"/>
      <c r="J235" s="610"/>
    </row>
    <row r="236" spans="7:10" s="599" customFormat="1" ht="35.1" customHeight="1">
      <c r="G236" s="737"/>
      <c r="I236" s="607"/>
      <c r="J236" s="610"/>
    </row>
    <row r="237" spans="7:10" s="599" customFormat="1" ht="35.1" customHeight="1">
      <c r="G237" s="737"/>
      <c r="I237" s="607"/>
      <c r="J237" s="610"/>
    </row>
    <row r="238" spans="7:10" s="599" customFormat="1" ht="35.1" customHeight="1">
      <c r="G238" s="737"/>
      <c r="I238" s="607"/>
      <c r="J238" s="610"/>
    </row>
    <row r="239" spans="7:10" s="599" customFormat="1" ht="35.1" customHeight="1">
      <c r="G239" s="737"/>
      <c r="I239" s="607"/>
      <c r="J239" s="610"/>
    </row>
    <row r="240" spans="7:10" s="599" customFormat="1" ht="35.1" customHeight="1">
      <c r="G240" s="737"/>
      <c r="I240" s="607"/>
      <c r="J240" s="610"/>
    </row>
    <row r="241" spans="7:10" s="599" customFormat="1" ht="35.1" customHeight="1">
      <c r="G241" s="737"/>
      <c r="I241" s="607"/>
      <c r="J241" s="610"/>
    </row>
    <row r="242" spans="7:10" s="599" customFormat="1" ht="35.1" customHeight="1">
      <c r="G242" s="737"/>
      <c r="I242" s="607"/>
      <c r="J242" s="610"/>
    </row>
    <row r="243" spans="7:10" s="599" customFormat="1" ht="35.1" customHeight="1">
      <c r="G243" s="737"/>
      <c r="I243" s="607"/>
      <c r="J243" s="610"/>
    </row>
    <row r="244" spans="7:10" s="599" customFormat="1" ht="35.1" customHeight="1">
      <c r="G244" s="737"/>
      <c r="I244" s="607"/>
      <c r="J244" s="610"/>
    </row>
    <row r="245" spans="7:10" s="599" customFormat="1" ht="35.1" customHeight="1">
      <c r="G245" s="737"/>
      <c r="I245" s="607"/>
      <c r="J245" s="610"/>
    </row>
    <row r="246" spans="7:10" s="599" customFormat="1" ht="35.1" customHeight="1">
      <c r="G246" s="737"/>
      <c r="I246" s="607"/>
      <c r="J246" s="610"/>
    </row>
    <row r="247" spans="7:10" s="599" customFormat="1" ht="35.1" customHeight="1">
      <c r="G247" s="737"/>
      <c r="I247" s="607"/>
      <c r="J247" s="610"/>
    </row>
    <row r="248" spans="7:10" s="599" customFormat="1" ht="35.1" customHeight="1">
      <c r="G248" s="737"/>
      <c r="I248" s="607"/>
      <c r="J248" s="610"/>
    </row>
    <row r="249" spans="7:10" s="599" customFormat="1" ht="35.1" customHeight="1">
      <c r="G249" s="737"/>
      <c r="I249" s="607"/>
      <c r="J249" s="610"/>
    </row>
    <row r="250" spans="7:10" s="599" customFormat="1" ht="35.1" customHeight="1">
      <c r="G250" s="737"/>
      <c r="I250" s="607"/>
      <c r="J250" s="610"/>
    </row>
    <row r="251" spans="7:10" s="599" customFormat="1" ht="35.1" customHeight="1">
      <c r="G251" s="737"/>
      <c r="I251" s="607"/>
      <c r="J251" s="610"/>
    </row>
    <row r="252" spans="7:10" s="599" customFormat="1" ht="35.1" customHeight="1">
      <c r="G252" s="737"/>
      <c r="I252" s="607"/>
      <c r="J252" s="610"/>
    </row>
    <row r="253" spans="7:10" s="599" customFormat="1" ht="35.1" customHeight="1">
      <c r="G253" s="737"/>
      <c r="I253" s="607"/>
      <c r="J253" s="610"/>
    </row>
    <row r="254" spans="7:10" s="599" customFormat="1" ht="35.1" customHeight="1">
      <c r="G254" s="737"/>
      <c r="I254" s="607"/>
      <c r="J254" s="610"/>
    </row>
    <row r="255" spans="7:10" s="599" customFormat="1" ht="35.1" customHeight="1">
      <c r="G255" s="737"/>
      <c r="I255" s="607"/>
      <c r="J255" s="610"/>
    </row>
    <row r="256" spans="7:10" s="599" customFormat="1" ht="35.1" customHeight="1">
      <c r="G256" s="737"/>
      <c r="I256" s="607"/>
      <c r="J256" s="610"/>
    </row>
    <row r="257" spans="7:10" s="599" customFormat="1" ht="35.1" customHeight="1">
      <c r="G257" s="737"/>
      <c r="I257" s="607"/>
      <c r="J257" s="610"/>
    </row>
    <row r="258" spans="7:10" s="599" customFormat="1" ht="35.1" customHeight="1">
      <c r="G258" s="737"/>
      <c r="I258" s="607"/>
      <c r="J258" s="610"/>
    </row>
    <row r="259" spans="7:10" s="599" customFormat="1" ht="35.1" customHeight="1">
      <c r="G259" s="737"/>
      <c r="I259" s="607"/>
      <c r="J259" s="610"/>
    </row>
    <row r="260" spans="7:10" s="599" customFormat="1" ht="35.1" customHeight="1">
      <c r="G260" s="737"/>
      <c r="I260" s="607"/>
      <c r="J260" s="610"/>
    </row>
    <row r="261" spans="7:10" s="599" customFormat="1" ht="35.1" customHeight="1">
      <c r="G261" s="737"/>
      <c r="I261" s="607"/>
      <c r="J261" s="610"/>
    </row>
    <row r="262" spans="7:10" s="599" customFormat="1" ht="35.1" customHeight="1">
      <c r="G262" s="737"/>
      <c r="I262" s="607"/>
      <c r="J262" s="610"/>
    </row>
    <row r="263" spans="7:10" s="599" customFormat="1" ht="35.1" customHeight="1">
      <c r="G263" s="737"/>
      <c r="I263" s="607"/>
      <c r="J263" s="610"/>
    </row>
    <row r="264" spans="7:10" s="599" customFormat="1" ht="35.1" customHeight="1">
      <c r="G264" s="737"/>
      <c r="I264" s="607"/>
      <c r="J264" s="610"/>
    </row>
    <row r="265" spans="7:10" s="599" customFormat="1" ht="35.1" customHeight="1">
      <c r="G265" s="737"/>
      <c r="I265" s="607"/>
      <c r="J265" s="610"/>
    </row>
    <row r="266" spans="7:10" s="599" customFormat="1" ht="35.1" customHeight="1">
      <c r="G266" s="737"/>
      <c r="I266" s="607"/>
      <c r="J266" s="610"/>
    </row>
    <row r="267" spans="7:10" s="599" customFormat="1" ht="35.1" customHeight="1">
      <c r="G267" s="737"/>
      <c r="I267" s="607"/>
      <c r="J267" s="610"/>
    </row>
    <row r="268" spans="7:10" s="599" customFormat="1" ht="35.1" customHeight="1">
      <c r="G268" s="737"/>
      <c r="I268" s="607"/>
      <c r="J268" s="610"/>
    </row>
    <row r="269" spans="7:10" s="599" customFormat="1" ht="35.1" customHeight="1">
      <c r="G269" s="737"/>
      <c r="I269" s="607"/>
      <c r="J269" s="610"/>
    </row>
    <row r="270" spans="7:10" s="599" customFormat="1" ht="35.1" customHeight="1">
      <c r="G270" s="737"/>
      <c r="I270" s="607"/>
      <c r="J270" s="610"/>
    </row>
    <row r="271" spans="7:10" s="599" customFormat="1" ht="35.1" customHeight="1">
      <c r="G271" s="737"/>
      <c r="I271" s="607"/>
      <c r="J271" s="610"/>
    </row>
    <row r="272" spans="7:10" s="599" customFormat="1" ht="35.1" customHeight="1">
      <c r="G272" s="737"/>
      <c r="I272" s="607"/>
      <c r="J272" s="610"/>
    </row>
    <row r="273" spans="7:10" s="599" customFormat="1" ht="35.1" customHeight="1">
      <c r="G273" s="737"/>
      <c r="I273" s="607"/>
      <c r="J273" s="610"/>
    </row>
    <row r="274" spans="7:10" s="599" customFormat="1" ht="35.1" customHeight="1">
      <c r="G274" s="737"/>
      <c r="I274" s="607"/>
      <c r="J274" s="610"/>
    </row>
    <row r="275" spans="7:10" s="599" customFormat="1" ht="35.1" customHeight="1">
      <c r="G275" s="737"/>
      <c r="I275" s="607"/>
      <c r="J275" s="610"/>
    </row>
    <row r="276" spans="7:10" s="599" customFormat="1" ht="35.1" customHeight="1">
      <c r="G276" s="737"/>
      <c r="I276" s="607"/>
      <c r="J276" s="610"/>
    </row>
    <row r="277" spans="7:10" s="599" customFormat="1" ht="35.1" customHeight="1">
      <c r="G277" s="737"/>
      <c r="I277" s="607"/>
      <c r="J277" s="610"/>
    </row>
    <row r="278" spans="7:10" s="599" customFormat="1" ht="35.1" customHeight="1">
      <c r="G278" s="737"/>
      <c r="I278" s="607"/>
      <c r="J278" s="610"/>
    </row>
    <row r="279" spans="7:10" s="599" customFormat="1" ht="35.1" customHeight="1">
      <c r="G279" s="737"/>
      <c r="I279" s="607"/>
      <c r="J279" s="610"/>
    </row>
    <row r="280" spans="7:10" s="599" customFormat="1" ht="35.1" customHeight="1">
      <c r="G280" s="737"/>
      <c r="I280" s="607"/>
      <c r="J280" s="610"/>
    </row>
    <row r="281" spans="7:10" s="599" customFormat="1" ht="35.1" customHeight="1">
      <c r="G281" s="737"/>
      <c r="I281" s="607"/>
      <c r="J281" s="610"/>
    </row>
    <row r="282" spans="7:10" s="599" customFormat="1" ht="35.1" customHeight="1">
      <c r="G282" s="737"/>
      <c r="I282" s="607"/>
      <c r="J282" s="610"/>
    </row>
    <row r="283" spans="7:10" s="599" customFormat="1" ht="35.1" customHeight="1">
      <c r="G283" s="737"/>
      <c r="I283" s="607"/>
      <c r="J283" s="610"/>
    </row>
    <row r="284" spans="7:10" s="599" customFormat="1" ht="35.1" customHeight="1">
      <c r="G284" s="737"/>
      <c r="I284" s="607"/>
      <c r="J284" s="610"/>
    </row>
    <row r="285" spans="7:10" s="599" customFormat="1" ht="35.1" customHeight="1">
      <c r="G285" s="737"/>
      <c r="I285" s="607"/>
      <c r="J285" s="610"/>
    </row>
    <row r="286" spans="7:10" s="599" customFormat="1" ht="35.1" customHeight="1">
      <c r="G286" s="737"/>
      <c r="I286" s="607"/>
      <c r="J286" s="610"/>
    </row>
    <row r="287" spans="7:10" s="599" customFormat="1" ht="35.1" customHeight="1">
      <c r="G287" s="737"/>
      <c r="I287" s="607"/>
      <c r="J287" s="610"/>
    </row>
    <row r="288" spans="7:10" s="599" customFormat="1" ht="35.1" customHeight="1">
      <c r="G288" s="737"/>
      <c r="I288" s="607"/>
      <c r="J288" s="610"/>
    </row>
    <row r="289" spans="7:10" s="599" customFormat="1" ht="35.1" customHeight="1">
      <c r="G289" s="737"/>
      <c r="I289" s="607"/>
      <c r="J289" s="610"/>
    </row>
    <row r="290" spans="7:10" s="599" customFormat="1" ht="35.1" customHeight="1">
      <c r="G290" s="737"/>
      <c r="I290" s="607"/>
      <c r="J290" s="610"/>
    </row>
    <row r="291" spans="7:10" s="599" customFormat="1" ht="35.1" customHeight="1">
      <c r="G291" s="737"/>
      <c r="I291" s="607"/>
      <c r="J291" s="610"/>
    </row>
    <row r="292" spans="7:10" s="599" customFormat="1" ht="35.1" customHeight="1">
      <c r="G292" s="737"/>
      <c r="I292" s="607"/>
      <c r="J292" s="610"/>
    </row>
    <row r="293" spans="7:10" s="599" customFormat="1" ht="35.1" customHeight="1">
      <c r="G293" s="737"/>
      <c r="I293" s="607"/>
      <c r="J293" s="610"/>
    </row>
    <row r="294" spans="7:10" s="599" customFormat="1" ht="35.1" customHeight="1">
      <c r="G294" s="737"/>
      <c r="I294" s="607"/>
      <c r="J294" s="610"/>
    </row>
    <row r="295" spans="7:10" s="599" customFormat="1" ht="35.1" customHeight="1">
      <c r="G295" s="737"/>
      <c r="I295" s="607"/>
      <c r="J295" s="610"/>
    </row>
    <row r="296" spans="7:10" s="599" customFormat="1" ht="35.1" customHeight="1">
      <c r="G296" s="737"/>
      <c r="I296" s="607"/>
      <c r="J296" s="610"/>
    </row>
    <row r="297" spans="7:10" s="599" customFormat="1" ht="35.1" customHeight="1">
      <c r="G297" s="737"/>
      <c r="I297" s="607"/>
      <c r="J297" s="610"/>
    </row>
    <row r="298" spans="7:10" s="599" customFormat="1" ht="35.1" customHeight="1">
      <c r="G298" s="737"/>
      <c r="I298" s="607"/>
      <c r="J298" s="610"/>
    </row>
    <row r="299" spans="7:10" s="599" customFormat="1" ht="35.1" customHeight="1">
      <c r="G299" s="737"/>
      <c r="I299" s="607"/>
      <c r="J299" s="610"/>
    </row>
    <row r="300" spans="7:10" s="599" customFormat="1" ht="35.1" customHeight="1">
      <c r="G300" s="737"/>
      <c r="I300" s="607"/>
      <c r="J300" s="610"/>
    </row>
    <row r="301" spans="7:10" s="599" customFormat="1" ht="35.1" customHeight="1">
      <c r="G301" s="737"/>
      <c r="I301" s="607"/>
      <c r="J301" s="610"/>
    </row>
    <row r="302" spans="7:10" s="599" customFormat="1" ht="35.1" customHeight="1">
      <c r="G302" s="737"/>
      <c r="I302" s="607"/>
      <c r="J302" s="610"/>
    </row>
    <row r="303" spans="7:10" s="599" customFormat="1" ht="35.1" customHeight="1">
      <c r="G303" s="737"/>
      <c r="I303" s="607"/>
      <c r="J303" s="610"/>
    </row>
    <row r="304" spans="7:10" s="599" customFormat="1" ht="35.1" customHeight="1">
      <c r="G304" s="737"/>
      <c r="I304" s="607"/>
      <c r="J304" s="610"/>
    </row>
    <row r="305" spans="7:10" s="599" customFormat="1" ht="35.1" customHeight="1">
      <c r="G305" s="737"/>
      <c r="I305" s="607"/>
      <c r="J305" s="610"/>
    </row>
    <row r="306" spans="7:10" s="599" customFormat="1" ht="35.1" customHeight="1">
      <c r="G306" s="737"/>
      <c r="I306" s="607"/>
      <c r="J306" s="610"/>
    </row>
    <row r="307" spans="7:10" s="599" customFormat="1" ht="35.1" customHeight="1">
      <c r="G307" s="737"/>
      <c r="I307" s="607"/>
      <c r="J307" s="610"/>
    </row>
    <row r="308" spans="7:10" s="599" customFormat="1" ht="35.1" customHeight="1">
      <c r="G308" s="737"/>
      <c r="I308" s="607"/>
      <c r="J308" s="610"/>
    </row>
    <row r="309" spans="7:10" s="599" customFormat="1" ht="35.1" customHeight="1">
      <c r="G309" s="737"/>
      <c r="I309" s="607"/>
      <c r="J309" s="610"/>
    </row>
    <row r="310" spans="7:10" s="599" customFormat="1" ht="35.1" customHeight="1">
      <c r="G310" s="737"/>
      <c r="I310" s="607"/>
      <c r="J310" s="610"/>
    </row>
    <row r="311" spans="7:10" s="599" customFormat="1" ht="35.1" customHeight="1">
      <c r="G311" s="737"/>
      <c r="I311" s="607"/>
      <c r="J311" s="610"/>
    </row>
    <row r="312" spans="7:10" s="599" customFormat="1" ht="35.1" customHeight="1">
      <c r="G312" s="737"/>
      <c r="I312" s="607"/>
      <c r="J312" s="610"/>
    </row>
    <row r="313" spans="7:10" s="599" customFormat="1" ht="35.1" customHeight="1">
      <c r="G313" s="737"/>
      <c r="I313" s="607"/>
      <c r="J313" s="610"/>
    </row>
    <row r="314" spans="7:10" s="599" customFormat="1" ht="35.1" customHeight="1">
      <c r="G314" s="737"/>
      <c r="I314" s="607"/>
      <c r="J314" s="610"/>
    </row>
    <row r="315" spans="7:10" s="599" customFormat="1" ht="35.1" customHeight="1">
      <c r="G315" s="737"/>
      <c r="I315" s="607"/>
      <c r="J315" s="610"/>
    </row>
    <row r="316" spans="7:10" s="599" customFormat="1" ht="35.1" customHeight="1">
      <c r="G316" s="737"/>
      <c r="I316" s="607"/>
      <c r="J316" s="610"/>
    </row>
    <row r="317" spans="7:10" s="599" customFormat="1" ht="35.1" customHeight="1">
      <c r="G317" s="737"/>
      <c r="I317" s="607"/>
      <c r="J317" s="610"/>
    </row>
    <row r="318" spans="7:10" s="599" customFormat="1" ht="35.1" customHeight="1">
      <c r="G318" s="737"/>
      <c r="I318" s="607"/>
      <c r="J318" s="610"/>
    </row>
    <row r="319" spans="7:10" s="599" customFormat="1" ht="35.1" customHeight="1">
      <c r="G319" s="737"/>
      <c r="I319" s="607"/>
      <c r="J319" s="610"/>
    </row>
    <row r="320" spans="7:10" s="599" customFormat="1" ht="35.1" customHeight="1">
      <c r="G320" s="737"/>
      <c r="I320" s="607"/>
      <c r="J320" s="610"/>
    </row>
    <row r="321" spans="7:10" s="599" customFormat="1" ht="35.1" customHeight="1">
      <c r="G321" s="737"/>
      <c r="I321" s="607"/>
      <c r="J321" s="610"/>
    </row>
    <row r="322" spans="7:10" s="599" customFormat="1" ht="35.1" customHeight="1">
      <c r="G322" s="737"/>
      <c r="I322" s="607"/>
      <c r="J322" s="610"/>
    </row>
    <row r="323" spans="7:10" s="599" customFormat="1" ht="35.1" customHeight="1">
      <c r="G323" s="737"/>
      <c r="I323" s="607"/>
      <c r="J323" s="610"/>
    </row>
    <row r="324" spans="7:10" s="599" customFormat="1" ht="35.1" customHeight="1">
      <c r="G324" s="737"/>
      <c r="I324" s="607"/>
      <c r="J324" s="610"/>
    </row>
    <row r="325" spans="7:10" s="599" customFormat="1" ht="35.1" customHeight="1">
      <c r="G325" s="737"/>
      <c r="I325" s="607"/>
      <c r="J325" s="610"/>
    </row>
    <row r="326" spans="7:10" s="599" customFormat="1" ht="35.1" customHeight="1">
      <c r="G326" s="737"/>
      <c r="I326" s="607"/>
      <c r="J326" s="610"/>
    </row>
    <row r="327" spans="7:10" s="599" customFormat="1" ht="35.1" customHeight="1">
      <c r="G327" s="737"/>
      <c r="I327" s="607"/>
      <c r="J327" s="610"/>
    </row>
    <row r="328" spans="7:10" s="599" customFormat="1" ht="35.1" customHeight="1">
      <c r="G328" s="737"/>
      <c r="I328" s="607"/>
      <c r="J328" s="610"/>
    </row>
    <row r="329" spans="7:10" s="599" customFormat="1" ht="35.1" customHeight="1">
      <c r="G329" s="737"/>
      <c r="I329" s="607"/>
      <c r="J329" s="610"/>
    </row>
    <row r="330" spans="7:10" s="599" customFormat="1" ht="35.1" customHeight="1">
      <c r="G330" s="737"/>
      <c r="I330" s="607"/>
      <c r="J330" s="610"/>
    </row>
    <row r="331" spans="7:10" s="599" customFormat="1" ht="35.1" customHeight="1">
      <c r="G331" s="737"/>
      <c r="I331" s="607"/>
      <c r="J331" s="610"/>
    </row>
    <row r="332" spans="7:10" s="599" customFormat="1" ht="35.1" customHeight="1">
      <c r="G332" s="737"/>
      <c r="I332" s="607"/>
      <c r="J332" s="610"/>
    </row>
    <row r="333" spans="7:10" s="599" customFormat="1" ht="35.1" customHeight="1">
      <c r="G333" s="737"/>
      <c r="I333" s="607"/>
      <c r="J333" s="610"/>
    </row>
    <row r="334" spans="7:10" s="599" customFormat="1" ht="35.1" customHeight="1">
      <c r="G334" s="737"/>
      <c r="I334" s="607"/>
      <c r="J334" s="610"/>
    </row>
    <row r="335" spans="7:10" s="599" customFormat="1" ht="35.1" customHeight="1">
      <c r="G335" s="737"/>
      <c r="I335" s="607"/>
      <c r="J335" s="610"/>
    </row>
    <row r="336" spans="7:10" s="599" customFormat="1" ht="35.1" customHeight="1">
      <c r="G336" s="737"/>
      <c r="I336" s="607"/>
      <c r="J336" s="610"/>
    </row>
    <row r="337" spans="7:10" s="599" customFormat="1" ht="35.1" customHeight="1">
      <c r="G337" s="737"/>
      <c r="I337" s="607"/>
      <c r="J337" s="610"/>
    </row>
    <row r="338" spans="7:10" s="599" customFormat="1" ht="35.1" customHeight="1">
      <c r="G338" s="737"/>
      <c r="I338" s="607"/>
      <c r="J338" s="610"/>
    </row>
    <row r="339" spans="7:10" s="599" customFormat="1" ht="35.1" customHeight="1">
      <c r="G339" s="737"/>
      <c r="I339" s="607"/>
      <c r="J339" s="610"/>
    </row>
    <row r="340" spans="7:10" s="599" customFormat="1" ht="35.1" customHeight="1">
      <c r="G340" s="737"/>
      <c r="I340" s="607"/>
      <c r="J340" s="610"/>
    </row>
    <row r="341" spans="7:10" s="599" customFormat="1" ht="35.1" customHeight="1">
      <c r="G341" s="737"/>
      <c r="I341" s="607"/>
      <c r="J341" s="610"/>
    </row>
    <row r="342" spans="7:10" s="599" customFormat="1" ht="35.1" customHeight="1">
      <c r="G342" s="737"/>
      <c r="I342" s="607"/>
      <c r="J342" s="610"/>
    </row>
    <row r="343" spans="7:10" s="599" customFormat="1" ht="35.1" customHeight="1">
      <c r="G343" s="737"/>
      <c r="I343" s="607"/>
      <c r="J343" s="610"/>
    </row>
    <row r="344" spans="7:10" s="599" customFormat="1" ht="35.1" customHeight="1">
      <c r="G344" s="737"/>
      <c r="I344" s="607"/>
      <c r="J344" s="610"/>
    </row>
    <row r="345" spans="7:10" s="599" customFormat="1" ht="35.1" customHeight="1">
      <c r="G345" s="737"/>
      <c r="I345" s="607"/>
      <c r="J345" s="610"/>
    </row>
    <row r="346" spans="7:10" s="599" customFormat="1" ht="35.1" customHeight="1">
      <c r="G346" s="737"/>
      <c r="I346" s="607"/>
      <c r="J346" s="610"/>
    </row>
    <row r="347" spans="7:10" s="599" customFormat="1" ht="35.1" customHeight="1">
      <c r="G347" s="737"/>
      <c r="I347" s="607"/>
      <c r="J347" s="610"/>
    </row>
    <row r="348" spans="7:10" s="599" customFormat="1" ht="35.1" customHeight="1">
      <c r="G348" s="737"/>
      <c r="I348" s="607"/>
      <c r="J348" s="610"/>
    </row>
    <row r="349" spans="7:10" s="599" customFormat="1" ht="35.1" customHeight="1">
      <c r="G349" s="737"/>
      <c r="I349" s="607"/>
      <c r="J349" s="610"/>
    </row>
    <row r="350" spans="7:10" s="599" customFormat="1" ht="35.1" customHeight="1">
      <c r="G350" s="737"/>
      <c r="I350" s="607"/>
      <c r="J350" s="610"/>
    </row>
    <row r="351" spans="7:10" s="599" customFormat="1" ht="35.1" customHeight="1">
      <c r="G351" s="737"/>
      <c r="I351" s="607"/>
      <c r="J351" s="610"/>
    </row>
    <row r="352" spans="7:10" s="599" customFormat="1" ht="35.1" customHeight="1">
      <c r="G352" s="737"/>
      <c r="I352" s="607"/>
      <c r="J352" s="610"/>
    </row>
    <row r="353" spans="7:10" s="599" customFormat="1" ht="35.1" customHeight="1">
      <c r="G353" s="737"/>
      <c r="I353" s="607"/>
      <c r="J353" s="610"/>
    </row>
    <row r="354" spans="7:10" s="599" customFormat="1" ht="35.1" customHeight="1">
      <c r="G354" s="737"/>
      <c r="I354" s="607"/>
      <c r="J354" s="610"/>
    </row>
    <row r="355" spans="7:10" s="599" customFormat="1" ht="35.1" customHeight="1">
      <c r="G355" s="737"/>
      <c r="I355" s="607"/>
      <c r="J355" s="610"/>
    </row>
    <row r="356" spans="7:10" s="599" customFormat="1" ht="35.1" customHeight="1">
      <c r="G356" s="737"/>
      <c r="I356" s="607"/>
      <c r="J356" s="610"/>
    </row>
    <row r="357" spans="7:10" s="599" customFormat="1" ht="35.1" customHeight="1">
      <c r="G357" s="737"/>
      <c r="I357" s="607"/>
      <c r="J357" s="610"/>
    </row>
    <row r="358" spans="7:10" s="599" customFormat="1" ht="35.1" customHeight="1">
      <c r="G358" s="737"/>
      <c r="I358" s="607"/>
      <c r="J358" s="610"/>
    </row>
    <row r="359" spans="7:10" s="599" customFormat="1" ht="35.1" customHeight="1">
      <c r="G359" s="737"/>
      <c r="I359" s="607"/>
      <c r="J359" s="610"/>
    </row>
    <row r="360" spans="7:10" s="599" customFormat="1" ht="35.1" customHeight="1">
      <c r="G360" s="737"/>
      <c r="I360" s="607"/>
      <c r="J360" s="610"/>
    </row>
    <row r="361" spans="7:10" s="599" customFormat="1" ht="35.1" customHeight="1">
      <c r="G361" s="737"/>
      <c r="I361" s="607"/>
      <c r="J361" s="610"/>
    </row>
    <row r="362" spans="7:10" s="599" customFormat="1" ht="35.1" customHeight="1">
      <c r="G362" s="737"/>
      <c r="I362" s="607"/>
      <c r="J362" s="610"/>
    </row>
    <row r="363" spans="7:10" s="599" customFormat="1" ht="35.1" customHeight="1">
      <c r="G363" s="737"/>
      <c r="I363" s="607"/>
      <c r="J363" s="610"/>
    </row>
    <row r="364" spans="7:10" s="599" customFormat="1" ht="35.1" customHeight="1">
      <c r="G364" s="737"/>
      <c r="I364" s="607"/>
      <c r="J364" s="610"/>
    </row>
    <row r="365" spans="7:10" s="599" customFormat="1" ht="35.1" customHeight="1">
      <c r="G365" s="737"/>
      <c r="I365" s="607"/>
      <c r="J365" s="610"/>
    </row>
    <row r="366" spans="7:10" s="599" customFormat="1" ht="35.1" customHeight="1">
      <c r="G366" s="737"/>
      <c r="I366" s="607"/>
      <c r="J366" s="610"/>
    </row>
    <row r="367" spans="7:10" s="599" customFormat="1" ht="35.1" customHeight="1">
      <c r="G367" s="737"/>
      <c r="I367" s="607"/>
      <c r="J367" s="610"/>
    </row>
    <row r="368" spans="7:10" s="599" customFormat="1" ht="35.1" customHeight="1">
      <c r="G368" s="737"/>
      <c r="I368" s="607"/>
      <c r="J368" s="610"/>
    </row>
    <row r="369" spans="7:10" s="599" customFormat="1" ht="35.1" customHeight="1">
      <c r="G369" s="737"/>
      <c r="I369" s="607"/>
      <c r="J369" s="610"/>
    </row>
    <row r="370" spans="7:10" s="599" customFormat="1" ht="35.1" customHeight="1">
      <c r="G370" s="737"/>
      <c r="I370" s="607"/>
      <c r="J370" s="610"/>
    </row>
    <row r="371" spans="7:10" s="599" customFormat="1" ht="35.1" customHeight="1">
      <c r="G371" s="737"/>
      <c r="I371" s="607"/>
      <c r="J371" s="610"/>
    </row>
    <row r="372" spans="7:10" s="599" customFormat="1" ht="35.1" customHeight="1">
      <c r="G372" s="737"/>
      <c r="I372" s="607"/>
      <c r="J372" s="610"/>
    </row>
    <row r="373" spans="7:10" s="599" customFormat="1" ht="35.1" customHeight="1">
      <c r="G373" s="737"/>
      <c r="I373" s="607"/>
      <c r="J373" s="610"/>
    </row>
    <row r="374" spans="7:10" s="599" customFormat="1" ht="35.1" customHeight="1">
      <c r="G374" s="737"/>
      <c r="I374" s="607"/>
      <c r="J374" s="610"/>
    </row>
    <row r="375" spans="7:10" s="599" customFormat="1" ht="35.1" customHeight="1">
      <c r="G375" s="737"/>
      <c r="I375" s="607"/>
      <c r="J375" s="610"/>
    </row>
    <row r="376" spans="7:10" s="599" customFormat="1" ht="35.1" customHeight="1">
      <c r="G376" s="737"/>
      <c r="I376" s="607"/>
      <c r="J376" s="610"/>
    </row>
    <row r="377" spans="7:10" s="599" customFormat="1" ht="35.1" customHeight="1">
      <c r="G377" s="737"/>
      <c r="I377" s="607"/>
      <c r="J377" s="610"/>
    </row>
    <row r="378" spans="7:10" s="599" customFormat="1" ht="35.1" customHeight="1">
      <c r="G378" s="737"/>
      <c r="I378" s="607"/>
      <c r="J378" s="610"/>
    </row>
    <row r="379" spans="7:10" s="599" customFormat="1" ht="35.1" customHeight="1">
      <c r="G379" s="737"/>
      <c r="I379" s="607"/>
      <c r="J379" s="610"/>
    </row>
    <row r="380" spans="7:10" s="599" customFormat="1" ht="35.1" customHeight="1">
      <c r="G380" s="737"/>
      <c r="I380" s="607"/>
      <c r="J380" s="610"/>
    </row>
    <row r="381" spans="7:10" s="599" customFormat="1" ht="35.1" customHeight="1">
      <c r="G381" s="737"/>
      <c r="I381" s="607"/>
      <c r="J381" s="610"/>
    </row>
    <row r="382" spans="7:10" s="599" customFormat="1" ht="35.1" customHeight="1">
      <c r="G382" s="737"/>
      <c r="I382" s="607"/>
      <c r="J382" s="610"/>
    </row>
    <row r="383" spans="7:10" s="599" customFormat="1" ht="35.1" customHeight="1">
      <c r="G383" s="737"/>
      <c r="I383" s="607"/>
      <c r="J383" s="610"/>
    </row>
    <row r="384" spans="7:10" s="599" customFormat="1" ht="35.1" customHeight="1">
      <c r="G384" s="737"/>
      <c r="I384" s="607"/>
      <c r="J384" s="610"/>
    </row>
    <row r="385" spans="7:10" s="599" customFormat="1" ht="35.1" customHeight="1">
      <c r="G385" s="737"/>
      <c r="I385" s="607"/>
      <c r="J385" s="610"/>
    </row>
    <row r="386" spans="7:10" s="599" customFormat="1" ht="35.1" customHeight="1">
      <c r="G386" s="737"/>
      <c r="I386" s="607"/>
      <c r="J386" s="610"/>
    </row>
    <row r="387" spans="7:10" s="599" customFormat="1" ht="35.1" customHeight="1">
      <c r="G387" s="737"/>
      <c r="I387" s="607"/>
      <c r="J387" s="610"/>
    </row>
    <row r="388" spans="7:10" s="599" customFormat="1" ht="35.1" customHeight="1">
      <c r="G388" s="737"/>
      <c r="I388" s="607"/>
      <c r="J388" s="610"/>
    </row>
    <row r="389" spans="7:10" s="599" customFormat="1" ht="35.1" customHeight="1">
      <c r="G389" s="737"/>
      <c r="I389" s="607"/>
      <c r="J389" s="610"/>
    </row>
    <row r="390" spans="7:10" s="599" customFormat="1" ht="35.1" customHeight="1">
      <c r="G390" s="737"/>
      <c r="I390" s="607"/>
      <c r="J390" s="610"/>
    </row>
    <row r="391" spans="7:10" s="599" customFormat="1" ht="35.1" customHeight="1">
      <c r="G391" s="737"/>
      <c r="I391" s="607"/>
      <c r="J391" s="610"/>
    </row>
    <row r="392" spans="7:10" s="599" customFormat="1" ht="35.1" customHeight="1">
      <c r="G392" s="737"/>
      <c r="I392" s="607"/>
      <c r="J392" s="610"/>
    </row>
    <row r="393" spans="7:10" s="599" customFormat="1" ht="35.1" customHeight="1">
      <c r="G393" s="737"/>
      <c r="I393" s="607"/>
      <c r="J393" s="610"/>
    </row>
    <row r="394" spans="7:10" s="599" customFormat="1" ht="35.1" customHeight="1">
      <c r="G394" s="737"/>
      <c r="I394" s="607"/>
      <c r="J394" s="610"/>
    </row>
    <row r="395" spans="7:10" s="599" customFormat="1" ht="35.1" customHeight="1">
      <c r="G395" s="737"/>
      <c r="I395" s="607"/>
      <c r="J395" s="610"/>
    </row>
    <row r="396" spans="7:10" s="599" customFormat="1" ht="35.1" customHeight="1">
      <c r="G396" s="737"/>
      <c r="I396" s="607"/>
      <c r="J396" s="610"/>
    </row>
    <row r="397" spans="7:10" s="599" customFormat="1" ht="35.1" customHeight="1">
      <c r="G397" s="737"/>
      <c r="I397" s="607"/>
      <c r="J397" s="610"/>
    </row>
    <row r="398" spans="7:10" s="599" customFormat="1" ht="35.1" customHeight="1">
      <c r="G398" s="737"/>
      <c r="I398" s="607"/>
      <c r="J398" s="610"/>
    </row>
    <row r="399" spans="7:10" s="599" customFormat="1" ht="35.1" customHeight="1">
      <c r="G399" s="737"/>
      <c r="I399" s="607"/>
      <c r="J399" s="610"/>
    </row>
    <row r="400" spans="7:10" s="599" customFormat="1" ht="35.1" customHeight="1">
      <c r="G400" s="737"/>
      <c r="I400" s="607"/>
      <c r="J400" s="610"/>
    </row>
    <row r="401" spans="7:10" s="599" customFormat="1" ht="35.1" customHeight="1">
      <c r="G401" s="737"/>
      <c r="I401" s="607"/>
      <c r="J401" s="610"/>
    </row>
    <row r="402" spans="7:10" s="599" customFormat="1" ht="35.1" customHeight="1">
      <c r="G402" s="737"/>
      <c r="I402" s="607"/>
      <c r="J402" s="610"/>
    </row>
    <row r="403" spans="7:10" s="599" customFormat="1" ht="35.1" customHeight="1">
      <c r="G403" s="737"/>
      <c r="I403" s="607"/>
      <c r="J403" s="610"/>
    </row>
    <row r="404" spans="7:10" s="599" customFormat="1" ht="35.1" customHeight="1">
      <c r="G404" s="737"/>
      <c r="I404" s="607"/>
      <c r="J404" s="610"/>
    </row>
    <row r="405" spans="7:10" s="599" customFormat="1" ht="35.1" customHeight="1">
      <c r="G405" s="737"/>
      <c r="I405" s="607"/>
      <c r="J405" s="610"/>
    </row>
    <row r="406" spans="7:10" s="599" customFormat="1" ht="35.1" customHeight="1">
      <c r="G406" s="737"/>
      <c r="I406" s="607"/>
      <c r="J406" s="610"/>
    </row>
    <row r="407" spans="7:10" s="599" customFormat="1" ht="35.1" customHeight="1">
      <c r="G407" s="737"/>
      <c r="I407" s="607"/>
      <c r="J407" s="610"/>
    </row>
    <row r="408" spans="7:10" s="599" customFormat="1" ht="35.1" customHeight="1">
      <c r="G408" s="737"/>
      <c r="I408" s="607"/>
      <c r="J408" s="610"/>
    </row>
    <row r="409" spans="7:10" s="599" customFormat="1" ht="35.1" customHeight="1">
      <c r="G409" s="737"/>
      <c r="I409" s="607"/>
      <c r="J409" s="610"/>
    </row>
    <row r="410" spans="7:10" s="599" customFormat="1" ht="35.1" customHeight="1">
      <c r="G410" s="737"/>
      <c r="I410" s="607"/>
      <c r="J410" s="610"/>
    </row>
    <row r="411" spans="7:10" s="599" customFormat="1" ht="35.1" customHeight="1">
      <c r="G411" s="737"/>
      <c r="I411" s="607"/>
      <c r="J411" s="610"/>
    </row>
    <row r="412" spans="7:10" s="599" customFormat="1" ht="35.1" customHeight="1">
      <c r="G412" s="737"/>
      <c r="I412" s="607"/>
      <c r="J412" s="610"/>
    </row>
    <row r="413" spans="7:10" s="599" customFormat="1" ht="35.1" customHeight="1">
      <c r="G413" s="737"/>
      <c r="I413" s="607"/>
      <c r="J413" s="610"/>
    </row>
    <row r="414" spans="7:10" s="599" customFormat="1" ht="35.1" customHeight="1">
      <c r="G414" s="737"/>
      <c r="I414" s="607"/>
      <c r="J414" s="610"/>
    </row>
    <row r="415" spans="7:10" s="599" customFormat="1" ht="35.1" customHeight="1">
      <c r="G415" s="737"/>
      <c r="I415" s="607"/>
      <c r="J415" s="610"/>
    </row>
    <row r="416" spans="7:10" s="599" customFormat="1" ht="35.1" customHeight="1">
      <c r="G416" s="737"/>
      <c r="I416" s="607"/>
      <c r="J416" s="610"/>
    </row>
    <row r="417" spans="7:10" s="599" customFormat="1" ht="35.1" customHeight="1">
      <c r="G417" s="737"/>
      <c r="I417" s="607"/>
      <c r="J417" s="610"/>
    </row>
    <row r="418" spans="7:10" s="599" customFormat="1" ht="35.1" customHeight="1">
      <c r="G418" s="737"/>
      <c r="I418" s="607"/>
      <c r="J418" s="610"/>
    </row>
    <row r="419" spans="7:10" s="599" customFormat="1" ht="35.1" customHeight="1">
      <c r="G419" s="737"/>
      <c r="I419" s="607"/>
      <c r="J419" s="610"/>
    </row>
    <row r="420" spans="7:10" s="599" customFormat="1" ht="35.1" customHeight="1">
      <c r="G420" s="737"/>
      <c r="I420" s="607"/>
      <c r="J420" s="610"/>
    </row>
    <row r="421" spans="7:10" s="599" customFormat="1" ht="35.1" customHeight="1">
      <c r="G421" s="737"/>
      <c r="I421" s="607"/>
      <c r="J421" s="610"/>
    </row>
    <row r="422" spans="7:10" s="599" customFormat="1" ht="35.1" customHeight="1">
      <c r="G422" s="737"/>
      <c r="I422" s="607"/>
      <c r="J422" s="610"/>
    </row>
    <row r="423" spans="7:10" s="599" customFormat="1" ht="35.1" customHeight="1">
      <c r="G423" s="737"/>
      <c r="I423" s="607"/>
      <c r="J423" s="610"/>
    </row>
    <row r="424" spans="7:10" s="599" customFormat="1" ht="35.1" customHeight="1">
      <c r="G424" s="737"/>
      <c r="I424" s="607"/>
      <c r="J424" s="610"/>
    </row>
    <row r="425" spans="7:10" s="599" customFormat="1" ht="35.1" customHeight="1">
      <c r="G425" s="737"/>
      <c r="I425" s="607"/>
      <c r="J425" s="610"/>
    </row>
    <row r="426" spans="7:10" s="599" customFormat="1" ht="35.1" customHeight="1">
      <c r="G426" s="737"/>
      <c r="I426" s="607"/>
      <c r="J426" s="610"/>
    </row>
    <row r="427" spans="7:10" s="599" customFormat="1" ht="35.1" customHeight="1">
      <c r="G427" s="737"/>
      <c r="I427" s="607"/>
      <c r="J427" s="610"/>
    </row>
    <row r="428" spans="7:10" s="599" customFormat="1" ht="35.1" customHeight="1">
      <c r="G428" s="737"/>
      <c r="I428" s="607"/>
      <c r="J428" s="610"/>
    </row>
    <row r="429" spans="7:10" s="599" customFormat="1" ht="35.1" customHeight="1">
      <c r="G429" s="737"/>
      <c r="I429" s="607"/>
      <c r="J429" s="610"/>
    </row>
    <row r="430" spans="7:10" s="599" customFormat="1" ht="35.1" customHeight="1">
      <c r="G430" s="737"/>
      <c r="I430" s="607"/>
      <c r="J430" s="610"/>
    </row>
    <row r="431" spans="7:10" s="599" customFormat="1" ht="35.1" customHeight="1">
      <c r="G431" s="737"/>
      <c r="I431" s="607"/>
      <c r="J431" s="610"/>
    </row>
    <row r="432" spans="7:10" s="599" customFormat="1" ht="35.1" customHeight="1">
      <c r="G432" s="737"/>
      <c r="I432" s="607"/>
      <c r="J432" s="610"/>
    </row>
    <row r="433" spans="7:10" s="599" customFormat="1" ht="35.1" customHeight="1">
      <c r="G433" s="737"/>
      <c r="I433" s="607"/>
      <c r="J433" s="610"/>
    </row>
    <row r="434" spans="7:10" s="599" customFormat="1" ht="35.1" customHeight="1">
      <c r="G434" s="737"/>
      <c r="I434" s="607"/>
      <c r="J434" s="610"/>
    </row>
    <row r="435" spans="7:10" s="599" customFormat="1" ht="35.1" customHeight="1">
      <c r="G435" s="737"/>
      <c r="I435" s="607"/>
      <c r="J435" s="610"/>
    </row>
    <row r="436" spans="7:10" s="599" customFormat="1" ht="35.1" customHeight="1">
      <c r="G436" s="737"/>
      <c r="I436" s="607"/>
      <c r="J436" s="610"/>
    </row>
    <row r="437" spans="7:10" s="599" customFormat="1" ht="35.1" customHeight="1">
      <c r="G437" s="737"/>
      <c r="I437" s="607"/>
      <c r="J437" s="610"/>
    </row>
    <row r="438" spans="7:10" s="599" customFormat="1" ht="35.1" customHeight="1">
      <c r="G438" s="737"/>
      <c r="I438" s="607"/>
      <c r="J438" s="610"/>
    </row>
    <row r="439" spans="7:10" s="599" customFormat="1" ht="35.1" customHeight="1">
      <c r="G439" s="737"/>
      <c r="I439" s="607"/>
      <c r="J439" s="610"/>
    </row>
    <row r="440" spans="7:10" s="599" customFormat="1" ht="35.1" customHeight="1">
      <c r="G440" s="737"/>
      <c r="I440" s="607"/>
      <c r="J440" s="610"/>
    </row>
    <row r="441" spans="7:10" s="599" customFormat="1" ht="35.1" customHeight="1">
      <c r="G441" s="737"/>
      <c r="I441" s="607"/>
      <c r="J441" s="610"/>
    </row>
    <row r="442" spans="7:10" s="599" customFormat="1" ht="35.1" customHeight="1">
      <c r="G442" s="737"/>
      <c r="I442" s="607"/>
      <c r="J442" s="610"/>
    </row>
    <row r="443" spans="7:10" s="599" customFormat="1" ht="35.1" customHeight="1">
      <c r="G443" s="737"/>
      <c r="I443" s="607"/>
      <c r="J443" s="610"/>
    </row>
    <row r="444" spans="7:10" s="599" customFormat="1" ht="35.1" customHeight="1">
      <c r="G444" s="737"/>
      <c r="I444" s="607"/>
      <c r="J444" s="610"/>
    </row>
    <row r="445" spans="7:10" s="599" customFormat="1" ht="35.1" customHeight="1">
      <c r="G445" s="737"/>
      <c r="I445" s="607"/>
      <c r="J445" s="610"/>
    </row>
    <row r="446" spans="7:10" s="599" customFormat="1" ht="35.1" customHeight="1">
      <c r="G446" s="737"/>
      <c r="I446" s="607"/>
      <c r="J446" s="610"/>
    </row>
    <row r="447" spans="7:10" s="599" customFormat="1" ht="35.1" customHeight="1">
      <c r="G447" s="737"/>
      <c r="I447" s="607"/>
      <c r="J447" s="610"/>
    </row>
    <row r="448" spans="7:10" s="599" customFormat="1" ht="35.1" customHeight="1">
      <c r="G448" s="737"/>
      <c r="I448" s="607"/>
      <c r="J448" s="610"/>
    </row>
    <row r="449" spans="7:10" s="599" customFormat="1" ht="35.1" customHeight="1">
      <c r="G449" s="737"/>
      <c r="I449" s="607"/>
      <c r="J449" s="610"/>
    </row>
    <row r="450" spans="7:10" s="599" customFormat="1" ht="35.1" customHeight="1">
      <c r="G450" s="737"/>
      <c r="I450" s="607"/>
      <c r="J450" s="610"/>
    </row>
    <row r="451" spans="7:10" s="599" customFormat="1" ht="35.1" customHeight="1">
      <c r="G451" s="737"/>
      <c r="I451" s="607"/>
      <c r="J451" s="610"/>
    </row>
    <row r="452" spans="7:10" s="599" customFormat="1" ht="35.1" customHeight="1">
      <c r="G452" s="737"/>
      <c r="I452" s="607"/>
      <c r="J452" s="610"/>
    </row>
    <row r="453" spans="7:10" s="599" customFormat="1" ht="35.1" customHeight="1">
      <c r="G453" s="737"/>
      <c r="I453" s="607"/>
      <c r="J453" s="610"/>
    </row>
    <row r="454" spans="7:10" s="599" customFormat="1" ht="35.1" customHeight="1">
      <c r="G454" s="737"/>
      <c r="I454" s="607"/>
      <c r="J454" s="610"/>
    </row>
    <row r="455" spans="7:10" s="599" customFormat="1" ht="35.1" customHeight="1">
      <c r="G455" s="737"/>
      <c r="I455" s="607"/>
      <c r="J455" s="610"/>
    </row>
    <row r="456" spans="7:10" s="599" customFormat="1" ht="35.1" customHeight="1">
      <c r="G456" s="737"/>
      <c r="I456" s="607"/>
      <c r="J456" s="610"/>
    </row>
    <row r="457" spans="7:10" s="599" customFormat="1" ht="35.1" customHeight="1">
      <c r="G457" s="737"/>
      <c r="I457" s="607"/>
      <c r="J457" s="610"/>
    </row>
    <row r="458" spans="7:10" s="599" customFormat="1" ht="35.1" customHeight="1">
      <c r="G458" s="737"/>
      <c r="I458" s="607"/>
      <c r="J458" s="610"/>
    </row>
    <row r="459" spans="7:10" s="599" customFormat="1" ht="35.1" customHeight="1">
      <c r="G459" s="737"/>
      <c r="I459" s="607"/>
      <c r="J459" s="610"/>
    </row>
    <row r="460" spans="7:10" s="599" customFormat="1" ht="35.1" customHeight="1">
      <c r="G460" s="737"/>
      <c r="I460" s="607"/>
      <c r="J460" s="610"/>
    </row>
    <row r="461" spans="7:10" s="599" customFormat="1" ht="35.1" customHeight="1">
      <c r="G461" s="737"/>
      <c r="I461" s="607"/>
      <c r="J461" s="610"/>
    </row>
    <row r="462" spans="7:10" s="599" customFormat="1" ht="35.1" customHeight="1">
      <c r="G462" s="737"/>
      <c r="I462" s="607"/>
      <c r="J462" s="610"/>
    </row>
    <row r="463" spans="7:10" s="599" customFormat="1" ht="35.1" customHeight="1">
      <c r="G463" s="737"/>
      <c r="I463" s="607"/>
      <c r="J463" s="610"/>
    </row>
    <row r="464" spans="7:10" s="599" customFormat="1" ht="35.1" customHeight="1">
      <c r="G464" s="737"/>
      <c r="I464" s="607"/>
      <c r="J464" s="610"/>
    </row>
    <row r="465" spans="7:10" s="599" customFormat="1" ht="35.1" customHeight="1">
      <c r="G465" s="737"/>
      <c r="I465" s="607"/>
      <c r="J465" s="610"/>
    </row>
    <row r="466" spans="7:10" s="599" customFormat="1" ht="35.1" customHeight="1">
      <c r="G466" s="737"/>
      <c r="I466" s="607"/>
      <c r="J466" s="610"/>
    </row>
    <row r="467" spans="7:10" s="599" customFormat="1" ht="35.1" customHeight="1">
      <c r="G467" s="737"/>
      <c r="I467" s="607"/>
      <c r="J467" s="610"/>
    </row>
    <row r="468" spans="7:10" s="599" customFormat="1" ht="35.1" customHeight="1">
      <c r="G468" s="737"/>
      <c r="I468" s="607"/>
      <c r="J468" s="610"/>
    </row>
    <row r="469" spans="7:10" s="599" customFormat="1" ht="35.1" customHeight="1">
      <c r="G469" s="737"/>
      <c r="I469" s="607"/>
      <c r="J469" s="610"/>
    </row>
    <row r="470" spans="7:10" s="599" customFormat="1" ht="35.1" customHeight="1">
      <c r="G470" s="737"/>
      <c r="I470" s="607"/>
      <c r="J470" s="610"/>
    </row>
    <row r="471" spans="7:10" s="599" customFormat="1" ht="35.1" customHeight="1">
      <c r="G471" s="737"/>
      <c r="I471" s="607"/>
      <c r="J471" s="610"/>
    </row>
    <row r="472" spans="7:10" s="599" customFormat="1" ht="35.1" customHeight="1">
      <c r="G472" s="737"/>
      <c r="I472" s="607"/>
      <c r="J472" s="610"/>
    </row>
    <row r="473" spans="7:10" s="599" customFormat="1" ht="35.1" customHeight="1">
      <c r="G473" s="737"/>
      <c r="I473" s="607"/>
      <c r="J473" s="610"/>
    </row>
    <row r="474" spans="7:10" s="599" customFormat="1" ht="35.1" customHeight="1">
      <c r="G474" s="737"/>
      <c r="I474" s="607"/>
      <c r="J474" s="610"/>
    </row>
    <row r="475" spans="7:10" s="599" customFormat="1" ht="35.1" customHeight="1">
      <c r="G475" s="737"/>
      <c r="I475" s="607"/>
      <c r="J475" s="610"/>
    </row>
    <row r="476" spans="7:10" s="599" customFormat="1" ht="35.1" customHeight="1">
      <c r="G476" s="737"/>
      <c r="I476" s="607"/>
      <c r="J476" s="610"/>
    </row>
    <row r="477" spans="7:10" s="599" customFormat="1" ht="35.1" customHeight="1">
      <c r="G477" s="737"/>
      <c r="I477" s="607"/>
      <c r="J477" s="610"/>
    </row>
    <row r="478" spans="7:10" s="599" customFormat="1" ht="35.1" customHeight="1">
      <c r="G478" s="737"/>
      <c r="I478" s="607"/>
      <c r="J478" s="610"/>
    </row>
    <row r="479" spans="7:10" s="599" customFormat="1" ht="35.1" customHeight="1">
      <c r="G479" s="737"/>
      <c r="I479" s="607"/>
      <c r="J479" s="610"/>
    </row>
    <row r="480" spans="7:10" s="599" customFormat="1" ht="35.1" customHeight="1">
      <c r="G480" s="737"/>
      <c r="I480" s="607"/>
      <c r="J480" s="610"/>
    </row>
    <row r="481" spans="7:10" s="599" customFormat="1" ht="35.1" customHeight="1">
      <c r="G481" s="737"/>
      <c r="I481" s="607"/>
      <c r="J481" s="610"/>
    </row>
    <row r="482" spans="7:10" s="599" customFormat="1" ht="35.1" customHeight="1">
      <c r="G482" s="737"/>
      <c r="I482" s="607"/>
      <c r="J482" s="610"/>
    </row>
    <row r="483" spans="7:10" s="599" customFormat="1" ht="35.1" customHeight="1">
      <c r="G483" s="737"/>
      <c r="I483" s="607"/>
      <c r="J483" s="610"/>
    </row>
    <row r="484" spans="7:10" s="599" customFormat="1" ht="35.1" customHeight="1">
      <c r="G484" s="737"/>
      <c r="I484" s="607"/>
      <c r="J484" s="610"/>
    </row>
    <row r="485" spans="7:10" s="599" customFormat="1" ht="35.1" customHeight="1">
      <c r="G485" s="737"/>
      <c r="I485" s="607"/>
      <c r="J485" s="610"/>
    </row>
    <row r="486" spans="7:10" s="599" customFormat="1" ht="35.1" customHeight="1">
      <c r="G486" s="737"/>
      <c r="I486" s="607"/>
      <c r="J486" s="610"/>
    </row>
    <row r="487" spans="7:10" s="599" customFormat="1" ht="35.1" customHeight="1">
      <c r="G487" s="737"/>
      <c r="I487" s="607"/>
      <c r="J487" s="610"/>
    </row>
    <row r="488" spans="7:10" s="599" customFormat="1" ht="35.1" customHeight="1">
      <c r="G488" s="737"/>
      <c r="I488" s="607"/>
      <c r="J488" s="610"/>
    </row>
    <row r="489" spans="7:10" s="599" customFormat="1" ht="35.1" customHeight="1">
      <c r="G489" s="737"/>
      <c r="I489" s="607"/>
      <c r="J489" s="610"/>
    </row>
    <row r="490" spans="7:10" s="599" customFormat="1" ht="35.1" customHeight="1">
      <c r="G490" s="737"/>
      <c r="I490" s="607"/>
      <c r="J490" s="610"/>
    </row>
    <row r="491" spans="7:10" s="599" customFormat="1" ht="35.1" customHeight="1">
      <c r="G491" s="737"/>
      <c r="I491" s="607"/>
      <c r="J491" s="610"/>
    </row>
    <row r="492" spans="7:10" s="599" customFormat="1" ht="35.1" customHeight="1">
      <c r="G492" s="737"/>
      <c r="I492" s="607"/>
      <c r="J492" s="610"/>
    </row>
    <row r="493" spans="7:10" s="599" customFormat="1" ht="35.1" customHeight="1">
      <c r="G493" s="737"/>
      <c r="I493" s="607"/>
      <c r="J493" s="610"/>
    </row>
    <row r="494" spans="7:10" s="599" customFormat="1" ht="35.1" customHeight="1">
      <c r="G494" s="737"/>
      <c r="I494" s="607"/>
      <c r="J494" s="610"/>
    </row>
    <row r="495" spans="7:10" s="599" customFormat="1" ht="35.1" customHeight="1">
      <c r="G495" s="737"/>
      <c r="I495" s="607"/>
      <c r="J495" s="610"/>
    </row>
    <row r="496" spans="7:10" s="599" customFormat="1" ht="35.1" customHeight="1">
      <c r="G496" s="737"/>
      <c r="I496" s="607"/>
      <c r="J496" s="610"/>
    </row>
    <row r="497" spans="7:10" s="599" customFormat="1" ht="35.1" customHeight="1">
      <c r="G497" s="737"/>
      <c r="I497" s="607"/>
      <c r="J497" s="610"/>
    </row>
    <row r="498" spans="7:10" s="599" customFormat="1" ht="35.1" customHeight="1">
      <c r="G498" s="737"/>
      <c r="I498" s="607"/>
      <c r="J498" s="610"/>
    </row>
    <row r="499" spans="7:10" s="599" customFormat="1" ht="35.1" customHeight="1">
      <c r="G499" s="737"/>
      <c r="I499" s="607"/>
      <c r="J499" s="610"/>
    </row>
    <row r="500" spans="7:10" s="599" customFormat="1" ht="35.1" customHeight="1">
      <c r="G500" s="737"/>
      <c r="I500" s="607"/>
      <c r="J500" s="610"/>
    </row>
    <row r="501" spans="7:10" s="599" customFormat="1" ht="35.1" customHeight="1">
      <c r="G501" s="737"/>
      <c r="I501" s="607"/>
      <c r="J501" s="610"/>
    </row>
    <row r="502" spans="7:10" s="599" customFormat="1" ht="35.1" customHeight="1">
      <c r="G502" s="737"/>
      <c r="I502" s="607"/>
      <c r="J502" s="610"/>
    </row>
    <row r="503" spans="7:10" s="599" customFormat="1" ht="35.1" customHeight="1">
      <c r="G503" s="737"/>
      <c r="I503" s="607"/>
      <c r="J503" s="610"/>
    </row>
    <row r="504" spans="7:10" s="599" customFormat="1" ht="35.1" customHeight="1">
      <c r="G504" s="737"/>
      <c r="I504" s="607"/>
      <c r="J504" s="610"/>
    </row>
    <row r="505" spans="7:10" s="599" customFormat="1" ht="35.1" customHeight="1">
      <c r="G505" s="737"/>
      <c r="I505" s="607"/>
      <c r="J505" s="610"/>
    </row>
    <row r="506" spans="7:10" s="599" customFormat="1" ht="35.1" customHeight="1">
      <c r="G506" s="737"/>
      <c r="I506" s="607"/>
      <c r="J506" s="610"/>
    </row>
    <row r="507" spans="7:10" s="599" customFormat="1" ht="35.1" customHeight="1">
      <c r="G507" s="737"/>
      <c r="I507" s="607"/>
      <c r="J507" s="610"/>
    </row>
    <row r="508" spans="7:10" s="599" customFormat="1" ht="35.1" customHeight="1">
      <c r="G508" s="737"/>
      <c r="I508" s="607"/>
      <c r="J508" s="610"/>
    </row>
    <row r="509" spans="7:10" s="599" customFormat="1" ht="35.1" customHeight="1">
      <c r="G509" s="737"/>
      <c r="I509" s="607"/>
      <c r="J509" s="610"/>
    </row>
    <row r="510" spans="7:10" s="599" customFormat="1" ht="35.1" customHeight="1">
      <c r="G510" s="737"/>
      <c r="I510" s="607"/>
      <c r="J510" s="610"/>
    </row>
    <row r="511" spans="7:10" s="599" customFormat="1" ht="35.1" customHeight="1">
      <c r="G511" s="737"/>
      <c r="I511" s="607"/>
      <c r="J511" s="610"/>
    </row>
    <row r="512" spans="7:10" s="599" customFormat="1" ht="35.1" customHeight="1">
      <c r="G512" s="737"/>
      <c r="I512" s="607"/>
      <c r="J512" s="610"/>
    </row>
    <row r="513" spans="7:10" s="599" customFormat="1" ht="35.1" customHeight="1">
      <c r="G513" s="737"/>
      <c r="I513" s="607"/>
      <c r="J513" s="610"/>
    </row>
    <row r="514" spans="7:10" s="599" customFormat="1" ht="35.1" customHeight="1">
      <c r="G514" s="737"/>
      <c r="I514" s="607"/>
      <c r="J514" s="610"/>
    </row>
    <row r="515" spans="7:10" s="599" customFormat="1" ht="35.1" customHeight="1">
      <c r="G515" s="737"/>
      <c r="I515" s="607"/>
      <c r="J515" s="610"/>
    </row>
    <row r="516" spans="7:10" s="599" customFormat="1" ht="35.1" customHeight="1">
      <c r="G516" s="737"/>
      <c r="I516" s="607"/>
      <c r="J516" s="610"/>
    </row>
    <row r="517" spans="7:10" s="599" customFormat="1" ht="35.1" customHeight="1">
      <c r="G517" s="737"/>
      <c r="I517" s="607"/>
      <c r="J517" s="610"/>
    </row>
    <row r="518" spans="7:10" s="599" customFormat="1" ht="35.1" customHeight="1">
      <c r="G518" s="737"/>
      <c r="I518" s="607"/>
      <c r="J518" s="610"/>
    </row>
    <row r="519" spans="7:10" s="599" customFormat="1" ht="35.1" customHeight="1">
      <c r="G519" s="737"/>
      <c r="I519" s="607"/>
      <c r="J519" s="610"/>
    </row>
    <row r="520" spans="7:10" s="599" customFormat="1" ht="35.1" customHeight="1">
      <c r="G520" s="737"/>
      <c r="I520" s="607"/>
      <c r="J520" s="610"/>
    </row>
    <row r="521" spans="7:10" s="599" customFormat="1" ht="35.1" customHeight="1">
      <c r="G521" s="737"/>
      <c r="I521" s="607"/>
      <c r="J521" s="610"/>
    </row>
    <row r="522" spans="7:10" s="599" customFormat="1" ht="35.1" customHeight="1">
      <c r="G522" s="737"/>
      <c r="I522" s="607"/>
      <c r="J522" s="610"/>
    </row>
    <row r="523" spans="7:10" s="599" customFormat="1" ht="35.1" customHeight="1">
      <c r="G523" s="737"/>
      <c r="I523" s="607"/>
      <c r="J523" s="610"/>
    </row>
    <row r="524" spans="7:10" s="599" customFormat="1" ht="35.1" customHeight="1">
      <c r="G524" s="737"/>
      <c r="I524" s="607"/>
      <c r="J524" s="610"/>
    </row>
    <row r="525" spans="7:10" s="599" customFormat="1" ht="35.1" customHeight="1">
      <c r="G525" s="737"/>
      <c r="I525" s="607"/>
      <c r="J525" s="610"/>
    </row>
    <row r="526" spans="7:10" s="599" customFormat="1" ht="35.1" customHeight="1">
      <c r="G526" s="737"/>
      <c r="I526" s="607"/>
      <c r="J526" s="610"/>
    </row>
    <row r="527" spans="7:10" s="599" customFormat="1" ht="35.1" customHeight="1">
      <c r="G527" s="737"/>
      <c r="I527" s="607"/>
      <c r="J527" s="610"/>
    </row>
    <row r="528" spans="7:10" s="599" customFormat="1" ht="35.1" customHeight="1">
      <c r="G528" s="737"/>
      <c r="I528" s="607"/>
      <c r="J528" s="610"/>
    </row>
    <row r="529" spans="7:10" s="599" customFormat="1" ht="35.1" customHeight="1">
      <c r="G529" s="737"/>
      <c r="I529" s="607"/>
      <c r="J529" s="610"/>
    </row>
    <row r="530" spans="7:10" s="599" customFormat="1" ht="35.1" customHeight="1">
      <c r="G530" s="737"/>
      <c r="I530" s="607"/>
      <c r="J530" s="610"/>
    </row>
    <row r="531" spans="7:10" s="599" customFormat="1" ht="35.1" customHeight="1">
      <c r="G531" s="737"/>
      <c r="I531" s="607"/>
      <c r="J531" s="610"/>
    </row>
    <row r="532" spans="7:10" s="599" customFormat="1" ht="35.1" customHeight="1">
      <c r="G532" s="737"/>
      <c r="I532" s="607"/>
      <c r="J532" s="610"/>
    </row>
    <row r="533" spans="7:10" s="599" customFormat="1" ht="35.1" customHeight="1">
      <c r="G533" s="737"/>
      <c r="I533" s="607"/>
      <c r="J533" s="610"/>
    </row>
    <row r="534" spans="7:10" s="599" customFormat="1" ht="35.1" customHeight="1">
      <c r="G534" s="737"/>
      <c r="I534" s="607"/>
      <c r="J534" s="610"/>
    </row>
  </sheetData>
  <autoFilter ref="A3:J3">
    <filterColumn colId="0" showButton="0"/>
  </autoFilter>
  <mergeCells count="48">
    <mergeCell ref="A60:A69"/>
    <mergeCell ref="B60:B63"/>
    <mergeCell ref="B64:B67"/>
    <mergeCell ref="B78:B81"/>
    <mergeCell ref="A129:A132"/>
    <mergeCell ref="B129:B132"/>
    <mergeCell ref="B108:B111"/>
    <mergeCell ref="A113:A120"/>
    <mergeCell ref="B113:B116"/>
    <mergeCell ref="B117:B120"/>
    <mergeCell ref="A121:A128"/>
    <mergeCell ref="B121:B124"/>
    <mergeCell ref="B125:B128"/>
    <mergeCell ref="A104:A112"/>
    <mergeCell ref="B104:B107"/>
    <mergeCell ref="A70:A77"/>
    <mergeCell ref="A44:A51"/>
    <mergeCell ref="B44:B48"/>
    <mergeCell ref="B49:B51"/>
    <mergeCell ref="A52:A59"/>
    <mergeCell ref="B52:B55"/>
    <mergeCell ref="B56:B59"/>
    <mergeCell ref="B70:B73"/>
    <mergeCell ref="B74:B77"/>
    <mergeCell ref="A78:A85"/>
    <mergeCell ref="A96:A103"/>
    <mergeCell ref="B96:B99"/>
    <mergeCell ref="B100:B103"/>
    <mergeCell ref="B82:B85"/>
    <mergeCell ref="A86:A95"/>
    <mergeCell ref="B86:B89"/>
    <mergeCell ref="B90:B93"/>
    <mergeCell ref="A1:J1"/>
    <mergeCell ref="A2:J2"/>
    <mergeCell ref="B19:B22"/>
    <mergeCell ref="B34:B37"/>
    <mergeCell ref="A15:A22"/>
    <mergeCell ref="B15:B18"/>
    <mergeCell ref="A23:A26"/>
    <mergeCell ref="B23:B26"/>
    <mergeCell ref="A27:A33"/>
    <mergeCell ref="B27:B30"/>
    <mergeCell ref="A34:A43"/>
    <mergeCell ref="B38:B41"/>
    <mergeCell ref="A4:A14"/>
    <mergeCell ref="B4:B7"/>
    <mergeCell ref="B8:B11"/>
    <mergeCell ref="A3:B3"/>
  </mergeCells>
  <phoneticPr fontId="21" type="noConversion"/>
  <printOptions horizontalCentered="1"/>
  <pageMargins left="0.19685039370078741" right="0.19685039370078741" top="0.73" bottom="0.19685039370078741" header="0.19685039370078741" footer="0.19685039370078741"/>
  <pageSetup paperSize="9" scale="46" fitToWidth="80" fitToHeight="116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653"/>
  <sheetViews>
    <sheetView zoomScale="90" zoomScaleSheetLayoutView="100" workbookViewId="0">
      <pane ySplit="3" topLeftCell="A5" activePane="bottomLeft" state="frozen"/>
      <selection pane="bottomLeft" activeCell="F14" sqref="F14"/>
    </sheetView>
  </sheetViews>
  <sheetFormatPr defaultRowHeight="12.75" customHeight="1"/>
  <cols>
    <col min="1" max="1" width="19.33203125" style="627" customWidth="1"/>
    <col min="2" max="2" width="10" style="587" customWidth="1"/>
    <col min="3" max="3" width="15" style="587" customWidth="1"/>
    <col min="4" max="4" width="12.109375" style="587" customWidth="1"/>
    <col min="5" max="5" width="12.21875" style="628" customWidth="1"/>
    <col min="6" max="6" width="12.33203125" style="587" customWidth="1"/>
    <col min="7" max="7" width="14.44140625" style="629" customWidth="1"/>
    <col min="8" max="8" width="17.33203125" style="587" customWidth="1"/>
    <col min="9" max="10" width="8.88671875" style="587"/>
    <col min="11" max="11" width="14.44140625" style="743" customWidth="1"/>
    <col min="12" max="12" width="14.44140625" style="587" customWidth="1"/>
    <col min="13" max="13" width="14.88671875" style="588" customWidth="1"/>
    <col min="14" max="14" width="14.44140625" style="656" customWidth="1"/>
    <col min="15" max="16384" width="8.88671875" style="587"/>
  </cols>
  <sheetData>
    <row r="1" spans="1:15" ht="33" customHeight="1">
      <c r="A1" s="630"/>
      <c r="B1" s="631"/>
      <c r="C1" s="632"/>
      <c r="D1" s="633"/>
      <c r="E1" s="633"/>
      <c r="F1" s="630"/>
      <c r="G1" s="634"/>
      <c r="H1" s="635"/>
      <c r="I1" s="635"/>
      <c r="J1" s="635"/>
      <c r="K1" s="739"/>
      <c r="L1" s="635"/>
      <c r="M1" s="636"/>
      <c r="N1" s="653"/>
      <c r="O1" s="1"/>
    </row>
    <row r="2" spans="1:15" ht="39.950000000000003" customHeight="1">
      <c r="A2" s="1914" t="s">
        <v>295</v>
      </c>
      <c r="B2" s="1914" t="s">
        <v>296</v>
      </c>
      <c r="C2" s="1914" t="s">
        <v>297</v>
      </c>
      <c r="D2" s="1914" t="s">
        <v>298</v>
      </c>
      <c r="E2" s="1914" t="s">
        <v>299</v>
      </c>
      <c r="F2" s="637" t="s">
        <v>300</v>
      </c>
      <c r="G2" s="637"/>
      <c r="H2" s="637" t="s">
        <v>301</v>
      </c>
      <c r="I2" s="638" t="s">
        <v>302</v>
      </c>
      <c r="J2" s="639" t="s">
        <v>303</v>
      </c>
      <c r="K2" s="740" t="s">
        <v>3600</v>
      </c>
      <c r="L2" s="639" t="s">
        <v>3603</v>
      </c>
      <c r="M2" s="1913" t="s">
        <v>834</v>
      </c>
      <c r="N2" s="1912" t="s">
        <v>835</v>
      </c>
      <c r="O2" s="1"/>
    </row>
    <row r="3" spans="1:15" ht="24.95" hidden="1" customHeight="1">
      <c r="A3" s="1914"/>
      <c r="B3" s="1914"/>
      <c r="C3" s="1914"/>
      <c r="D3" s="1914"/>
      <c r="E3" s="1914"/>
      <c r="F3" s="637" t="s">
        <v>304</v>
      </c>
      <c r="G3" s="637"/>
      <c r="H3" s="637" t="s">
        <v>93</v>
      </c>
      <c r="I3" s="638" t="s">
        <v>305</v>
      </c>
      <c r="J3" s="639" t="s">
        <v>305</v>
      </c>
      <c r="K3" s="740"/>
      <c r="L3" s="639"/>
      <c r="M3" s="1913"/>
      <c r="N3" s="1912"/>
      <c r="O3" s="1"/>
    </row>
    <row r="4" spans="1:15" ht="45" customHeight="1">
      <c r="A4" s="1911" t="s">
        <v>306</v>
      </c>
      <c r="B4" s="614" t="s">
        <v>307</v>
      </c>
      <c r="C4" s="640" t="s">
        <v>308</v>
      </c>
      <c r="D4" s="615">
        <v>250</v>
      </c>
      <c r="E4" s="615" t="s">
        <v>309</v>
      </c>
      <c r="F4" s="616">
        <v>20700</v>
      </c>
      <c r="G4" s="616">
        <v>19872</v>
      </c>
      <c r="H4" s="617">
        <v>21900</v>
      </c>
      <c r="I4" s="618">
        <v>23000</v>
      </c>
      <c r="J4" s="618">
        <v>24000</v>
      </c>
      <c r="K4" s="741">
        <f>1-(L4/F4)</f>
        <v>1</v>
      </c>
      <c r="L4" s="618"/>
      <c r="M4" s="613"/>
      <c r="N4" s="654">
        <f>SUM(F4-F4*M4)</f>
        <v>20700</v>
      </c>
      <c r="O4" s="1"/>
    </row>
    <row r="5" spans="1:15" ht="45" customHeight="1">
      <c r="A5" s="1911"/>
      <c r="B5" s="614" t="s">
        <v>310</v>
      </c>
      <c r="C5" s="640" t="s">
        <v>311</v>
      </c>
      <c r="D5" s="615">
        <v>250</v>
      </c>
      <c r="E5" s="615" t="s">
        <v>312</v>
      </c>
      <c r="F5" s="616">
        <v>23300</v>
      </c>
      <c r="G5" s="616">
        <v>22368</v>
      </c>
      <c r="H5" s="617">
        <v>24600</v>
      </c>
      <c r="I5" s="618">
        <v>25900</v>
      </c>
      <c r="J5" s="618">
        <v>27000</v>
      </c>
      <c r="K5" s="741">
        <f t="shared" ref="K5:K26" si="0">1-(L5/F5)</f>
        <v>1</v>
      </c>
      <c r="L5" s="618"/>
      <c r="M5" s="613"/>
      <c r="N5" s="654">
        <f t="shared" ref="N5:N30" si="1">SUM(F5-F5*M5)</f>
        <v>23300</v>
      </c>
      <c r="O5" s="1"/>
    </row>
    <row r="6" spans="1:15" ht="45" customHeight="1">
      <c r="A6" s="1911" t="s">
        <v>313</v>
      </c>
      <c r="B6" s="641" t="s">
        <v>307</v>
      </c>
      <c r="C6" s="640" t="s">
        <v>314</v>
      </c>
      <c r="D6" s="642">
        <v>300</v>
      </c>
      <c r="E6" s="642" t="s">
        <v>315</v>
      </c>
      <c r="F6" s="616">
        <v>25000</v>
      </c>
      <c r="G6" s="616">
        <v>24000</v>
      </c>
      <c r="H6" s="643">
        <v>26500</v>
      </c>
      <c r="I6" s="644">
        <v>27800</v>
      </c>
      <c r="J6" s="645">
        <v>29000</v>
      </c>
      <c r="K6" s="741">
        <f t="shared" si="0"/>
        <v>1</v>
      </c>
      <c r="L6" s="645"/>
      <c r="M6" s="613"/>
      <c r="N6" s="654">
        <f t="shared" si="1"/>
        <v>25000</v>
      </c>
      <c r="O6" s="1"/>
    </row>
    <row r="7" spans="1:15" ht="45" customHeight="1">
      <c r="A7" s="1911"/>
      <c r="B7" s="641" t="s">
        <v>310</v>
      </c>
      <c r="C7" s="640" t="s">
        <v>316</v>
      </c>
      <c r="D7" s="642">
        <v>300</v>
      </c>
      <c r="E7" s="642" t="s">
        <v>317</v>
      </c>
      <c r="F7" s="616">
        <v>25800</v>
      </c>
      <c r="G7" s="616">
        <v>24768</v>
      </c>
      <c r="H7" s="643">
        <v>27300</v>
      </c>
      <c r="I7" s="644">
        <v>28800</v>
      </c>
      <c r="J7" s="645">
        <v>30000</v>
      </c>
      <c r="K7" s="741">
        <f t="shared" si="0"/>
        <v>1</v>
      </c>
      <c r="L7" s="645"/>
      <c r="M7" s="613"/>
      <c r="N7" s="654">
        <f t="shared" si="1"/>
        <v>25800</v>
      </c>
      <c r="O7" s="1"/>
    </row>
    <row r="8" spans="1:15" ht="45" customHeight="1">
      <c r="A8" s="1911" t="s">
        <v>318</v>
      </c>
      <c r="B8" s="614" t="s">
        <v>307</v>
      </c>
      <c r="C8" s="640" t="s">
        <v>319</v>
      </c>
      <c r="D8" s="615">
        <v>200</v>
      </c>
      <c r="E8" s="615" t="s">
        <v>320</v>
      </c>
      <c r="F8" s="616">
        <v>16800</v>
      </c>
      <c r="G8" s="616">
        <v>16128</v>
      </c>
      <c r="H8" s="617">
        <v>17800</v>
      </c>
      <c r="I8" s="618">
        <v>18700</v>
      </c>
      <c r="J8" s="618">
        <v>19500</v>
      </c>
      <c r="K8" s="741">
        <f t="shared" si="0"/>
        <v>1</v>
      </c>
      <c r="L8" s="618"/>
      <c r="M8" s="613"/>
      <c r="N8" s="654">
        <f t="shared" si="1"/>
        <v>16800</v>
      </c>
      <c r="O8" s="1"/>
    </row>
    <row r="9" spans="1:15" ht="45" customHeight="1">
      <c r="A9" s="1911"/>
      <c r="B9" s="614" t="s">
        <v>321</v>
      </c>
      <c r="C9" s="640" t="s">
        <v>322</v>
      </c>
      <c r="D9" s="615">
        <v>200</v>
      </c>
      <c r="E9" s="615" t="s">
        <v>323</v>
      </c>
      <c r="F9" s="616">
        <v>11200</v>
      </c>
      <c r="G9" s="616">
        <v>10752</v>
      </c>
      <c r="H9" s="617">
        <v>11900</v>
      </c>
      <c r="I9" s="618">
        <v>12500</v>
      </c>
      <c r="J9" s="618">
        <v>13000</v>
      </c>
      <c r="K9" s="741">
        <f t="shared" si="0"/>
        <v>1</v>
      </c>
      <c r="L9" s="618"/>
      <c r="M9" s="613"/>
      <c r="N9" s="654">
        <f t="shared" si="1"/>
        <v>11200</v>
      </c>
      <c r="O9" s="1"/>
    </row>
    <row r="10" spans="1:15" ht="45" customHeight="1">
      <c r="A10" s="1911"/>
      <c r="B10" s="614" t="s">
        <v>324</v>
      </c>
      <c r="C10" s="640" t="s">
        <v>325</v>
      </c>
      <c r="D10" s="615">
        <v>200</v>
      </c>
      <c r="E10" s="615" t="s">
        <v>323</v>
      </c>
      <c r="F10" s="616">
        <v>11200</v>
      </c>
      <c r="G10" s="616">
        <v>10752</v>
      </c>
      <c r="H10" s="617">
        <v>11900</v>
      </c>
      <c r="I10" s="618">
        <v>12500</v>
      </c>
      <c r="J10" s="618">
        <v>13000</v>
      </c>
      <c r="K10" s="741">
        <f t="shared" si="0"/>
        <v>1</v>
      </c>
      <c r="L10" s="618"/>
      <c r="M10" s="613"/>
      <c r="N10" s="654">
        <f t="shared" si="1"/>
        <v>11200</v>
      </c>
      <c r="O10" s="1"/>
    </row>
    <row r="11" spans="1:15" ht="45" customHeight="1">
      <c r="A11" s="1911"/>
      <c r="B11" s="614" t="s">
        <v>326</v>
      </c>
      <c r="C11" s="640" t="s">
        <v>327</v>
      </c>
      <c r="D11" s="615">
        <v>200</v>
      </c>
      <c r="E11" s="615" t="s">
        <v>323</v>
      </c>
      <c r="F11" s="616">
        <v>11200</v>
      </c>
      <c r="G11" s="616">
        <v>10752</v>
      </c>
      <c r="H11" s="617">
        <v>11900</v>
      </c>
      <c r="I11" s="618">
        <v>12500</v>
      </c>
      <c r="J11" s="618">
        <v>13000</v>
      </c>
      <c r="K11" s="741">
        <f t="shared" si="0"/>
        <v>1</v>
      </c>
      <c r="L11" s="618"/>
      <c r="M11" s="613"/>
      <c r="N11" s="654">
        <f t="shared" si="1"/>
        <v>11200</v>
      </c>
      <c r="O11" s="1"/>
    </row>
    <row r="12" spans="1:15" ht="45" customHeight="1">
      <c r="A12" s="1911" t="s">
        <v>328</v>
      </c>
      <c r="B12" s="614" t="s">
        <v>307</v>
      </c>
      <c r="C12" s="640" t="s">
        <v>329</v>
      </c>
      <c r="D12" s="615">
        <v>300</v>
      </c>
      <c r="E12" s="615" t="s">
        <v>330</v>
      </c>
      <c r="F12" s="616">
        <v>28700</v>
      </c>
      <c r="G12" s="616">
        <v>27552</v>
      </c>
      <c r="H12" s="617">
        <v>31900</v>
      </c>
      <c r="I12" s="618">
        <v>33500</v>
      </c>
      <c r="J12" s="618">
        <v>34800</v>
      </c>
      <c r="K12" s="741">
        <f t="shared" si="0"/>
        <v>1</v>
      </c>
      <c r="L12" s="618"/>
      <c r="M12" s="613"/>
      <c r="N12" s="654">
        <f t="shared" si="1"/>
        <v>28700</v>
      </c>
      <c r="O12" s="1"/>
    </row>
    <row r="13" spans="1:15" ht="45" customHeight="1">
      <c r="A13" s="1911"/>
      <c r="B13" s="614" t="s">
        <v>321</v>
      </c>
      <c r="C13" s="640" t="s">
        <v>331</v>
      </c>
      <c r="D13" s="615">
        <v>200</v>
      </c>
      <c r="E13" s="615" t="s">
        <v>330</v>
      </c>
      <c r="F13" s="616">
        <v>17200</v>
      </c>
      <c r="G13" s="616">
        <v>16512</v>
      </c>
      <c r="H13" s="617">
        <v>19200</v>
      </c>
      <c r="I13" s="618">
        <v>20200</v>
      </c>
      <c r="J13" s="618">
        <v>21000</v>
      </c>
      <c r="K13" s="741">
        <f t="shared" si="0"/>
        <v>1</v>
      </c>
      <c r="L13" s="618"/>
      <c r="M13" s="613"/>
      <c r="N13" s="654">
        <f t="shared" si="1"/>
        <v>17200</v>
      </c>
      <c r="O13" s="1"/>
    </row>
    <row r="14" spans="1:15" ht="45" customHeight="1">
      <c r="A14" s="1911"/>
      <c r="B14" s="614" t="s">
        <v>324</v>
      </c>
      <c r="C14" s="640" t="s">
        <v>332</v>
      </c>
      <c r="D14" s="615">
        <v>200</v>
      </c>
      <c r="E14" s="615" t="s">
        <v>330</v>
      </c>
      <c r="F14" s="616">
        <v>17200</v>
      </c>
      <c r="G14" s="616">
        <v>16512</v>
      </c>
      <c r="H14" s="617">
        <v>19200</v>
      </c>
      <c r="I14" s="618">
        <v>20200</v>
      </c>
      <c r="J14" s="618">
        <v>21000</v>
      </c>
      <c r="K14" s="741">
        <f t="shared" si="0"/>
        <v>1</v>
      </c>
      <c r="L14" s="618"/>
      <c r="M14" s="613"/>
      <c r="N14" s="654">
        <f t="shared" si="1"/>
        <v>17200</v>
      </c>
      <c r="O14" s="1"/>
    </row>
    <row r="15" spans="1:15" ht="45" customHeight="1">
      <c r="A15" s="1911"/>
      <c r="B15" s="614" t="s">
        <v>326</v>
      </c>
      <c r="C15" s="640" t="s">
        <v>333</v>
      </c>
      <c r="D15" s="615">
        <v>200</v>
      </c>
      <c r="E15" s="615" t="s">
        <v>330</v>
      </c>
      <c r="F15" s="616">
        <v>17200</v>
      </c>
      <c r="G15" s="616">
        <v>16512</v>
      </c>
      <c r="H15" s="617">
        <v>19200</v>
      </c>
      <c r="I15" s="618">
        <v>20200</v>
      </c>
      <c r="J15" s="618">
        <v>21000</v>
      </c>
      <c r="K15" s="741">
        <f t="shared" si="0"/>
        <v>1</v>
      </c>
      <c r="L15" s="618"/>
      <c r="M15" s="613"/>
      <c r="N15" s="654">
        <f t="shared" si="1"/>
        <v>17200</v>
      </c>
      <c r="O15" s="1"/>
    </row>
    <row r="16" spans="1:15" ht="45" customHeight="1">
      <c r="A16" s="646" t="s">
        <v>334</v>
      </c>
      <c r="B16" s="614" t="s">
        <v>335</v>
      </c>
      <c r="C16" s="647" t="s">
        <v>336</v>
      </c>
      <c r="D16" s="619">
        <v>2000</v>
      </c>
      <c r="E16" s="615" t="s">
        <v>179</v>
      </c>
      <c r="F16" s="616">
        <v>108000</v>
      </c>
      <c r="G16" s="616">
        <v>103680</v>
      </c>
      <c r="H16" s="617">
        <v>117400</v>
      </c>
      <c r="I16" s="618">
        <v>123800</v>
      </c>
      <c r="J16" s="618">
        <v>129000</v>
      </c>
      <c r="K16" s="741">
        <f t="shared" si="0"/>
        <v>0.21296296296296291</v>
      </c>
      <c r="L16" s="618">
        <v>85000</v>
      </c>
      <c r="M16" s="613"/>
      <c r="N16" s="654">
        <f t="shared" si="1"/>
        <v>108000</v>
      </c>
      <c r="O16" s="1"/>
    </row>
    <row r="17" spans="1:15" ht="45" customHeight="1">
      <c r="A17" s="646" t="s">
        <v>337</v>
      </c>
      <c r="B17" s="614" t="s">
        <v>335</v>
      </c>
      <c r="C17" s="647" t="s">
        <v>338</v>
      </c>
      <c r="D17" s="619">
        <v>3000</v>
      </c>
      <c r="E17" s="615" t="s">
        <v>202</v>
      </c>
      <c r="F17" s="616">
        <v>190000</v>
      </c>
      <c r="G17" s="616">
        <v>182400</v>
      </c>
      <c r="H17" s="617">
        <v>234800</v>
      </c>
      <c r="I17" s="618">
        <v>247700</v>
      </c>
      <c r="J17" s="618">
        <v>258000</v>
      </c>
      <c r="K17" s="741">
        <f t="shared" si="0"/>
        <v>1</v>
      </c>
      <c r="L17" s="618"/>
      <c r="M17" s="613"/>
      <c r="N17" s="654">
        <f t="shared" si="1"/>
        <v>190000</v>
      </c>
      <c r="O17" s="1"/>
    </row>
    <row r="18" spans="1:15" ht="45" customHeight="1">
      <c r="A18" s="646" t="s">
        <v>334</v>
      </c>
      <c r="B18" s="614" t="s">
        <v>339</v>
      </c>
      <c r="C18" s="647" t="s">
        <v>340</v>
      </c>
      <c r="D18" s="619">
        <v>300</v>
      </c>
      <c r="E18" s="619" t="s">
        <v>120</v>
      </c>
      <c r="F18" s="616">
        <v>30700</v>
      </c>
      <c r="G18" s="616">
        <v>29472</v>
      </c>
      <c r="H18" s="648">
        <v>32300</v>
      </c>
      <c r="I18" s="623">
        <v>33800</v>
      </c>
      <c r="J18" s="618">
        <v>35000</v>
      </c>
      <c r="K18" s="741">
        <f t="shared" si="0"/>
        <v>1</v>
      </c>
      <c r="L18" s="618"/>
      <c r="M18" s="613"/>
      <c r="N18" s="654">
        <f t="shared" si="1"/>
        <v>30700</v>
      </c>
      <c r="O18" s="1"/>
    </row>
    <row r="19" spans="1:15" ht="45" customHeight="1">
      <c r="A19" s="1911" t="s">
        <v>341</v>
      </c>
      <c r="B19" s="614" t="s">
        <v>307</v>
      </c>
      <c r="C19" s="640" t="s">
        <v>342</v>
      </c>
      <c r="D19" s="649">
        <v>2000</v>
      </c>
      <c r="E19" s="621" t="s">
        <v>343</v>
      </c>
      <c r="F19" s="622">
        <v>123900</v>
      </c>
      <c r="G19" s="616">
        <v>118944</v>
      </c>
      <c r="H19" s="618">
        <v>131100</v>
      </c>
      <c r="I19" s="623">
        <v>136800</v>
      </c>
      <c r="J19" s="618">
        <v>144000</v>
      </c>
      <c r="K19" s="741">
        <f t="shared" si="0"/>
        <v>1</v>
      </c>
      <c r="L19" s="618"/>
      <c r="M19" s="620"/>
      <c r="N19" s="654">
        <f t="shared" si="1"/>
        <v>123900</v>
      </c>
      <c r="O19" s="1"/>
    </row>
    <row r="20" spans="1:15" ht="45" customHeight="1">
      <c r="A20" s="1911"/>
      <c r="B20" s="614" t="s">
        <v>321</v>
      </c>
      <c r="C20" s="640" t="s">
        <v>344</v>
      </c>
      <c r="D20" s="621">
        <v>700</v>
      </c>
      <c r="E20" s="621" t="s">
        <v>123</v>
      </c>
      <c r="F20" s="622">
        <v>65400</v>
      </c>
      <c r="G20" s="616">
        <v>62784</v>
      </c>
      <c r="H20" s="618">
        <v>69200</v>
      </c>
      <c r="I20" s="623">
        <v>72200</v>
      </c>
      <c r="J20" s="618">
        <v>76000</v>
      </c>
      <c r="K20" s="741">
        <f t="shared" si="0"/>
        <v>1</v>
      </c>
      <c r="L20" s="618"/>
      <c r="M20" s="620"/>
      <c r="N20" s="654">
        <f t="shared" si="1"/>
        <v>65400</v>
      </c>
      <c r="O20" s="1"/>
    </row>
    <row r="21" spans="1:15" ht="45" customHeight="1">
      <c r="A21" s="1911"/>
      <c r="B21" s="614" t="s">
        <v>324</v>
      </c>
      <c r="C21" s="640" t="s">
        <v>345</v>
      </c>
      <c r="D21" s="621">
        <v>700</v>
      </c>
      <c r="E21" s="621" t="s">
        <v>123</v>
      </c>
      <c r="F21" s="622">
        <v>65400</v>
      </c>
      <c r="G21" s="616">
        <v>62784</v>
      </c>
      <c r="H21" s="618">
        <v>69200</v>
      </c>
      <c r="I21" s="623">
        <v>72200</v>
      </c>
      <c r="J21" s="618">
        <v>76000</v>
      </c>
      <c r="K21" s="741">
        <f t="shared" si="0"/>
        <v>1</v>
      </c>
      <c r="L21" s="618"/>
      <c r="M21" s="620"/>
      <c r="N21" s="654">
        <f t="shared" si="1"/>
        <v>65400</v>
      </c>
      <c r="O21" s="1"/>
    </row>
    <row r="22" spans="1:15" ht="45" customHeight="1">
      <c r="A22" s="1911"/>
      <c r="B22" s="614" t="s">
        <v>326</v>
      </c>
      <c r="C22" s="640" t="s">
        <v>346</v>
      </c>
      <c r="D22" s="621">
        <v>700</v>
      </c>
      <c r="E22" s="621" t="s">
        <v>123</v>
      </c>
      <c r="F22" s="622">
        <v>65400</v>
      </c>
      <c r="G22" s="616">
        <v>62784</v>
      </c>
      <c r="H22" s="618">
        <v>69200</v>
      </c>
      <c r="I22" s="623">
        <v>72200</v>
      </c>
      <c r="J22" s="618">
        <v>76000</v>
      </c>
      <c r="K22" s="741">
        <f t="shared" si="0"/>
        <v>1</v>
      </c>
      <c r="L22" s="618"/>
      <c r="M22" s="620"/>
      <c r="N22" s="654">
        <f t="shared" si="1"/>
        <v>65400</v>
      </c>
      <c r="O22" s="1"/>
    </row>
    <row r="23" spans="1:15" ht="45" customHeight="1">
      <c r="A23" s="1911" t="s">
        <v>347</v>
      </c>
      <c r="B23" s="614" t="s">
        <v>307</v>
      </c>
      <c r="C23" s="650" t="s">
        <v>348</v>
      </c>
      <c r="D23" s="615">
        <v>200</v>
      </c>
      <c r="E23" s="619" t="s">
        <v>349</v>
      </c>
      <c r="F23" s="651">
        <v>19800</v>
      </c>
      <c r="G23" s="616">
        <v>19008</v>
      </c>
      <c r="H23" s="623">
        <v>21000</v>
      </c>
      <c r="I23" s="623">
        <v>22000</v>
      </c>
      <c r="J23" s="624">
        <v>23000</v>
      </c>
      <c r="K23" s="741">
        <f t="shared" si="0"/>
        <v>1</v>
      </c>
      <c r="L23" s="624"/>
      <c r="M23" s="613"/>
      <c r="N23" s="654">
        <f t="shared" si="1"/>
        <v>19800</v>
      </c>
      <c r="O23" s="1"/>
    </row>
    <row r="24" spans="1:15" ht="45" customHeight="1">
      <c r="A24" s="1911"/>
      <c r="B24" s="614" t="s">
        <v>321</v>
      </c>
      <c r="C24" s="650" t="s">
        <v>350</v>
      </c>
      <c r="D24" s="615">
        <v>200</v>
      </c>
      <c r="E24" s="619" t="s">
        <v>349</v>
      </c>
      <c r="F24" s="651">
        <v>12900</v>
      </c>
      <c r="G24" s="616">
        <v>12384</v>
      </c>
      <c r="H24" s="623">
        <v>13700</v>
      </c>
      <c r="I24" s="623">
        <v>14200</v>
      </c>
      <c r="J24" s="624">
        <v>15000</v>
      </c>
      <c r="K24" s="741">
        <f t="shared" si="0"/>
        <v>1</v>
      </c>
      <c r="L24" s="624"/>
      <c r="M24" s="613"/>
      <c r="N24" s="654">
        <f t="shared" si="1"/>
        <v>12900</v>
      </c>
      <c r="O24" s="1"/>
    </row>
    <row r="25" spans="1:15" ht="45" customHeight="1">
      <c r="A25" s="1911"/>
      <c r="B25" s="614" t="s">
        <v>324</v>
      </c>
      <c r="C25" s="650" t="s">
        <v>351</v>
      </c>
      <c r="D25" s="615">
        <v>200</v>
      </c>
      <c r="E25" s="619" t="s">
        <v>349</v>
      </c>
      <c r="F25" s="651">
        <v>12900</v>
      </c>
      <c r="G25" s="616">
        <v>12384</v>
      </c>
      <c r="H25" s="623">
        <v>13700</v>
      </c>
      <c r="I25" s="623">
        <v>14200</v>
      </c>
      <c r="J25" s="624">
        <v>15000</v>
      </c>
      <c r="K25" s="741">
        <f t="shared" si="0"/>
        <v>1</v>
      </c>
      <c r="L25" s="624"/>
      <c r="M25" s="613"/>
      <c r="N25" s="654">
        <f t="shared" si="1"/>
        <v>12900</v>
      </c>
      <c r="O25" s="1"/>
    </row>
    <row r="26" spans="1:15" ht="45" customHeight="1">
      <c r="A26" s="1911"/>
      <c r="B26" s="614" t="s">
        <v>326</v>
      </c>
      <c r="C26" s="650" t="s">
        <v>352</v>
      </c>
      <c r="D26" s="615">
        <v>200</v>
      </c>
      <c r="E26" s="619" t="s">
        <v>349</v>
      </c>
      <c r="F26" s="651">
        <v>12900</v>
      </c>
      <c r="G26" s="616">
        <v>12384</v>
      </c>
      <c r="H26" s="623">
        <v>13700</v>
      </c>
      <c r="I26" s="623">
        <v>14200</v>
      </c>
      <c r="J26" s="624">
        <v>15000</v>
      </c>
      <c r="K26" s="741">
        <f t="shared" si="0"/>
        <v>1</v>
      </c>
      <c r="L26" s="624"/>
      <c r="M26" s="613"/>
      <c r="N26" s="654">
        <f t="shared" si="1"/>
        <v>12900</v>
      </c>
      <c r="O26" s="1"/>
    </row>
    <row r="27" spans="1:15" ht="45" customHeight="1">
      <c r="A27" s="1911" t="s">
        <v>353</v>
      </c>
      <c r="B27" s="614" t="s">
        <v>307</v>
      </c>
      <c r="C27" s="650" t="s">
        <v>354</v>
      </c>
      <c r="D27" s="652"/>
      <c r="E27" s="619" t="s">
        <v>355</v>
      </c>
      <c r="F27" s="651"/>
      <c r="G27" s="616">
        <v>0</v>
      </c>
      <c r="H27" s="624"/>
      <c r="I27" s="623"/>
      <c r="J27" s="624"/>
      <c r="K27" s="742"/>
      <c r="L27" s="624"/>
      <c r="M27" s="613"/>
      <c r="N27" s="654">
        <f t="shared" si="1"/>
        <v>0</v>
      </c>
      <c r="O27" s="1"/>
    </row>
    <row r="28" spans="1:15" ht="45" customHeight="1">
      <c r="A28" s="1911"/>
      <c r="B28" s="614" t="s">
        <v>321</v>
      </c>
      <c r="C28" s="650" t="s">
        <v>356</v>
      </c>
      <c r="D28" s="652"/>
      <c r="E28" s="619" t="s">
        <v>355</v>
      </c>
      <c r="F28" s="651"/>
      <c r="G28" s="616">
        <v>0</v>
      </c>
      <c r="H28" s="624"/>
      <c r="I28" s="623"/>
      <c r="J28" s="624"/>
      <c r="K28" s="742"/>
      <c r="L28" s="624"/>
      <c r="M28" s="613"/>
      <c r="N28" s="654">
        <f t="shared" si="1"/>
        <v>0</v>
      </c>
      <c r="O28" s="1"/>
    </row>
    <row r="29" spans="1:15" ht="45" customHeight="1">
      <c r="A29" s="1911"/>
      <c r="B29" s="614" t="s">
        <v>324</v>
      </c>
      <c r="C29" s="650" t="s">
        <v>357</v>
      </c>
      <c r="D29" s="652"/>
      <c r="E29" s="619" t="s">
        <v>355</v>
      </c>
      <c r="F29" s="651"/>
      <c r="G29" s="616">
        <v>0</v>
      </c>
      <c r="H29" s="624"/>
      <c r="I29" s="623"/>
      <c r="J29" s="624"/>
      <c r="K29" s="742"/>
      <c r="L29" s="624"/>
      <c r="M29" s="613"/>
      <c r="N29" s="654">
        <f t="shared" si="1"/>
        <v>0</v>
      </c>
      <c r="O29" s="1"/>
    </row>
    <row r="30" spans="1:15" ht="45" customHeight="1">
      <c r="A30" s="1911"/>
      <c r="B30" s="614" t="s">
        <v>326</v>
      </c>
      <c r="C30" s="650" t="s">
        <v>358</v>
      </c>
      <c r="D30" s="652"/>
      <c r="E30" s="619" t="s">
        <v>355</v>
      </c>
      <c r="F30" s="651"/>
      <c r="G30" s="616">
        <v>0</v>
      </c>
      <c r="H30" s="624"/>
      <c r="I30" s="623"/>
      <c r="J30" s="624"/>
      <c r="K30" s="742"/>
      <c r="L30" s="624"/>
      <c r="M30" s="613"/>
      <c r="N30" s="654">
        <f t="shared" si="1"/>
        <v>0</v>
      </c>
      <c r="O30" s="1"/>
    </row>
    <row r="31" spans="1:15" ht="24.95" customHeight="1">
      <c r="A31" s="587"/>
      <c r="E31" s="587"/>
      <c r="G31" s="587"/>
      <c r="M31" s="625"/>
      <c r="N31" s="655"/>
    </row>
    <row r="32" spans="1:15" s="591" customFormat="1" ht="24.95" customHeight="1" thickBot="1">
      <c r="A32" s="587"/>
      <c r="B32" s="587"/>
      <c r="C32" s="587"/>
      <c r="D32" s="587"/>
      <c r="E32" s="587"/>
      <c r="F32" s="587"/>
      <c r="G32" s="587"/>
      <c r="H32" s="587"/>
      <c r="I32" s="587"/>
      <c r="J32" s="587"/>
      <c r="K32" s="743"/>
      <c r="L32" s="587"/>
      <c r="M32" s="588"/>
      <c r="N32" s="656"/>
      <c r="O32" s="587"/>
    </row>
    <row r="33" spans="1:15" s="592" customFormat="1" ht="24.95" customHeight="1" thickTop="1">
      <c r="A33" s="587"/>
      <c r="B33" s="587"/>
      <c r="C33" s="587"/>
      <c r="D33" s="587"/>
      <c r="E33" s="587"/>
      <c r="F33" s="587"/>
      <c r="G33" s="587"/>
      <c r="H33" s="587"/>
      <c r="I33" s="587"/>
      <c r="J33" s="587"/>
      <c r="K33" s="743"/>
      <c r="L33" s="587"/>
      <c r="M33" s="588"/>
      <c r="N33" s="656"/>
      <c r="O33" s="587"/>
    </row>
    <row r="34" spans="1:15" ht="24.95" customHeight="1">
      <c r="A34" s="587"/>
      <c r="E34" s="587"/>
      <c r="G34" s="587"/>
    </row>
    <row r="35" spans="1:15" ht="24.95" customHeight="1">
      <c r="A35" s="587"/>
      <c r="E35" s="587"/>
      <c r="G35" s="587"/>
    </row>
    <row r="36" spans="1:15" ht="24.95" customHeight="1">
      <c r="A36" s="587"/>
      <c r="E36" s="587"/>
      <c r="G36" s="587"/>
    </row>
    <row r="37" spans="1:15" ht="24.95" customHeight="1">
      <c r="A37" s="587"/>
      <c r="E37" s="587"/>
      <c r="G37" s="587"/>
    </row>
    <row r="38" spans="1:15" ht="24.95" customHeight="1">
      <c r="A38" s="587"/>
      <c r="E38" s="587"/>
      <c r="G38" s="587"/>
    </row>
    <row r="39" spans="1:15" ht="24.95" customHeight="1">
      <c r="A39" s="587"/>
      <c r="E39" s="587"/>
      <c r="G39" s="587"/>
    </row>
    <row r="40" spans="1:15" ht="24.95" customHeight="1">
      <c r="A40" s="589"/>
      <c r="B40" s="589"/>
      <c r="C40" s="589"/>
      <c r="D40" s="589"/>
      <c r="E40" s="589"/>
      <c r="F40" s="589"/>
      <c r="G40" s="589"/>
      <c r="H40" s="589"/>
      <c r="I40" s="589"/>
      <c r="J40" s="589"/>
      <c r="K40" s="744"/>
      <c r="L40" s="589"/>
      <c r="O40" s="589"/>
    </row>
    <row r="41" spans="1:15" ht="24.95" customHeight="1">
      <c r="A41" s="587"/>
      <c r="E41" s="587"/>
      <c r="G41" s="587"/>
    </row>
    <row r="42" spans="1:15" ht="24.95" customHeight="1">
      <c r="A42" s="587"/>
      <c r="E42" s="587"/>
      <c r="G42" s="587"/>
    </row>
    <row r="43" spans="1:15" ht="24.95" customHeight="1">
      <c r="A43" s="590"/>
      <c r="B43" s="590"/>
      <c r="C43" s="590"/>
      <c r="D43" s="590"/>
      <c r="E43" s="590"/>
      <c r="F43" s="590"/>
      <c r="G43" s="590"/>
      <c r="H43" s="590"/>
      <c r="I43" s="590"/>
      <c r="J43" s="590"/>
      <c r="K43" s="745"/>
      <c r="L43" s="590"/>
      <c r="O43" s="590"/>
    </row>
    <row r="44" spans="1:15" s="589" customFormat="1" ht="24.95" customHeight="1">
      <c r="A44" s="587"/>
      <c r="B44" s="587"/>
      <c r="C44" s="587"/>
      <c r="D44" s="587"/>
      <c r="E44" s="587"/>
      <c r="F44" s="587"/>
      <c r="G44" s="587"/>
      <c r="H44" s="587"/>
      <c r="I44" s="587"/>
      <c r="J44" s="587"/>
      <c r="K44" s="743"/>
      <c r="L44" s="587"/>
      <c r="M44" s="588"/>
      <c r="N44" s="656"/>
      <c r="O44" s="587"/>
    </row>
    <row r="45" spans="1:15" ht="24.95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744"/>
      <c r="L45" s="589"/>
      <c r="O45" s="589"/>
    </row>
    <row r="46" spans="1:15" ht="24.95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745"/>
      <c r="L46" s="590"/>
      <c r="O46" s="590"/>
    </row>
    <row r="47" spans="1:15" s="590" customFormat="1" ht="24.95" customHeight="1">
      <c r="A47" s="587"/>
      <c r="B47" s="587"/>
      <c r="C47" s="587"/>
      <c r="D47" s="587"/>
      <c r="E47" s="587"/>
      <c r="F47" s="587"/>
      <c r="G47" s="587"/>
      <c r="H47" s="587"/>
      <c r="I47" s="587"/>
      <c r="J47" s="587"/>
      <c r="K47" s="743"/>
      <c r="L47" s="587"/>
      <c r="M47" s="588"/>
      <c r="N47" s="656"/>
      <c r="O47" s="587"/>
    </row>
    <row r="48" spans="1:15" ht="24.95" customHeight="1">
      <c r="A48" s="587"/>
      <c r="E48" s="587"/>
      <c r="G48" s="587"/>
    </row>
    <row r="49" spans="1:15" s="589" customFormat="1" ht="24.95" customHeight="1">
      <c r="A49" s="587"/>
      <c r="B49" s="587"/>
      <c r="C49" s="587"/>
      <c r="D49" s="587"/>
      <c r="E49" s="587"/>
      <c r="F49" s="587"/>
      <c r="G49" s="587"/>
      <c r="H49" s="587"/>
      <c r="I49" s="587"/>
      <c r="J49" s="587"/>
      <c r="K49" s="743"/>
      <c r="L49" s="587"/>
      <c r="M49" s="588"/>
      <c r="N49" s="656"/>
      <c r="O49" s="587"/>
    </row>
    <row r="50" spans="1:15" s="590" customFormat="1" ht="24.95" customHeight="1">
      <c r="A50" s="587"/>
      <c r="B50" s="587"/>
      <c r="C50" s="587"/>
      <c r="D50" s="587"/>
      <c r="E50" s="587"/>
      <c r="F50" s="587"/>
      <c r="G50" s="587"/>
      <c r="H50" s="587"/>
      <c r="I50" s="587"/>
      <c r="J50" s="587"/>
      <c r="K50" s="743"/>
      <c r="L50" s="587"/>
      <c r="M50" s="588"/>
      <c r="N50" s="656"/>
      <c r="O50" s="587"/>
    </row>
    <row r="51" spans="1:15" ht="24.95" customHeight="1">
      <c r="A51" s="587"/>
      <c r="E51" s="587"/>
      <c r="G51" s="587"/>
    </row>
    <row r="52" spans="1:15" ht="24.95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744"/>
      <c r="L52" s="589"/>
      <c r="O52" s="589"/>
    </row>
    <row r="53" spans="1:15" ht="24.95" customHeight="1">
      <c r="A53" s="587"/>
      <c r="E53" s="587"/>
      <c r="G53" s="587"/>
    </row>
    <row r="54" spans="1:15" ht="24.95" customHeight="1">
      <c r="A54" s="587"/>
      <c r="E54" s="587"/>
      <c r="G54" s="587"/>
    </row>
    <row r="55" spans="1:15" ht="24.95" customHeight="1">
      <c r="A55" s="587"/>
      <c r="E55" s="587"/>
      <c r="G55" s="587"/>
    </row>
    <row r="56" spans="1:15" s="589" customFormat="1" ht="24.95" customHeight="1">
      <c r="A56" s="587"/>
      <c r="B56" s="587"/>
      <c r="C56" s="587"/>
      <c r="D56" s="587"/>
      <c r="E56" s="587"/>
      <c r="F56" s="587"/>
      <c r="G56" s="587"/>
      <c r="H56" s="587"/>
      <c r="I56" s="587"/>
      <c r="J56" s="587"/>
      <c r="K56" s="743"/>
      <c r="L56" s="587"/>
      <c r="M56" s="588"/>
      <c r="N56" s="656"/>
      <c r="O56" s="587"/>
    </row>
    <row r="57" spans="1:15" ht="24.95" customHeight="1">
      <c r="A57" s="587"/>
      <c r="E57" s="587"/>
      <c r="G57" s="587"/>
    </row>
    <row r="58" spans="1:15" ht="24.95" customHeight="1">
      <c r="A58" s="587"/>
      <c r="E58" s="587"/>
      <c r="G58" s="587"/>
    </row>
    <row r="59" spans="1:15" ht="24.95" customHeight="1">
      <c r="A59" s="587"/>
      <c r="E59" s="587"/>
      <c r="G59" s="587"/>
    </row>
    <row r="60" spans="1:15" ht="24.95" customHeight="1">
      <c r="A60" s="587"/>
      <c r="E60" s="587"/>
      <c r="G60" s="587"/>
    </row>
    <row r="61" spans="1:15" ht="24.95" customHeight="1">
      <c r="A61" s="587"/>
      <c r="E61" s="587"/>
      <c r="G61" s="587"/>
    </row>
    <row r="62" spans="1:15" ht="24.95" customHeight="1">
      <c r="A62" s="587"/>
      <c r="E62" s="587"/>
      <c r="G62" s="587"/>
    </row>
    <row r="63" spans="1:15" ht="24.95" customHeight="1">
      <c r="A63" s="587"/>
      <c r="E63" s="587"/>
      <c r="G63" s="587"/>
    </row>
    <row r="64" spans="1:15" ht="24.9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745"/>
      <c r="L64" s="590"/>
      <c r="O64" s="590"/>
    </row>
    <row r="65" spans="1:15" ht="24.95" customHeight="1">
      <c r="A65" s="587"/>
      <c r="E65" s="587"/>
      <c r="G65" s="587"/>
    </row>
    <row r="66" spans="1:15" ht="24.9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745"/>
      <c r="L66" s="590"/>
      <c r="O66" s="590"/>
    </row>
    <row r="67" spans="1:15" ht="24.95" customHeight="1">
      <c r="A67" s="587"/>
      <c r="E67" s="587"/>
      <c r="G67" s="587"/>
    </row>
    <row r="68" spans="1:15" s="590" customFormat="1" ht="24.95" customHeight="1">
      <c r="A68" s="587"/>
      <c r="B68" s="587"/>
      <c r="C68" s="587"/>
      <c r="D68" s="587"/>
      <c r="E68" s="587"/>
      <c r="F68" s="587"/>
      <c r="G68" s="587"/>
      <c r="H68" s="587"/>
      <c r="I68" s="587"/>
      <c r="J68" s="587"/>
      <c r="K68" s="743"/>
      <c r="L68" s="587"/>
      <c r="M68" s="588"/>
      <c r="N68" s="656"/>
      <c r="O68" s="587"/>
    </row>
    <row r="69" spans="1:15" ht="24.95" customHeight="1">
      <c r="A69" s="587"/>
      <c r="E69" s="587"/>
      <c r="G69" s="587"/>
    </row>
    <row r="70" spans="1:15" s="590" customFormat="1" ht="24.95" customHeight="1">
      <c r="A70" s="587"/>
      <c r="B70" s="587"/>
      <c r="C70" s="587"/>
      <c r="D70" s="587"/>
      <c r="E70" s="587"/>
      <c r="F70" s="587"/>
      <c r="G70" s="587"/>
      <c r="H70" s="587"/>
      <c r="I70" s="587"/>
      <c r="J70" s="587"/>
      <c r="K70" s="743"/>
      <c r="L70" s="587"/>
      <c r="M70" s="588"/>
      <c r="N70" s="656"/>
      <c r="O70" s="587"/>
    </row>
    <row r="71" spans="1:15" ht="24.95" customHeight="1">
      <c r="A71" s="587"/>
      <c r="E71" s="587"/>
      <c r="G71" s="587"/>
    </row>
    <row r="72" spans="1:15" ht="24.95" customHeight="1">
      <c r="A72" s="587"/>
      <c r="E72" s="587"/>
      <c r="G72" s="587"/>
    </row>
    <row r="73" spans="1:15" ht="24.95" customHeight="1">
      <c r="A73" s="587"/>
      <c r="E73" s="587"/>
      <c r="G73" s="587"/>
    </row>
    <row r="74" spans="1:15" ht="24.95" customHeight="1">
      <c r="A74" s="587"/>
      <c r="E74" s="587"/>
      <c r="G74" s="587"/>
    </row>
    <row r="75" spans="1:15" ht="24.95" customHeight="1">
      <c r="A75" s="587"/>
      <c r="E75" s="587"/>
      <c r="G75" s="587"/>
    </row>
    <row r="76" spans="1:15" ht="24.95" customHeight="1">
      <c r="A76" s="587"/>
      <c r="E76" s="587"/>
      <c r="G76" s="587"/>
    </row>
    <row r="77" spans="1:15" ht="24.95" customHeight="1">
      <c r="A77" s="587"/>
      <c r="E77" s="587"/>
      <c r="G77" s="587"/>
    </row>
    <row r="78" spans="1:15" ht="24.95" customHeight="1">
      <c r="A78" s="589"/>
      <c r="B78" s="589"/>
      <c r="C78" s="589"/>
      <c r="D78" s="589"/>
      <c r="E78" s="589"/>
      <c r="F78" s="589"/>
      <c r="G78" s="589"/>
      <c r="H78" s="589"/>
      <c r="I78" s="589"/>
      <c r="J78" s="589"/>
      <c r="K78" s="744"/>
      <c r="L78" s="589"/>
      <c r="O78" s="589"/>
    </row>
    <row r="79" spans="1:15" ht="24.95" customHeight="1">
      <c r="A79" s="590"/>
      <c r="B79" s="590"/>
      <c r="C79" s="590"/>
      <c r="D79" s="590"/>
      <c r="E79" s="590"/>
      <c r="F79" s="590"/>
      <c r="G79" s="590"/>
      <c r="H79" s="590"/>
      <c r="I79" s="590"/>
      <c r="J79" s="590"/>
      <c r="K79" s="745"/>
      <c r="L79" s="590"/>
      <c r="O79" s="590"/>
    </row>
    <row r="80" spans="1:15" ht="24.95" customHeight="1">
      <c r="A80" s="587"/>
      <c r="E80" s="587"/>
      <c r="G80" s="587"/>
    </row>
    <row r="81" spans="1:15" ht="24.95" customHeight="1">
      <c r="A81" s="587"/>
      <c r="E81" s="587"/>
      <c r="G81" s="587"/>
    </row>
    <row r="82" spans="1:15" s="589" customFormat="1" ht="24.9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743"/>
      <c r="L82" s="587"/>
      <c r="M82" s="588"/>
      <c r="N82" s="656"/>
      <c r="O82" s="587"/>
    </row>
    <row r="83" spans="1:15" s="590" customFormat="1" ht="24.9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743"/>
      <c r="L83" s="587"/>
      <c r="M83" s="588"/>
      <c r="N83" s="656"/>
      <c r="O83" s="587"/>
    </row>
    <row r="84" spans="1:15" ht="24.95" customHeight="1">
      <c r="A84" s="587"/>
      <c r="E84" s="587"/>
      <c r="G84" s="587"/>
    </row>
    <row r="85" spans="1:15" ht="24.95" customHeight="1">
      <c r="A85" s="587"/>
      <c r="E85" s="587"/>
      <c r="G85" s="587"/>
    </row>
    <row r="86" spans="1:15" ht="24.95" customHeight="1">
      <c r="A86" s="587"/>
      <c r="E86" s="587"/>
      <c r="G86" s="587"/>
    </row>
    <row r="87" spans="1:15" ht="24.95" customHeight="1">
      <c r="A87" s="587"/>
      <c r="E87" s="587"/>
      <c r="G87" s="587"/>
    </row>
    <row r="88" spans="1:15" ht="24.95" customHeight="1">
      <c r="A88" s="587"/>
      <c r="E88" s="587"/>
      <c r="G88" s="587"/>
    </row>
    <row r="89" spans="1:15" ht="24.95" customHeight="1">
      <c r="A89" s="587"/>
      <c r="E89" s="587"/>
      <c r="G89" s="587"/>
    </row>
    <row r="90" spans="1:15" ht="24.95" customHeight="1">
      <c r="A90" s="587"/>
      <c r="E90" s="587"/>
      <c r="G90" s="587"/>
    </row>
    <row r="91" spans="1:15" ht="24.95" customHeight="1">
      <c r="A91" s="587"/>
      <c r="E91" s="587"/>
      <c r="G91" s="587"/>
    </row>
    <row r="92" spans="1:15" ht="24.95" customHeight="1">
      <c r="A92" s="587"/>
      <c r="E92" s="587"/>
      <c r="G92" s="587"/>
    </row>
    <row r="93" spans="1:15" ht="24.95" customHeight="1">
      <c r="A93" s="587"/>
      <c r="E93" s="587"/>
      <c r="G93" s="587"/>
    </row>
    <row r="94" spans="1:15" ht="24.95" customHeight="1">
      <c r="A94" s="587"/>
      <c r="E94" s="587"/>
      <c r="G94" s="587"/>
    </row>
    <row r="95" spans="1:15" ht="24.95" customHeight="1">
      <c r="A95" s="587"/>
      <c r="E95" s="587"/>
      <c r="G95" s="587"/>
    </row>
    <row r="96" spans="1:15" ht="24.95" customHeight="1">
      <c r="A96" s="587"/>
      <c r="E96" s="587"/>
      <c r="G96" s="587"/>
    </row>
    <row r="97" spans="1:7" ht="24.95" customHeight="1">
      <c r="A97" s="587"/>
      <c r="E97" s="587"/>
      <c r="G97" s="587"/>
    </row>
    <row r="98" spans="1:7" ht="24.95" customHeight="1">
      <c r="A98" s="587"/>
      <c r="E98" s="587"/>
      <c r="G98" s="587"/>
    </row>
    <row r="99" spans="1:7" ht="24.95" customHeight="1">
      <c r="A99" s="587"/>
      <c r="E99" s="587"/>
      <c r="G99" s="587"/>
    </row>
    <row r="100" spans="1:7" ht="24.95" customHeight="1">
      <c r="A100" s="587"/>
      <c r="E100" s="587"/>
      <c r="G100" s="587"/>
    </row>
    <row r="101" spans="1:7" ht="24.95" customHeight="1">
      <c r="A101" s="587"/>
      <c r="E101" s="587"/>
      <c r="G101" s="587"/>
    </row>
    <row r="102" spans="1:7" ht="24.95" customHeight="1">
      <c r="A102" s="587"/>
      <c r="E102" s="587"/>
      <c r="G102" s="587"/>
    </row>
    <row r="103" spans="1:7" ht="24.95" customHeight="1">
      <c r="A103" s="587"/>
      <c r="E103" s="587"/>
      <c r="G103" s="587"/>
    </row>
    <row r="104" spans="1:7" ht="24.95" customHeight="1">
      <c r="A104" s="587"/>
      <c r="E104" s="587"/>
      <c r="G104" s="587"/>
    </row>
    <row r="105" spans="1:7" ht="24.95" customHeight="1">
      <c r="A105" s="587"/>
      <c r="E105" s="587"/>
      <c r="G105" s="587"/>
    </row>
    <row r="106" spans="1:7" ht="24.95" customHeight="1">
      <c r="A106" s="587"/>
      <c r="E106" s="587"/>
      <c r="G106" s="587"/>
    </row>
    <row r="107" spans="1:7" ht="24.95" customHeight="1">
      <c r="A107" s="587"/>
      <c r="E107" s="587"/>
      <c r="G107" s="587"/>
    </row>
    <row r="108" spans="1:7" ht="24.95" customHeight="1">
      <c r="A108" s="587"/>
      <c r="E108" s="587"/>
      <c r="G108" s="587"/>
    </row>
    <row r="109" spans="1:7" ht="24.95" customHeight="1">
      <c r="A109" s="587"/>
      <c r="E109" s="587"/>
      <c r="G109" s="587"/>
    </row>
    <row r="110" spans="1:7" ht="24.95" customHeight="1">
      <c r="A110" s="587"/>
      <c r="E110" s="587"/>
      <c r="G110" s="587"/>
    </row>
    <row r="111" spans="1:7" ht="24.95" customHeight="1">
      <c r="A111" s="587"/>
      <c r="E111" s="587"/>
      <c r="G111" s="587"/>
    </row>
    <row r="112" spans="1:7" ht="24.95" customHeight="1">
      <c r="A112" s="587"/>
      <c r="E112" s="587"/>
      <c r="G112" s="587"/>
    </row>
    <row r="113" spans="1:15" ht="24.95" customHeight="1">
      <c r="A113" s="587"/>
      <c r="E113" s="587"/>
      <c r="G113" s="587"/>
    </row>
    <row r="114" spans="1:15" ht="24.95" customHeight="1">
      <c r="A114" s="587"/>
      <c r="E114" s="587"/>
      <c r="G114" s="587"/>
    </row>
    <row r="115" spans="1:15" ht="24.95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744"/>
      <c r="L115" s="589"/>
      <c r="O115" s="589"/>
    </row>
    <row r="116" spans="1:15" ht="24.95" customHeight="1">
      <c r="A116" s="589"/>
      <c r="B116" s="589"/>
      <c r="C116" s="589"/>
      <c r="D116" s="589"/>
      <c r="E116" s="589"/>
      <c r="F116" s="589"/>
      <c r="G116" s="589"/>
      <c r="H116" s="589"/>
      <c r="I116" s="589"/>
      <c r="J116" s="589"/>
      <c r="K116" s="744"/>
      <c r="L116" s="589"/>
      <c r="O116" s="589"/>
    </row>
    <row r="117" spans="1:15" ht="24.95" customHeight="1">
      <c r="A117" s="589"/>
      <c r="B117" s="589"/>
      <c r="C117" s="589"/>
      <c r="D117" s="589"/>
      <c r="E117" s="589"/>
      <c r="F117" s="589"/>
      <c r="G117" s="589"/>
      <c r="H117" s="589"/>
      <c r="I117" s="589"/>
      <c r="J117" s="589"/>
      <c r="K117" s="744"/>
      <c r="L117" s="589"/>
      <c r="O117" s="589"/>
    </row>
    <row r="118" spans="1:15" ht="22.5" customHeight="1">
      <c r="A118" s="589"/>
      <c r="B118" s="589"/>
      <c r="C118" s="589"/>
      <c r="D118" s="589"/>
      <c r="E118" s="589"/>
      <c r="F118" s="589"/>
      <c r="G118" s="589"/>
      <c r="H118" s="589"/>
      <c r="I118" s="589"/>
      <c r="J118" s="589"/>
      <c r="K118" s="744"/>
      <c r="L118" s="589"/>
      <c r="O118" s="589"/>
    </row>
    <row r="119" spans="1:15" s="589" customFormat="1" ht="22.5" customHeight="1">
      <c r="K119" s="744"/>
      <c r="M119" s="588"/>
      <c r="N119" s="656"/>
    </row>
    <row r="120" spans="1:15" s="589" customFormat="1" ht="22.5" customHeight="1">
      <c r="K120" s="744"/>
      <c r="M120" s="588"/>
      <c r="N120" s="656"/>
    </row>
    <row r="121" spans="1:15" s="589" customFormat="1" ht="22.5" customHeight="1">
      <c r="K121" s="744"/>
      <c r="M121" s="588"/>
      <c r="N121" s="656"/>
    </row>
    <row r="122" spans="1:15" s="589" customFormat="1" ht="22.5" customHeight="1">
      <c r="K122" s="744"/>
      <c r="M122" s="588"/>
      <c r="N122" s="656"/>
    </row>
    <row r="123" spans="1:15" s="589" customFormat="1" ht="22.5" customHeight="1">
      <c r="K123" s="744"/>
      <c r="M123" s="588"/>
      <c r="N123" s="656"/>
    </row>
    <row r="124" spans="1:15" s="589" customFormat="1" ht="22.5" customHeight="1">
      <c r="K124" s="744"/>
      <c r="M124" s="588"/>
      <c r="N124" s="656"/>
    </row>
    <row r="125" spans="1:15" s="589" customFormat="1" ht="22.5" customHeight="1">
      <c r="K125" s="744"/>
      <c r="M125" s="588"/>
      <c r="N125" s="656"/>
    </row>
    <row r="126" spans="1:15" s="589" customFormat="1" ht="22.5" customHeight="1">
      <c r="K126" s="744"/>
      <c r="M126" s="588"/>
      <c r="N126" s="656"/>
    </row>
    <row r="127" spans="1:15" s="589" customFormat="1" ht="22.5" customHeight="1">
      <c r="K127" s="744"/>
      <c r="M127" s="588"/>
      <c r="N127" s="656"/>
    </row>
    <row r="128" spans="1:15" s="589" customFormat="1" ht="22.5" customHeight="1">
      <c r="K128" s="744"/>
      <c r="M128" s="588"/>
      <c r="N128" s="656"/>
    </row>
    <row r="129" spans="11:14" s="589" customFormat="1" ht="22.5" customHeight="1">
      <c r="K129" s="744"/>
      <c r="M129" s="588"/>
      <c r="N129" s="656"/>
    </row>
    <row r="130" spans="11:14" s="589" customFormat="1" ht="22.5" customHeight="1">
      <c r="K130" s="744"/>
      <c r="M130" s="588"/>
      <c r="N130" s="656"/>
    </row>
    <row r="131" spans="11:14" s="589" customFormat="1" ht="22.5" customHeight="1">
      <c r="K131" s="744"/>
      <c r="M131" s="588"/>
      <c r="N131" s="656"/>
    </row>
    <row r="132" spans="11:14" s="589" customFormat="1" ht="22.5" customHeight="1">
      <c r="K132" s="744"/>
      <c r="M132" s="588"/>
      <c r="N132" s="656"/>
    </row>
    <row r="133" spans="11:14" s="589" customFormat="1" ht="22.5" customHeight="1">
      <c r="K133" s="744"/>
      <c r="M133" s="588"/>
      <c r="N133" s="656"/>
    </row>
    <row r="134" spans="11:14" s="589" customFormat="1" ht="22.5" customHeight="1">
      <c r="K134" s="744"/>
      <c r="M134" s="588"/>
      <c r="N134" s="656"/>
    </row>
    <row r="135" spans="11:14" s="589" customFormat="1" ht="22.5" customHeight="1">
      <c r="K135" s="744"/>
      <c r="M135" s="588"/>
      <c r="N135" s="656"/>
    </row>
    <row r="136" spans="11:14" s="589" customFormat="1" ht="22.5" customHeight="1">
      <c r="K136" s="744"/>
      <c r="M136" s="588"/>
      <c r="N136" s="656"/>
    </row>
    <row r="137" spans="11:14" s="589" customFormat="1" ht="22.5" customHeight="1">
      <c r="K137" s="744"/>
      <c r="M137" s="588"/>
      <c r="N137" s="656"/>
    </row>
    <row r="138" spans="11:14" s="589" customFormat="1" ht="22.5" customHeight="1">
      <c r="K138" s="744"/>
      <c r="M138" s="588"/>
      <c r="N138" s="656"/>
    </row>
    <row r="139" spans="11:14" s="589" customFormat="1" ht="22.5" customHeight="1">
      <c r="K139" s="744"/>
      <c r="M139" s="588"/>
      <c r="N139" s="656"/>
    </row>
    <row r="140" spans="11:14" s="589" customFormat="1" ht="22.5" customHeight="1">
      <c r="K140" s="744"/>
      <c r="M140" s="588"/>
      <c r="N140" s="656"/>
    </row>
    <row r="141" spans="11:14" s="589" customFormat="1" ht="22.5" customHeight="1">
      <c r="K141" s="744"/>
      <c r="M141" s="588"/>
      <c r="N141" s="656"/>
    </row>
    <row r="142" spans="11:14" s="589" customFormat="1" ht="22.5" customHeight="1">
      <c r="K142" s="744"/>
      <c r="M142" s="588"/>
      <c r="N142" s="656"/>
    </row>
    <row r="143" spans="11:14" s="589" customFormat="1" ht="22.5" customHeight="1">
      <c r="K143" s="744"/>
      <c r="M143" s="588"/>
      <c r="N143" s="656"/>
    </row>
    <row r="144" spans="11:14" s="589" customFormat="1" ht="22.5" customHeight="1">
      <c r="K144" s="744"/>
      <c r="M144" s="588"/>
      <c r="N144" s="656"/>
    </row>
    <row r="145" spans="11:14" s="589" customFormat="1" ht="22.5" customHeight="1">
      <c r="K145" s="744"/>
      <c r="M145" s="588"/>
      <c r="N145" s="656"/>
    </row>
    <row r="146" spans="11:14" s="589" customFormat="1" ht="22.5" customHeight="1">
      <c r="K146" s="744"/>
      <c r="M146" s="588"/>
      <c r="N146" s="656"/>
    </row>
    <row r="147" spans="11:14" s="589" customFormat="1" ht="22.5" customHeight="1">
      <c r="K147" s="744"/>
      <c r="M147" s="588"/>
      <c r="N147" s="656"/>
    </row>
    <row r="148" spans="11:14" s="589" customFormat="1" ht="22.5" customHeight="1">
      <c r="K148" s="744"/>
      <c r="M148" s="588"/>
      <c r="N148" s="656"/>
    </row>
    <row r="149" spans="11:14" s="589" customFormat="1" ht="22.5" customHeight="1">
      <c r="K149" s="744"/>
      <c r="M149" s="588"/>
      <c r="N149" s="656"/>
    </row>
    <row r="150" spans="11:14" s="589" customFormat="1" ht="22.5" customHeight="1">
      <c r="K150" s="744"/>
      <c r="M150" s="588"/>
      <c r="N150" s="656"/>
    </row>
    <row r="151" spans="11:14" s="589" customFormat="1" ht="22.5" customHeight="1">
      <c r="K151" s="744"/>
      <c r="M151" s="588"/>
      <c r="N151" s="656"/>
    </row>
    <row r="152" spans="11:14" s="589" customFormat="1" ht="22.5" customHeight="1">
      <c r="K152" s="744"/>
      <c r="M152" s="588"/>
      <c r="N152" s="656"/>
    </row>
    <row r="153" spans="11:14" s="589" customFormat="1" ht="22.5" customHeight="1">
      <c r="K153" s="744"/>
      <c r="M153" s="588"/>
      <c r="N153" s="656"/>
    </row>
    <row r="154" spans="11:14" s="589" customFormat="1" ht="22.5" customHeight="1">
      <c r="K154" s="744"/>
      <c r="M154" s="588"/>
      <c r="N154" s="656"/>
    </row>
    <row r="155" spans="11:14" s="589" customFormat="1" ht="22.5" customHeight="1">
      <c r="K155" s="744"/>
      <c r="M155" s="588"/>
      <c r="N155" s="656"/>
    </row>
    <row r="156" spans="11:14" s="589" customFormat="1" ht="22.5" customHeight="1">
      <c r="K156" s="744"/>
      <c r="M156" s="588"/>
      <c r="N156" s="656"/>
    </row>
    <row r="157" spans="11:14" s="589" customFormat="1" ht="22.5" customHeight="1">
      <c r="K157" s="744"/>
      <c r="M157" s="588"/>
      <c r="N157" s="656"/>
    </row>
    <row r="158" spans="11:14" s="589" customFormat="1" ht="22.5" customHeight="1">
      <c r="K158" s="744"/>
      <c r="M158" s="588"/>
      <c r="N158" s="656"/>
    </row>
    <row r="159" spans="11:14" s="589" customFormat="1" ht="22.5" customHeight="1">
      <c r="K159" s="744"/>
      <c r="M159" s="588"/>
      <c r="N159" s="656"/>
    </row>
    <row r="160" spans="11:14" s="589" customFormat="1" ht="22.5" customHeight="1">
      <c r="K160" s="744"/>
      <c r="M160" s="588"/>
      <c r="N160" s="656"/>
    </row>
    <row r="161" spans="1:15" s="589" customFormat="1" ht="22.5" customHeight="1">
      <c r="K161" s="744"/>
      <c r="M161" s="588"/>
      <c r="N161" s="656"/>
    </row>
    <row r="162" spans="1:15" s="589" customFormat="1" ht="22.5" customHeight="1">
      <c r="K162" s="744"/>
      <c r="M162" s="588"/>
      <c r="N162" s="656"/>
    </row>
    <row r="163" spans="1:15" s="589" customFormat="1" ht="22.5" customHeight="1">
      <c r="K163" s="744"/>
      <c r="M163" s="588"/>
      <c r="N163" s="656"/>
    </row>
    <row r="164" spans="1:15" s="589" customFormat="1" ht="22.5" customHeight="1">
      <c r="K164" s="744"/>
      <c r="M164" s="588"/>
      <c r="N164" s="656"/>
    </row>
    <row r="165" spans="1:15" s="589" customFormat="1" ht="22.5" customHeight="1">
      <c r="K165" s="744"/>
      <c r="M165" s="588"/>
      <c r="N165" s="656"/>
    </row>
    <row r="166" spans="1:15" s="589" customFormat="1" ht="22.5" customHeight="1">
      <c r="K166" s="744"/>
      <c r="M166" s="588"/>
      <c r="N166" s="656"/>
    </row>
    <row r="167" spans="1:15" s="589" customFormat="1" ht="22.5" customHeight="1">
      <c r="K167" s="744"/>
      <c r="M167" s="588"/>
      <c r="N167" s="656"/>
    </row>
    <row r="168" spans="1:15" s="589" customFormat="1" ht="22.5" customHeight="1">
      <c r="K168" s="744"/>
      <c r="M168" s="588"/>
      <c r="N168" s="656"/>
    </row>
    <row r="169" spans="1:15" s="589" customFormat="1" ht="22.5" customHeight="1">
      <c r="K169" s="744"/>
      <c r="M169" s="588"/>
      <c r="N169" s="656"/>
    </row>
    <row r="170" spans="1:15" s="589" customFormat="1" ht="22.5" customHeight="1">
      <c r="K170" s="744"/>
      <c r="M170" s="588"/>
      <c r="N170" s="656"/>
    </row>
    <row r="171" spans="1:15" s="589" customFormat="1" ht="22.5" customHeight="1">
      <c r="K171" s="744"/>
      <c r="M171" s="588"/>
      <c r="N171" s="656"/>
    </row>
    <row r="172" spans="1:15" s="589" customFormat="1" ht="22.5" customHeight="1">
      <c r="A172" s="626"/>
      <c r="B172" s="626"/>
      <c r="C172" s="626"/>
      <c r="D172" s="626"/>
      <c r="E172" s="626"/>
      <c r="F172" s="626"/>
      <c r="G172" s="626"/>
      <c r="H172" s="626"/>
      <c r="I172" s="626"/>
      <c r="J172" s="626"/>
      <c r="K172" s="746"/>
      <c r="L172" s="626"/>
      <c r="M172" s="588"/>
      <c r="N172" s="656"/>
      <c r="O172" s="626"/>
    </row>
    <row r="173" spans="1:15" s="589" customFormat="1" ht="22.5" customHeight="1">
      <c r="A173" s="590"/>
      <c r="B173" s="590"/>
      <c r="C173" s="590"/>
      <c r="D173" s="590"/>
      <c r="E173" s="590"/>
      <c r="F173" s="590"/>
      <c r="G173" s="590"/>
      <c r="H173" s="590"/>
      <c r="I173" s="590"/>
      <c r="J173" s="590"/>
      <c r="K173" s="745"/>
      <c r="L173" s="590"/>
      <c r="M173" s="588"/>
      <c r="N173" s="656"/>
      <c r="O173" s="590"/>
    </row>
    <row r="174" spans="1:15" s="589" customFormat="1" ht="22.5" customHeight="1" thickBot="1">
      <c r="A174" s="591"/>
      <c r="B174" s="591"/>
      <c r="C174" s="591"/>
      <c r="D174" s="591"/>
      <c r="E174" s="591"/>
      <c r="F174" s="591"/>
      <c r="G174" s="591"/>
      <c r="H174" s="591"/>
      <c r="I174" s="591"/>
      <c r="J174" s="591"/>
      <c r="K174" s="743"/>
      <c r="L174" s="587"/>
      <c r="M174" s="588"/>
      <c r="N174" s="656"/>
      <c r="O174" s="591"/>
    </row>
    <row r="175" spans="1:15" s="589" customFormat="1" ht="22.5" customHeight="1" thickTop="1">
      <c r="A175" s="627"/>
      <c r="B175" s="587"/>
      <c r="C175" s="587"/>
      <c r="D175" s="587"/>
      <c r="E175" s="628"/>
      <c r="F175" s="587"/>
      <c r="G175" s="629"/>
      <c r="H175" s="587"/>
      <c r="I175" s="587"/>
      <c r="J175" s="587"/>
      <c r="K175" s="743"/>
      <c r="L175" s="587"/>
      <c r="M175" s="588"/>
      <c r="N175" s="656"/>
      <c r="O175" s="587"/>
    </row>
    <row r="176" spans="1:15" s="626" customFormat="1" ht="22.5" customHeight="1">
      <c r="A176" s="627"/>
      <c r="B176" s="587"/>
      <c r="C176" s="587"/>
      <c r="D176" s="587"/>
      <c r="E176" s="628"/>
      <c r="F176" s="587"/>
      <c r="G176" s="629"/>
      <c r="H176" s="587"/>
      <c r="I176" s="587"/>
      <c r="J176" s="587"/>
      <c r="K176" s="743"/>
      <c r="L176" s="587"/>
      <c r="M176" s="588"/>
      <c r="N176" s="656"/>
      <c r="O176" s="587"/>
    </row>
    <row r="177" spans="1:16" s="590" customFormat="1" ht="22.5" customHeight="1">
      <c r="A177" s="627"/>
      <c r="B177" s="587"/>
      <c r="C177" s="587"/>
      <c r="D177" s="587"/>
      <c r="E177" s="628"/>
      <c r="F177" s="587"/>
      <c r="G177" s="629"/>
      <c r="H177" s="587"/>
      <c r="I177" s="587"/>
      <c r="J177" s="587"/>
      <c r="K177" s="743"/>
      <c r="L177" s="587"/>
      <c r="M177" s="588"/>
      <c r="N177" s="656"/>
      <c r="O177" s="587"/>
    </row>
    <row r="178" spans="1:16" s="591" customFormat="1" ht="22.5" customHeight="1" thickBot="1">
      <c r="A178" s="627"/>
      <c r="B178" s="587"/>
      <c r="C178" s="587"/>
      <c r="D178" s="587"/>
      <c r="E178" s="628"/>
      <c r="F178" s="587"/>
      <c r="G178" s="629"/>
      <c r="H178" s="587"/>
      <c r="I178" s="587"/>
      <c r="J178" s="587"/>
      <c r="K178" s="743"/>
      <c r="L178" s="587"/>
      <c r="M178" s="588"/>
      <c r="N178" s="656"/>
      <c r="O178" s="587"/>
    </row>
    <row r="179" spans="1:16" ht="15.75" thickTop="1"/>
    <row r="180" spans="1:16" ht="15"/>
    <row r="181" spans="1:16" ht="15"/>
    <row r="182" spans="1:16" ht="15"/>
    <row r="183" spans="1:16" ht="15"/>
    <row r="184" spans="1:16" ht="15"/>
    <row r="185" spans="1:16" ht="15"/>
    <row r="186" spans="1:16" s="627" customFormat="1" ht="15">
      <c r="B186" s="587"/>
      <c r="C186" s="587"/>
      <c r="D186" s="587"/>
      <c r="E186" s="628"/>
      <c r="F186" s="587"/>
      <c r="G186" s="629"/>
      <c r="H186" s="587"/>
      <c r="I186" s="587"/>
      <c r="J186" s="587"/>
      <c r="K186" s="743"/>
      <c r="L186" s="587"/>
      <c r="M186" s="588"/>
      <c r="N186" s="656"/>
      <c r="O186" s="587"/>
      <c r="P186" s="587"/>
    </row>
    <row r="187" spans="1:16" s="627" customFormat="1" ht="15">
      <c r="B187" s="587"/>
      <c r="C187" s="587"/>
      <c r="D187" s="587"/>
      <c r="E187" s="628"/>
      <c r="F187" s="587"/>
      <c r="G187" s="629"/>
      <c r="H187" s="587"/>
      <c r="I187" s="587"/>
      <c r="J187" s="587"/>
      <c r="K187" s="743"/>
      <c r="L187" s="587"/>
      <c r="M187" s="588"/>
      <c r="N187" s="656"/>
      <c r="O187" s="587"/>
      <c r="P187" s="587"/>
    </row>
    <row r="188" spans="1:16" s="627" customFormat="1" ht="15">
      <c r="B188" s="587"/>
      <c r="C188" s="587"/>
      <c r="D188" s="587"/>
      <c r="E188" s="628"/>
      <c r="F188" s="587"/>
      <c r="G188" s="629"/>
      <c r="H188" s="587"/>
      <c r="I188" s="587"/>
      <c r="J188" s="587"/>
      <c r="K188" s="743"/>
      <c r="L188" s="587"/>
      <c r="M188" s="588"/>
      <c r="N188" s="656"/>
      <c r="O188" s="587"/>
      <c r="P188" s="587"/>
    </row>
    <row r="189" spans="1:16" s="627" customFormat="1" ht="15">
      <c r="B189" s="587"/>
      <c r="C189" s="587"/>
      <c r="D189" s="587"/>
      <c r="E189" s="628"/>
      <c r="F189" s="587"/>
      <c r="G189" s="629"/>
      <c r="H189" s="587"/>
      <c r="I189" s="587"/>
      <c r="J189" s="587"/>
      <c r="K189" s="743"/>
      <c r="L189" s="587"/>
      <c r="M189" s="588"/>
      <c r="N189" s="656"/>
      <c r="O189" s="587"/>
      <c r="P189" s="587"/>
    </row>
    <row r="190" spans="1:16" s="627" customFormat="1" ht="15">
      <c r="B190" s="587"/>
      <c r="C190" s="587"/>
      <c r="D190" s="587"/>
      <c r="E190" s="628"/>
      <c r="F190" s="587"/>
      <c r="G190" s="629"/>
      <c r="H190" s="587"/>
      <c r="I190" s="587"/>
      <c r="J190" s="587"/>
      <c r="K190" s="743"/>
      <c r="L190" s="587"/>
      <c r="M190" s="588"/>
      <c r="N190" s="656"/>
      <c r="O190" s="587"/>
      <c r="P190" s="587"/>
    </row>
    <row r="191" spans="1:16" s="627" customFormat="1" ht="15">
      <c r="B191" s="587"/>
      <c r="C191" s="587"/>
      <c r="D191" s="587"/>
      <c r="E191" s="628"/>
      <c r="F191" s="587"/>
      <c r="G191" s="629"/>
      <c r="H191" s="587"/>
      <c r="I191" s="587"/>
      <c r="J191" s="587"/>
      <c r="K191" s="743"/>
      <c r="L191" s="587"/>
      <c r="M191" s="588"/>
      <c r="N191" s="656"/>
      <c r="O191" s="587"/>
      <c r="P191" s="587"/>
    </row>
    <row r="192" spans="1:16" s="627" customFormat="1" ht="15">
      <c r="B192" s="587"/>
      <c r="C192" s="587"/>
      <c r="D192" s="587"/>
      <c r="E192" s="628"/>
      <c r="F192" s="587"/>
      <c r="G192" s="629"/>
      <c r="H192" s="587"/>
      <c r="I192" s="587"/>
      <c r="J192" s="587"/>
      <c r="K192" s="743"/>
      <c r="L192" s="587"/>
      <c r="M192" s="588"/>
      <c r="N192" s="656"/>
      <c r="O192" s="587"/>
      <c r="P192" s="587"/>
    </row>
    <row r="193" spans="2:16" s="627" customFormat="1" ht="15">
      <c r="B193" s="587"/>
      <c r="C193" s="587"/>
      <c r="D193" s="587"/>
      <c r="E193" s="628"/>
      <c r="F193" s="587"/>
      <c r="G193" s="629"/>
      <c r="H193" s="587"/>
      <c r="I193" s="587"/>
      <c r="J193" s="587"/>
      <c r="K193" s="743"/>
      <c r="L193" s="587"/>
      <c r="M193" s="588"/>
      <c r="N193" s="656"/>
      <c r="O193" s="587"/>
      <c r="P193" s="587"/>
    </row>
    <row r="194" spans="2:16" s="627" customFormat="1" ht="15">
      <c r="B194" s="587"/>
      <c r="C194" s="587"/>
      <c r="D194" s="587"/>
      <c r="E194" s="628"/>
      <c r="F194" s="587"/>
      <c r="G194" s="629"/>
      <c r="H194" s="587"/>
      <c r="I194" s="587"/>
      <c r="J194" s="587"/>
      <c r="K194" s="743"/>
      <c r="L194" s="587"/>
      <c r="M194" s="588"/>
      <c r="N194" s="656"/>
      <c r="O194" s="587"/>
      <c r="P194" s="587"/>
    </row>
    <row r="195" spans="2:16" s="627" customFormat="1" ht="15">
      <c r="B195" s="587"/>
      <c r="C195" s="587"/>
      <c r="D195" s="587"/>
      <c r="E195" s="628"/>
      <c r="F195" s="587"/>
      <c r="G195" s="629"/>
      <c r="H195" s="587"/>
      <c r="I195" s="587"/>
      <c r="J195" s="587"/>
      <c r="K195" s="743"/>
      <c r="L195" s="587"/>
      <c r="M195" s="588"/>
      <c r="N195" s="656"/>
      <c r="O195" s="587"/>
      <c r="P195" s="587"/>
    </row>
    <row r="196" spans="2:16" s="627" customFormat="1" ht="15">
      <c r="B196" s="587"/>
      <c r="C196" s="587"/>
      <c r="D196" s="587"/>
      <c r="E196" s="628"/>
      <c r="F196" s="587"/>
      <c r="G196" s="629"/>
      <c r="H196" s="587"/>
      <c r="I196" s="587"/>
      <c r="J196" s="587"/>
      <c r="K196" s="743"/>
      <c r="L196" s="587"/>
      <c r="M196" s="588"/>
      <c r="N196" s="656"/>
      <c r="O196" s="587"/>
      <c r="P196" s="587"/>
    </row>
    <row r="197" spans="2:16" s="627" customFormat="1" ht="15">
      <c r="B197" s="587"/>
      <c r="C197" s="587"/>
      <c r="D197" s="587"/>
      <c r="E197" s="628"/>
      <c r="F197" s="587"/>
      <c r="G197" s="629"/>
      <c r="H197" s="587"/>
      <c r="I197" s="587"/>
      <c r="J197" s="587"/>
      <c r="K197" s="743"/>
      <c r="L197" s="587"/>
      <c r="M197" s="588"/>
      <c r="N197" s="656"/>
      <c r="O197" s="587"/>
      <c r="P197" s="587"/>
    </row>
    <row r="198" spans="2:16" s="627" customFormat="1" ht="15">
      <c r="B198" s="587"/>
      <c r="C198" s="587"/>
      <c r="D198" s="587"/>
      <c r="E198" s="628"/>
      <c r="F198" s="587"/>
      <c r="G198" s="629"/>
      <c r="H198" s="587"/>
      <c r="I198" s="587"/>
      <c r="J198" s="587"/>
      <c r="K198" s="743"/>
      <c r="L198" s="587"/>
      <c r="M198" s="588"/>
      <c r="N198" s="656"/>
      <c r="O198" s="587"/>
      <c r="P198" s="587"/>
    </row>
    <row r="199" spans="2:16" s="627" customFormat="1" ht="15">
      <c r="B199" s="587"/>
      <c r="C199" s="587"/>
      <c r="D199" s="587"/>
      <c r="E199" s="628"/>
      <c r="F199" s="587"/>
      <c r="G199" s="629"/>
      <c r="H199" s="587"/>
      <c r="I199" s="587"/>
      <c r="J199" s="587"/>
      <c r="K199" s="743"/>
      <c r="L199" s="587"/>
      <c r="M199" s="588"/>
      <c r="N199" s="656"/>
      <c r="O199" s="587"/>
      <c r="P199" s="587"/>
    </row>
    <row r="200" spans="2:16" s="627" customFormat="1" ht="15">
      <c r="B200" s="587"/>
      <c r="C200" s="587"/>
      <c r="D200" s="587"/>
      <c r="E200" s="628"/>
      <c r="F200" s="587"/>
      <c r="G200" s="629"/>
      <c r="H200" s="587"/>
      <c r="I200" s="587"/>
      <c r="J200" s="587"/>
      <c r="K200" s="743"/>
      <c r="L200" s="587"/>
      <c r="M200" s="588"/>
      <c r="N200" s="656"/>
      <c r="O200" s="587"/>
      <c r="P200" s="587"/>
    </row>
    <row r="201" spans="2:16" s="627" customFormat="1" ht="15">
      <c r="B201" s="587"/>
      <c r="C201" s="587"/>
      <c r="D201" s="587"/>
      <c r="E201" s="628"/>
      <c r="F201" s="587"/>
      <c r="G201" s="629"/>
      <c r="H201" s="587"/>
      <c r="I201" s="587"/>
      <c r="J201" s="587"/>
      <c r="K201" s="743"/>
      <c r="L201" s="587"/>
      <c r="M201" s="588"/>
      <c r="N201" s="656"/>
      <c r="O201" s="587"/>
      <c r="P201" s="587"/>
    </row>
    <row r="202" spans="2:16" s="627" customFormat="1" ht="15">
      <c r="B202" s="587"/>
      <c r="C202" s="587"/>
      <c r="D202" s="587"/>
      <c r="E202" s="628"/>
      <c r="F202" s="587"/>
      <c r="G202" s="629"/>
      <c r="H202" s="587"/>
      <c r="I202" s="587"/>
      <c r="J202" s="587"/>
      <c r="K202" s="743"/>
      <c r="L202" s="587"/>
      <c r="M202" s="588"/>
      <c r="N202" s="656"/>
      <c r="O202" s="587"/>
      <c r="P202" s="587"/>
    </row>
    <row r="203" spans="2:16" s="627" customFormat="1" ht="15">
      <c r="B203" s="587"/>
      <c r="C203" s="587"/>
      <c r="D203" s="587"/>
      <c r="E203" s="628"/>
      <c r="F203" s="587"/>
      <c r="G203" s="629"/>
      <c r="H203" s="587"/>
      <c r="I203" s="587"/>
      <c r="J203" s="587"/>
      <c r="K203" s="743"/>
      <c r="L203" s="587"/>
      <c r="M203" s="588"/>
      <c r="N203" s="656"/>
      <c r="O203" s="587"/>
      <c r="P203" s="587"/>
    </row>
    <row r="204" spans="2:16" s="627" customFormat="1" ht="15">
      <c r="B204" s="587"/>
      <c r="C204" s="587"/>
      <c r="D204" s="587"/>
      <c r="E204" s="628"/>
      <c r="F204" s="587"/>
      <c r="G204" s="629"/>
      <c r="H204" s="587"/>
      <c r="I204" s="587"/>
      <c r="J204" s="587"/>
      <c r="K204" s="743"/>
      <c r="L204" s="587"/>
      <c r="M204" s="588"/>
      <c r="N204" s="656"/>
      <c r="O204" s="587"/>
      <c r="P204" s="587"/>
    </row>
    <row r="205" spans="2:16" s="627" customFormat="1" ht="15">
      <c r="B205" s="587"/>
      <c r="C205" s="587"/>
      <c r="D205" s="587"/>
      <c r="E205" s="628"/>
      <c r="F205" s="587"/>
      <c r="G205" s="629"/>
      <c r="H205" s="587"/>
      <c r="I205" s="587"/>
      <c r="J205" s="587"/>
      <c r="K205" s="743"/>
      <c r="L205" s="587"/>
      <c r="M205" s="588"/>
      <c r="N205" s="656"/>
      <c r="O205" s="587"/>
      <c r="P205" s="587"/>
    </row>
    <row r="206" spans="2:16" s="627" customFormat="1" ht="15">
      <c r="B206" s="587"/>
      <c r="C206" s="587"/>
      <c r="D206" s="587"/>
      <c r="E206" s="628"/>
      <c r="F206" s="587"/>
      <c r="G206" s="629"/>
      <c r="H206" s="587"/>
      <c r="I206" s="587"/>
      <c r="J206" s="587"/>
      <c r="K206" s="743"/>
      <c r="L206" s="587"/>
      <c r="M206" s="588"/>
      <c r="N206" s="656"/>
      <c r="O206" s="587"/>
      <c r="P206" s="587"/>
    </row>
    <row r="207" spans="2:16" s="627" customFormat="1" ht="15">
      <c r="B207" s="587"/>
      <c r="C207" s="587"/>
      <c r="D207" s="587"/>
      <c r="E207" s="628"/>
      <c r="F207" s="587"/>
      <c r="G207" s="629"/>
      <c r="H207" s="587"/>
      <c r="I207" s="587"/>
      <c r="J207" s="587"/>
      <c r="K207" s="743"/>
      <c r="L207" s="587"/>
      <c r="M207" s="588"/>
      <c r="N207" s="656"/>
      <c r="O207" s="587"/>
      <c r="P207" s="587"/>
    </row>
    <row r="208" spans="2:16" s="627" customFormat="1" ht="15">
      <c r="B208" s="587"/>
      <c r="C208" s="587"/>
      <c r="D208" s="587"/>
      <c r="E208" s="628"/>
      <c r="F208" s="587"/>
      <c r="G208" s="629"/>
      <c r="H208" s="587"/>
      <c r="I208" s="587"/>
      <c r="J208" s="587"/>
      <c r="K208" s="743"/>
      <c r="L208" s="587"/>
      <c r="M208" s="588"/>
      <c r="N208" s="656"/>
      <c r="O208" s="587"/>
      <c r="P208" s="587"/>
    </row>
    <row r="209" spans="2:16" s="627" customFormat="1" ht="15">
      <c r="B209" s="587"/>
      <c r="C209" s="587"/>
      <c r="D209" s="587"/>
      <c r="E209" s="628"/>
      <c r="F209" s="587"/>
      <c r="G209" s="629"/>
      <c r="H209" s="587"/>
      <c r="I209" s="587"/>
      <c r="J209" s="587"/>
      <c r="K209" s="743"/>
      <c r="L209" s="587"/>
      <c r="M209" s="588"/>
      <c r="N209" s="656"/>
      <c r="O209" s="587"/>
      <c r="P209" s="587"/>
    </row>
    <row r="210" spans="2:16" s="627" customFormat="1" ht="15">
      <c r="B210" s="587"/>
      <c r="C210" s="587"/>
      <c r="D210" s="587"/>
      <c r="E210" s="628"/>
      <c r="F210" s="587"/>
      <c r="G210" s="629"/>
      <c r="H210" s="587"/>
      <c r="I210" s="587"/>
      <c r="J210" s="587"/>
      <c r="K210" s="743"/>
      <c r="L210" s="587"/>
      <c r="M210" s="588"/>
      <c r="N210" s="656"/>
      <c r="O210" s="587"/>
      <c r="P210" s="587"/>
    </row>
    <row r="211" spans="2:16" s="627" customFormat="1" ht="15">
      <c r="B211" s="587"/>
      <c r="C211" s="587"/>
      <c r="D211" s="587"/>
      <c r="E211" s="628"/>
      <c r="F211" s="587"/>
      <c r="G211" s="629"/>
      <c r="H211" s="587"/>
      <c r="I211" s="587"/>
      <c r="J211" s="587"/>
      <c r="K211" s="743"/>
      <c r="L211" s="587"/>
      <c r="M211" s="588"/>
      <c r="N211" s="656"/>
      <c r="O211" s="587"/>
      <c r="P211" s="587"/>
    </row>
    <row r="212" spans="2:16" s="627" customFormat="1" ht="15">
      <c r="B212" s="587"/>
      <c r="C212" s="587"/>
      <c r="D212" s="587"/>
      <c r="E212" s="628"/>
      <c r="F212" s="587"/>
      <c r="G212" s="629"/>
      <c r="H212" s="587"/>
      <c r="I212" s="587"/>
      <c r="J212" s="587"/>
      <c r="K212" s="743"/>
      <c r="L212" s="587"/>
      <c r="M212" s="588"/>
      <c r="N212" s="656"/>
      <c r="O212" s="587"/>
      <c r="P212" s="587"/>
    </row>
    <row r="213" spans="2:16" s="627" customFormat="1" ht="15">
      <c r="B213" s="587"/>
      <c r="C213" s="587"/>
      <c r="D213" s="587"/>
      <c r="E213" s="628"/>
      <c r="F213" s="587"/>
      <c r="G213" s="629"/>
      <c r="H213" s="587"/>
      <c r="I213" s="587"/>
      <c r="J213" s="587"/>
      <c r="K213" s="743"/>
      <c r="L213" s="587"/>
      <c r="M213" s="588"/>
      <c r="N213" s="656"/>
      <c r="O213" s="587"/>
      <c r="P213" s="587"/>
    </row>
    <row r="214" spans="2:16" s="627" customFormat="1" ht="15">
      <c r="B214" s="587"/>
      <c r="C214" s="587"/>
      <c r="D214" s="587"/>
      <c r="E214" s="628"/>
      <c r="F214" s="587"/>
      <c r="G214" s="629"/>
      <c r="H214" s="587"/>
      <c r="I214" s="587"/>
      <c r="J214" s="587"/>
      <c r="K214" s="743"/>
      <c r="L214" s="587"/>
      <c r="M214" s="588"/>
      <c r="N214" s="656"/>
      <c r="O214" s="587"/>
      <c r="P214" s="587"/>
    </row>
    <row r="215" spans="2:16" s="627" customFormat="1" ht="15">
      <c r="B215" s="587"/>
      <c r="C215" s="587"/>
      <c r="D215" s="587"/>
      <c r="E215" s="628"/>
      <c r="F215" s="587"/>
      <c r="G215" s="629"/>
      <c r="H215" s="587"/>
      <c r="I215" s="587"/>
      <c r="J215" s="587"/>
      <c r="K215" s="743"/>
      <c r="L215" s="587"/>
      <c r="M215" s="588"/>
      <c r="N215" s="656"/>
      <c r="O215" s="587"/>
      <c r="P215" s="587"/>
    </row>
    <row r="216" spans="2:16" s="627" customFormat="1" ht="15">
      <c r="B216" s="587"/>
      <c r="C216" s="587"/>
      <c r="D216" s="587"/>
      <c r="E216" s="628"/>
      <c r="F216" s="587"/>
      <c r="G216" s="629"/>
      <c r="H216" s="587"/>
      <c r="I216" s="587"/>
      <c r="J216" s="587"/>
      <c r="K216" s="743"/>
      <c r="L216" s="587"/>
      <c r="M216" s="588"/>
      <c r="N216" s="656"/>
      <c r="O216" s="587"/>
      <c r="P216" s="587"/>
    </row>
    <row r="217" spans="2:16" s="627" customFormat="1" ht="15">
      <c r="B217" s="587"/>
      <c r="C217" s="587"/>
      <c r="D217" s="587"/>
      <c r="E217" s="628"/>
      <c r="F217" s="587"/>
      <c r="G217" s="629"/>
      <c r="H217" s="587"/>
      <c r="I217" s="587"/>
      <c r="J217" s="587"/>
      <c r="K217" s="743"/>
      <c r="L217" s="587"/>
      <c r="M217" s="588"/>
      <c r="N217" s="656"/>
      <c r="O217" s="587"/>
      <c r="P217" s="587"/>
    </row>
    <row r="218" spans="2:16" s="627" customFormat="1" ht="15">
      <c r="B218" s="587"/>
      <c r="C218" s="587"/>
      <c r="D218" s="587"/>
      <c r="E218" s="628"/>
      <c r="F218" s="587"/>
      <c r="G218" s="629"/>
      <c r="H218" s="587"/>
      <c r="I218" s="587"/>
      <c r="J218" s="587"/>
      <c r="K218" s="743"/>
      <c r="L218" s="587"/>
      <c r="M218" s="588"/>
      <c r="N218" s="656"/>
      <c r="O218" s="587"/>
      <c r="P218" s="587"/>
    </row>
    <row r="219" spans="2:16" s="627" customFormat="1" ht="15">
      <c r="B219" s="587"/>
      <c r="C219" s="587"/>
      <c r="D219" s="587"/>
      <c r="E219" s="628"/>
      <c r="F219" s="587"/>
      <c r="G219" s="629"/>
      <c r="H219" s="587"/>
      <c r="I219" s="587"/>
      <c r="J219" s="587"/>
      <c r="K219" s="743"/>
      <c r="L219" s="587"/>
      <c r="M219" s="588"/>
      <c r="N219" s="656"/>
      <c r="O219" s="587"/>
      <c r="P219" s="587"/>
    </row>
    <row r="220" spans="2:16" s="627" customFormat="1" ht="15">
      <c r="B220" s="587"/>
      <c r="C220" s="587"/>
      <c r="D220" s="587"/>
      <c r="E220" s="628"/>
      <c r="F220" s="587"/>
      <c r="G220" s="629"/>
      <c r="H220" s="587"/>
      <c r="I220" s="587"/>
      <c r="J220" s="587"/>
      <c r="K220" s="743"/>
      <c r="L220" s="587"/>
      <c r="M220" s="588"/>
      <c r="N220" s="656"/>
      <c r="O220" s="587"/>
      <c r="P220" s="587"/>
    </row>
    <row r="221" spans="2:16" s="627" customFormat="1" ht="15">
      <c r="B221" s="587"/>
      <c r="C221" s="587"/>
      <c r="D221" s="587"/>
      <c r="E221" s="628"/>
      <c r="F221" s="587"/>
      <c r="G221" s="629"/>
      <c r="H221" s="587"/>
      <c r="I221" s="587"/>
      <c r="J221" s="587"/>
      <c r="K221" s="743"/>
      <c r="L221" s="587"/>
      <c r="M221" s="588"/>
      <c r="N221" s="656"/>
      <c r="O221" s="587"/>
      <c r="P221" s="587"/>
    </row>
    <row r="222" spans="2:16" s="627" customFormat="1" ht="15">
      <c r="B222" s="587"/>
      <c r="C222" s="587"/>
      <c r="D222" s="587"/>
      <c r="E222" s="628"/>
      <c r="F222" s="587"/>
      <c r="G222" s="629"/>
      <c r="H222" s="587"/>
      <c r="I222" s="587"/>
      <c r="J222" s="587"/>
      <c r="K222" s="743"/>
      <c r="L222" s="587"/>
      <c r="M222" s="588"/>
      <c r="N222" s="656"/>
      <c r="O222" s="587"/>
      <c r="P222" s="587"/>
    </row>
    <row r="223" spans="2:16" s="627" customFormat="1" ht="15">
      <c r="B223" s="587"/>
      <c r="C223" s="587"/>
      <c r="D223" s="587"/>
      <c r="E223" s="628"/>
      <c r="F223" s="587"/>
      <c r="G223" s="629"/>
      <c r="H223" s="587"/>
      <c r="I223" s="587"/>
      <c r="J223" s="587"/>
      <c r="K223" s="743"/>
      <c r="L223" s="587"/>
      <c r="M223" s="588"/>
      <c r="N223" s="656"/>
      <c r="O223" s="587"/>
      <c r="P223" s="587"/>
    </row>
    <row r="224" spans="2:16" s="627" customFormat="1" ht="15">
      <c r="B224" s="587"/>
      <c r="C224" s="587"/>
      <c r="D224" s="587"/>
      <c r="E224" s="628"/>
      <c r="F224" s="587"/>
      <c r="G224" s="629"/>
      <c r="H224" s="587"/>
      <c r="I224" s="587"/>
      <c r="J224" s="587"/>
      <c r="K224" s="743"/>
      <c r="L224" s="587"/>
      <c r="M224" s="588"/>
      <c r="N224" s="656"/>
      <c r="O224" s="587"/>
      <c r="P224" s="587"/>
    </row>
    <row r="225" spans="2:16" s="627" customFormat="1" ht="15">
      <c r="B225" s="587"/>
      <c r="C225" s="587"/>
      <c r="D225" s="587"/>
      <c r="E225" s="628"/>
      <c r="F225" s="587"/>
      <c r="G225" s="629"/>
      <c r="H225" s="587"/>
      <c r="I225" s="587"/>
      <c r="J225" s="587"/>
      <c r="K225" s="743"/>
      <c r="L225" s="587"/>
      <c r="M225" s="588"/>
      <c r="N225" s="656"/>
      <c r="O225" s="587"/>
      <c r="P225" s="587"/>
    </row>
    <row r="226" spans="2:16" s="627" customFormat="1" ht="15">
      <c r="B226" s="587"/>
      <c r="C226" s="587"/>
      <c r="D226" s="587"/>
      <c r="E226" s="628"/>
      <c r="F226" s="587"/>
      <c r="G226" s="629"/>
      <c r="H226" s="587"/>
      <c r="I226" s="587"/>
      <c r="J226" s="587"/>
      <c r="K226" s="743"/>
      <c r="L226" s="587"/>
      <c r="M226" s="588"/>
      <c r="N226" s="656"/>
      <c r="O226" s="587"/>
      <c r="P226" s="587"/>
    </row>
    <row r="227" spans="2:16" s="627" customFormat="1" ht="15">
      <c r="B227" s="587"/>
      <c r="C227" s="587"/>
      <c r="D227" s="587"/>
      <c r="E227" s="628"/>
      <c r="F227" s="587"/>
      <c r="G227" s="629"/>
      <c r="H227" s="587"/>
      <c r="I227" s="587"/>
      <c r="J227" s="587"/>
      <c r="K227" s="743"/>
      <c r="L227" s="587"/>
      <c r="M227" s="588"/>
      <c r="N227" s="656"/>
      <c r="O227" s="587"/>
      <c r="P227" s="587"/>
    </row>
    <row r="228" spans="2:16" s="627" customFormat="1" ht="15">
      <c r="B228" s="587"/>
      <c r="C228" s="587"/>
      <c r="D228" s="587"/>
      <c r="E228" s="628"/>
      <c r="F228" s="587"/>
      <c r="G228" s="629"/>
      <c r="H228" s="587"/>
      <c r="I228" s="587"/>
      <c r="J228" s="587"/>
      <c r="K228" s="743"/>
      <c r="L228" s="587"/>
      <c r="M228" s="588"/>
      <c r="N228" s="656"/>
      <c r="O228" s="587"/>
      <c r="P228" s="587"/>
    </row>
    <row r="229" spans="2:16" s="627" customFormat="1" ht="15">
      <c r="B229" s="587"/>
      <c r="C229" s="587"/>
      <c r="D229" s="587"/>
      <c r="E229" s="628"/>
      <c r="F229" s="587"/>
      <c r="G229" s="629"/>
      <c r="H229" s="587"/>
      <c r="I229" s="587"/>
      <c r="J229" s="587"/>
      <c r="K229" s="743"/>
      <c r="L229" s="587"/>
      <c r="M229" s="588"/>
      <c r="N229" s="656"/>
      <c r="O229" s="587"/>
      <c r="P229" s="587"/>
    </row>
    <row r="230" spans="2:16" s="627" customFormat="1" ht="15">
      <c r="B230" s="587"/>
      <c r="C230" s="587"/>
      <c r="D230" s="587"/>
      <c r="E230" s="628"/>
      <c r="F230" s="587"/>
      <c r="G230" s="629"/>
      <c r="H230" s="587"/>
      <c r="I230" s="587"/>
      <c r="J230" s="587"/>
      <c r="K230" s="743"/>
      <c r="L230" s="587"/>
      <c r="M230" s="588"/>
      <c r="N230" s="656"/>
      <c r="O230" s="587"/>
      <c r="P230" s="587"/>
    </row>
    <row r="231" spans="2:16" s="627" customFormat="1" ht="15">
      <c r="B231" s="587"/>
      <c r="C231" s="587"/>
      <c r="D231" s="587"/>
      <c r="E231" s="628"/>
      <c r="F231" s="587"/>
      <c r="G231" s="629"/>
      <c r="H231" s="587"/>
      <c r="I231" s="587"/>
      <c r="J231" s="587"/>
      <c r="K231" s="743"/>
      <c r="L231" s="587"/>
      <c r="M231" s="588"/>
      <c r="N231" s="656"/>
      <c r="O231" s="587"/>
      <c r="P231" s="587"/>
    </row>
    <row r="232" spans="2:16" s="627" customFormat="1" ht="15">
      <c r="B232" s="587"/>
      <c r="C232" s="587"/>
      <c r="D232" s="587"/>
      <c r="E232" s="628"/>
      <c r="F232" s="587"/>
      <c r="G232" s="629"/>
      <c r="H232" s="587"/>
      <c r="I232" s="587"/>
      <c r="J232" s="587"/>
      <c r="K232" s="743"/>
      <c r="L232" s="587"/>
      <c r="M232" s="588"/>
      <c r="N232" s="656"/>
      <c r="O232" s="587"/>
      <c r="P232" s="587"/>
    </row>
    <row r="233" spans="2:16" s="627" customFormat="1" ht="15">
      <c r="B233" s="587"/>
      <c r="C233" s="587"/>
      <c r="D233" s="587"/>
      <c r="E233" s="628"/>
      <c r="F233" s="587"/>
      <c r="G233" s="629"/>
      <c r="H233" s="587"/>
      <c r="I233" s="587"/>
      <c r="J233" s="587"/>
      <c r="K233" s="743"/>
      <c r="L233" s="587"/>
      <c r="M233" s="588"/>
      <c r="N233" s="656"/>
      <c r="O233" s="587"/>
      <c r="P233" s="587"/>
    </row>
    <row r="234" spans="2:16" s="627" customFormat="1" ht="15">
      <c r="B234" s="587"/>
      <c r="C234" s="587"/>
      <c r="D234" s="587"/>
      <c r="E234" s="628"/>
      <c r="F234" s="587"/>
      <c r="G234" s="629"/>
      <c r="H234" s="587"/>
      <c r="I234" s="587"/>
      <c r="J234" s="587"/>
      <c r="K234" s="743"/>
      <c r="L234" s="587"/>
      <c r="M234" s="588"/>
      <c r="N234" s="656"/>
      <c r="O234" s="587"/>
      <c r="P234" s="587"/>
    </row>
    <row r="235" spans="2:16" s="627" customFormat="1" ht="15">
      <c r="B235" s="587"/>
      <c r="C235" s="587"/>
      <c r="D235" s="587"/>
      <c r="E235" s="628"/>
      <c r="F235" s="587"/>
      <c r="G235" s="629"/>
      <c r="H235" s="587"/>
      <c r="I235" s="587"/>
      <c r="J235" s="587"/>
      <c r="K235" s="743"/>
      <c r="L235" s="587"/>
      <c r="M235" s="588"/>
      <c r="N235" s="656"/>
      <c r="O235" s="587"/>
      <c r="P235" s="587"/>
    </row>
    <row r="236" spans="2:16" s="627" customFormat="1" ht="15">
      <c r="B236" s="587"/>
      <c r="C236" s="587"/>
      <c r="D236" s="587"/>
      <c r="E236" s="628"/>
      <c r="F236" s="587"/>
      <c r="G236" s="629"/>
      <c r="H236" s="587"/>
      <c r="I236" s="587"/>
      <c r="J236" s="587"/>
      <c r="K236" s="743"/>
      <c r="L236" s="587"/>
      <c r="M236" s="588"/>
      <c r="N236" s="656"/>
      <c r="O236" s="587"/>
      <c r="P236" s="587"/>
    </row>
    <row r="237" spans="2:16" s="627" customFormat="1" ht="15">
      <c r="B237" s="587"/>
      <c r="C237" s="587"/>
      <c r="D237" s="587"/>
      <c r="E237" s="628"/>
      <c r="F237" s="587"/>
      <c r="G237" s="629"/>
      <c r="H237" s="587"/>
      <c r="I237" s="587"/>
      <c r="J237" s="587"/>
      <c r="K237" s="743"/>
      <c r="L237" s="587"/>
      <c r="M237" s="588"/>
      <c r="N237" s="656"/>
      <c r="O237" s="587"/>
      <c r="P237" s="587"/>
    </row>
    <row r="238" spans="2:16" s="627" customFormat="1" ht="15">
      <c r="B238" s="587"/>
      <c r="C238" s="587"/>
      <c r="D238" s="587"/>
      <c r="E238" s="628"/>
      <c r="F238" s="587"/>
      <c r="G238" s="629"/>
      <c r="H238" s="587"/>
      <c r="I238" s="587"/>
      <c r="J238" s="587"/>
      <c r="K238" s="743"/>
      <c r="L238" s="587"/>
      <c r="M238" s="588"/>
      <c r="N238" s="656"/>
      <c r="O238" s="587"/>
      <c r="P238" s="587"/>
    </row>
    <row r="239" spans="2:16" s="627" customFormat="1" ht="15">
      <c r="B239" s="587"/>
      <c r="C239" s="587"/>
      <c r="D239" s="587"/>
      <c r="E239" s="628"/>
      <c r="F239" s="587"/>
      <c r="G239" s="629"/>
      <c r="H239" s="587"/>
      <c r="I239" s="587"/>
      <c r="J239" s="587"/>
      <c r="K239" s="743"/>
      <c r="L239" s="587"/>
      <c r="M239" s="588"/>
      <c r="N239" s="656"/>
      <c r="O239" s="587"/>
      <c r="P239" s="587"/>
    </row>
    <row r="240" spans="2:16" s="627" customFormat="1" ht="15">
      <c r="B240" s="587"/>
      <c r="C240" s="587"/>
      <c r="D240" s="587"/>
      <c r="E240" s="628"/>
      <c r="F240" s="587"/>
      <c r="G240" s="629"/>
      <c r="H240" s="587"/>
      <c r="I240" s="587"/>
      <c r="J240" s="587"/>
      <c r="K240" s="743"/>
      <c r="L240" s="587"/>
      <c r="M240" s="588"/>
      <c r="N240" s="656"/>
      <c r="O240" s="587"/>
      <c r="P240" s="587"/>
    </row>
    <row r="241" spans="2:16" s="627" customFormat="1" ht="15">
      <c r="B241" s="587"/>
      <c r="C241" s="587"/>
      <c r="D241" s="587"/>
      <c r="E241" s="628"/>
      <c r="F241" s="587"/>
      <c r="G241" s="629"/>
      <c r="H241" s="587"/>
      <c r="I241" s="587"/>
      <c r="J241" s="587"/>
      <c r="K241" s="743"/>
      <c r="L241" s="587"/>
      <c r="M241" s="588"/>
      <c r="N241" s="656"/>
      <c r="O241" s="587"/>
      <c r="P241" s="587"/>
    </row>
    <row r="242" spans="2:16" s="627" customFormat="1" ht="15">
      <c r="B242" s="587"/>
      <c r="C242" s="587"/>
      <c r="D242" s="587"/>
      <c r="E242" s="628"/>
      <c r="F242" s="587"/>
      <c r="G242" s="629"/>
      <c r="H242" s="587"/>
      <c r="I242" s="587"/>
      <c r="J242" s="587"/>
      <c r="K242" s="743"/>
      <c r="L242" s="587"/>
      <c r="M242" s="588"/>
      <c r="N242" s="656"/>
      <c r="O242" s="587"/>
      <c r="P242" s="587"/>
    </row>
    <row r="243" spans="2:16" s="627" customFormat="1" ht="15">
      <c r="B243" s="587"/>
      <c r="C243" s="587"/>
      <c r="D243" s="587"/>
      <c r="E243" s="628"/>
      <c r="F243" s="587"/>
      <c r="G243" s="629"/>
      <c r="H243" s="587"/>
      <c r="I243" s="587"/>
      <c r="J243" s="587"/>
      <c r="K243" s="743"/>
      <c r="L243" s="587"/>
      <c r="M243" s="588"/>
      <c r="N243" s="656"/>
      <c r="O243" s="587"/>
      <c r="P243" s="587"/>
    </row>
    <row r="244" spans="2:16" s="627" customFormat="1" ht="15">
      <c r="B244" s="587"/>
      <c r="C244" s="587"/>
      <c r="D244" s="587"/>
      <c r="E244" s="628"/>
      <c r="F244" s="587"/>
      <c r="G244" s="629"/>
      <c r="H244" s="587"/>
      <c r="I244" s="587"/>
      <c r="J244" s="587"/>
      <c r="K244" s="743"/>
      <c r="L244" s="587"/>
      <c r="M244" s="588"/>
      <c r="N244" s="656"/>
      <c r="O244" s="587"/>
      <c r="P244" s="587"/>
    </row>
    <row r="245" spans="2:16" s="627" customFormat="1" ht="15">
      <c r="B245" s="587"/>
      <c r="C245" s="587"/>
      <c r="D245" s="587"/>
      <c r="E245" s="628"/>
      <c r="F245" s="587"/>
      <c r="G245" s="629"/>
      <c r="H245" s="587"/>
      <c r="I245" s="587"/>
      <c r="J245" s="587"/>
      <c r="K245" s="743"/>
      <c r="L245" s="587"/>
      <c r="M245" s="588"/>
      <c r="N245" s="656"/>
      <c r="O245" s="587"/>
      <c r="P245" s="587"/>
    </row>
    <row r="246" spans="2:16" s="627" customFormat="1" ht="15">
      <c r="B246" s="587"/>
      <c r="C246" s="587"/>
      <c r="D246" s="587"/>
      <c r="E246" s="628"/>
      <c r="F246" s="587"/>
      <c r="G246" s="629"/>
      <c r="H246" s="587"/>
      <c r="I246" s="587"/>
      <c r="J246" s="587"/>
      <c r="K246" s="743"/>
      <c r="L246" s="587"/>
      <c r="M246" s="588"/>
      <c r="N246" s="656"/>
      <c r="O246" s="587"/>
      <c r="P246" s="587"/>
    </row>
    <row r="247" spans="2:16" s="627" customFormat="1" ht="15">
      <c r="B247" s="587"/>
      <c r="C247" s="587"/>
      <c r="D247" s="587"/>
      <c r="E247" s="628"/>
      <c r="F247" s="587"/>
      <c r="G247" s="629"/>
      <c r="H247" s="587"/>
      <c r="I247" s="587"/>
      <c r="J247" s="587"/>
      <c r="K247" s="743"/>
      <c r="L247" s="587"/>
      <c r="M247" s="588"/>
      <c r="N247" s="656"/>
      <c r="O247" s="587"/>
      <c r="P247" s="587"/>
    </row>
    <row r="248" spans="2:16" s="627" customFormat="1" ht="15">
      <c r="B248" s="587"/>
      <c r="C248" s="587"/>
      <c r="D248" s="587"/>
      <c r="E248" s="628"/>
      <c r="F248" s="587"/>
      <c r="G248" s="629"/>
      <c r="H248" s="587"/>
      <c r="I248" s="587"/>
      <c r="J248" s="587"/>
      <c r="K248" s="743"/>
      <c r="L248" s="587"/>
      <c r="M248" s="588"/>
      <c r="N248" s="656"/>
      <c r="O248" s="587"/>
      <c r="P248" s="587"/>
    </row>
    <row r="249" spans="2:16" s="627" customFormat="1" ht="15">
      <c r="B249" s="587"/>
      <c r="C249" s="587"/>
      <c r="D249" s="587"/>
      <c r="E249" s="628"/>
      <c r="F249" s="587"/>
      <c r="G249" s="629"/>
      <c r="H249" s="587"/>
      <c r="I249" s="587"/>
      <c r="J249" s="587"/>
      <c r="K249" s="743"/>
      <c r="L249" s="587"/>
      <c r="M249" s="588"/>
      <c r="N249" s="656"/>
      <c r="O249" s="587"/>
      <c r="P249" s="587"/>
    </row>
    <row r="250" spans="2:16" s="627" customFormat="1" ht="15">
      <c r="B250" s="587"/>
      <c r="C250" s="587"/>
      <c r="D250" s="587"/>
      <c r="E250" s="628"/>
      <c r="F250" s="587"/>
      <c r="G250" s="629"/>
      <c r="H250" s="587"/>
      <c r="I250" s="587"/>
      <c r="J250" s="587"/>
      <c r="K250" s="743"/>
      <c r="L250" s="587"/>
      <c r="M250" s="588"/>
      <c r="N250" s="656"/>
      <c r="O250" s="587"/>
      <c r="P250" s="587"/>
    </row>
    <row r="251" spans="2:16" s="627" customFormat="1" ht="15">
      <c r="B251" s="587"/>
      <c r="C251" s="587"/>
      <c r="D251" s="587"/>
      <c r="E251" s="628"/>
      <c r="F251" s="587"/>
      <c r="G251" s="629"/>
      <c r="H251" s="587"/>
      <c r="I251" s="587"/>
      <c r="J251" s="587"/>
      <c r="K251" s="743"/>
      <c r="L251" s="587"/>
      <c r="M251" s="588"/>
      <c r="N251" s="656"/>
      <c r="O251" s="587"/>
      <c r="P251" s="587"/>
    </row>
    <row r="252" spans="2:16" s="627" customFormat="1" ht="15">
      <c r="B252" s="587"/>
      <c r="C252" s="587"/>
      <c r="D252" s="587"/>
      <c r="E252" s="628"/>
      <c r="F252" s="587"/>
      <c r="G252" s="629"/>
      <c r="H252" s="587"/>
      <c r="I252" s="587"/>
      <c r="J252" s="587"/>
      <c r="K252" s="743"/>
      <c r="L252" s="587"/>
      <c r="M252" s="588"/>
      <c r="N252" s="656"/>
      <c r="O252" s="587"/>
      <c r="P252" s="587"/>
    </row>
    <row r="253" spans="2:16" s="627" customFormat="1" ht="15">
      <c r="B253" s="587"/>
      <c r="C253" s="587"/>
      <c r="D253" s="587"/>
      <c r="E253" s="628"/>
      <c r="F253" s="587"/>
      <c r="G253" s="629"/>
      <c r="H253" s="587"/>
      <c r="I253" s="587"/>
      <c r="J253" s="587"/>
      <c r="K253" s="743"/>
      <c r="L253" s="587"/>
      <c r="M253" s="588"/>
      <c r="N253" s="656"/>
      <c r="O253" s="587"/>
      <c r="P253" s="587"/>
    </row>
    <row r="254" spans="2:16" s="627" customFormat="1" ht="15">
      <c r="B254" s="587"/>
      <c r="C254" s="587"/>
      <c r="D254" s="587"/>
      <c r="E254" s="628"/>
      <c r="F254" s="587"/>
      <c r="G254" s="629"/>
      <c r="H254" s="587"/>
      <c r="I254" s="587"/>
      <c r="J254" s="587"/>
      <c r="K254" s="743"/>
      <c r="L254" s="587"/>
      <c r="M254" s="588"/>
      <c r="N254" s="656"/>
      <c r="O254" s="587"/>
      <c r="P254" s="587"/>
    </row>
    <row r="255" spans="2:16" s="627" customFormat="1" ht="15">
      <c r="B255" s="587"/>
      <c r="C255" s="587"/>
      <c r="D255" s="587"/>
      <c r="E255" s="628"/>
      <c r="F255" s="587"/>
      <c r="G255" s="629"/>
      <c r="H255" s="587"/>
      <c r="I255" s="587"/>
      <c r="J255" s="587"/>
      <c r="K255" s="743"/>
      <c r="L255" s="587"/>
      <c r="M255" s="588"/>
      <c r="N255" s="656"/>
      <c r="O255" s="587"/>
      <c r="P255" s="587"/>
    </row>
    <row r="256" spans="2:16" s="627" customFormat="1" ht="15">
      <c r="B256" s="587"/>
      <c r="C256" s="587"/>
      <c r="D256" s="587"/>
      <c r="E256" s="628"/>
      <c r="F256" s="587"/>
      <c r="G256" s="629"/>
      <c r="H256" s="587"/>
      <c r="I256" s="587"/>
      <c r="J256" s="587"/>
      <c r="K256" s="743"/>
      <c r="L256" s="587"/>
      <c r="M256" s="588"/>
      <c r="N256" s="656"/>
      <c r="O256" s="587"/>
      <c r="P256" s="587"/>
    </row>
    <row r="257" spans="2:16" s="627" customFormat="1" ht="15">
      <c r="B257" s="587"/>
      <c r="C257" s="587"/>
      <c r="D257" s="587"/>
      <c r="E257" s="628"/>
      <c r="F257" s="587"/>
      <c r="G257" s="629"/>
      <c r="H257" s="587"/>
      <c r="I257" s="587"/>
      <c r="J257" s="587"/>
      <c r="K257" s="743"/>
      <c r="L257" s="587"/>
      <c r="M257" s="588"/>
      <c r="N257" s="656"/>
      <c r="O257" s="587"/>
      <c r="P257" s="587"/>
    </row>
    <row r="258" spans="2:16" s="627" customFormat="1" ht="15">
      <c r="B258" s="587"/>
      <c r="C258" s="587"/>
      <c r="D258" s="587"/>
      <c r="E258" s="628"/>
      <c r="F258" s="587"/>
      <c r="G258" s="629"/>
      <c r="H258" s="587"/>
      <c r="I258" s="587"/>
      <c r="J258" s="587"/>
      <c r="K258" s="743"/>
      <c r="L258" s="587"/>
      <c r="M258" s="588"/>
      <c r="N258" s="656"/>
      <c r="O258" s="587"/>
      <c r="P258" s="587"/>
    </row>
    <row r="259" spans="2:16" s="627" customFormat="1" ht="15">
      <c r="B259" s="587"/>
      <c r="C259" s="587"/>
      <c r="D259" s="587"/>
      <c r="E259" s="628"/>
      <c r="F259" s="587"/>
      <c r="G259" s="629"/>
      <c r="H259" s="587"/>
      <c r="I259" s="587"/>
      <c r="J259" s="587"/>
      <c r="K259" s="743"/>
      <c r="L259" s="587"/>
      <c r="M259" s="588"/>
      <c r="N259" s="656"/>
      <c r="O259" s="587"/>
      <c r="P259" s="587"/>
    </row>
    <row r="260" spans="2:16" s="627" customFormat="1" ht="15">
      <c r="B260" s="587"/>
      <c r="C260" s="587"/>
      <c r="D260" s="587"/>
      <c r="E260" s="628"/>
      <c r="F260" s="587"/>
      <c r="G260" s="629"/>
      <c r="H260" s="587"/>
      <c r="I260" s="587"/>
      <c r="J260" s="587"/>
      <c r="K260" s="743"/>
      <c r="L260" s="587"/>
      <c r="M260" s="588"/>
      <c r="N260" s="656"/>
      <c r="O260" s="587"/>
      <c r="P260" s="587"/>
    </row>
    <row r="261" spans="2:16" s="627" customFormat="1" ht="15">
      <c r="B261" s="587"/>
      <c r="C261" s="587"/>
      <c r="D261" s="587"/>
      <c r="E261" s="628"/>
      <c r="F261" s="587"/>
      <c r="G261" s="629"/>
      <c r="H261" s="587"/>
      <c r="I261" s="587"/>
      <c r="J261" s="587"/>
      <c r="K261" s="743"/>
      <c r="L261" s="587"/>
      <c r="M261" s="588"/>
      <c r="N261" s="656"/>
      <c r="O261" s="587"/>
      <c r="P261" s="587"/>
    </row>
    <row r="262" spans="2:16" s="627" customFormat="1" ht="15">
      <c r="B262" s="587"/>
      <c r="C262" s="587"/>
      <c r="D262" s="587"/>
      <c r="E262" s="628"/>
      <c r="F262" s="587"/>
      <c r="G262" s="629"/>
      <c r="H262" s="587"/>
      <c r="I262" s="587"/>
      <c r="J262" s="587"/>
      <c r="K262" s="743"/>
      <c r="L262" s="587"/>
      <c r="M262" s="588"/>
      <c r="N262" s="656"/>
      <c r="O262" s="587"/>
      <c r="P262" s="587"/>
    </row>
    <row r="263" spans="2:16" s="627" customFormat="1" ht="15">
      <c r="B263" s="587"/>
      <c r="C263" s="587"/>
      <c r="D263" s="587"/>
      <c r="E263" s="628"/>
      <c r="F263" s="587"/>
      <c r="G263" s="629"/>
      <c r="H263" s="587"/>
      <c r="I263" s="587"/>
      <c r="J263" s="587"/>
      <c r="K263" s="743"/>
      <c r="L263" s="587"/>
      <c r="M263" s="588"/>
      <c r="N263" s="656"/>
      <c r="O263" s="587"/>
      <c r="P263" s="587"/>
    </row>
    <row r="264" spans="2:16" s="627" customFormat="1" ht="15">
      <c r="B264" s="587"/>
      <c r="C264" s="587"/>
      <c r="D264" s="587"/>
      <c r="E264" s="628"/>
      <c r="F264" s="587"/>
      <c r="G264" s="629"/>
      <c r="H264" s="587"/>
      <c r="I264" s="587"/>
      <c r="J264" s="587"/>
      <c r="K264" s="743"/>
      <c r="L264" s="587"/>
      <c r="M264" s="588"/>
      <c r="N264" s="656"/>
      <c r="O264" s="587"/>
      <c r="P264" s="587"/>
    </row>
    <row r="265" spans="2:16" s="627" customFormat="1" ht="15">
      <c r="B265" s="587"/>
      <c r="C265" s="587"/>
      <c r="D265" s="587"/>
      <c r="E265" s="628"/>
      <c r="F265" s="587"/>
      <c r="G265" s="629"/>
      <c r="H265" s="587"/>
      <c r="I265" s="587"/>
      <c r="J265" s="587"/>
      <c r="K265" s="743"/>
      <c r="L265" s="587"/>
      <c r="M265" s="588"/>
      <c r="N265" s="656"/>
      <c r="O265" s="587"/>
      <c r="P265" s="587"/>
    </row>
    <row r="266" spans="2:16" s="627" customFormat="1" ht="15">
      <c r="B266" s="587"/>
      <c r="C266" s="587"/>
      <c r="D266" s="587"/>
      <c r="E266" s="628"/>
      <c r="F266" s="587"/>
      <c r="G266" s="629"/>
      <c r="H266" s="587"/>
      <c r="I266" s="587"/>
      <c r="J266" s="587"/>
      <c r="K266" s="743"/>
      <c r="L266" s="587"/>
      <c r="M266" s="588"/>
      <c r="N266" s="656"/>
      <c r="O266" s="587"/>
      <c r="P266" s="587"/>
    </row>
    <row r="267" spans="2:16" s="627" customFormat="1" ht="15">
      <c r="B267" s="587"/>
      <c r="C267" s="587"/>
      <c r="D267" s="587"/>
      <c r="E267" s="628"/>
      <c r="F267" s="587"/>
      <c r="G267" s="629"/>
      <c r="H267" s="587"/>
      <c r="I267" s="587"/>
      <c r="J267" s="587"/>
      <c r="K267" s="743"/>
      <c r="L267" s="587"/>
      <c r="M267" s="588"/>
      <c r="N267" s="656"/>
      <c r="O267" s="587"/>
      <c r="P267" s="587"/>
    </row>
    <row r="268" spans="2:16" s="627" customFormat="1" ht="15">
      <c r="B268" s="587"/>
      <c r="C268" s="587"/>
      <c r="D268" s="587"/>
      <c r="E268" s="628"/>
      <c r="F268" s="587"/>
      <c r="G268" s="629"/>
      <c r="H268" s="587"/>
      <c r="I268" s="587"/>
      <c r="J268" s="587"/>
      <c r="K268" s="743"/>
      <c r="L268" s="587"/>
      <c r="M268" s="588"/>
      <c r="N268" s="656"/>
      <c r="O268" s="587"/>
      <c r="P268" s="587"/>
    </row>
    <row r="269" spans="2:16" s="627" customFormat="1" ht="15">
      <c r="B269" s="587"/>
      <c r="C269" s="587"/>
      <c r="D269" s="587"/>
      <c r="E269" s="628"/>
      <c r="F269" s="587"/>
      <c r="G269" s="629"/>
      <c r="H269" s="587"/>
      <c r="I269" s="587"/>
      <c r="J269" s="587"/>
      <c r="K269" s="743"/>
      <c r="L269" s="587"/>
      <c r="M269" s="588"/>
      <c r="N269" s="656"/>
      <c r="O269" s="587"/>
      <c r="P269" s="587"/>
    </row>
    <row r="270" spans="2:16" s="627" customFormat="1" ht="15">
      <c r="B270" s="587"/>
      <c r="C270" s="587"/>
      <c r="D270" s="587"/>
      <c r="E270" s="628"/>
      <c r="F270" s="587"/>
      <c r="G270" s="629"/>
      <c r="H270" s="587"/>
      <c r="I270" s="587"/>
      <c r="J270" s="587"/>
      <c r="K270" s="743"/>
      <c r="L270" s="587"/>
      <c r="M270" s="588"/>
      <c r="N270" s="656"/>
      <c r="O270" s="587"/>
      <c r="P270" s="587"/>
    </row>
    <row r="271" spans="2:16" s="627" customFormat="1" ht="15">
      <c r="B271" s="587"/>
      <c r="C271" s="587"/>
      <c r="D271" s="587"/>
      <c r="E271" s="628"/>
      <c r="F271" s="587"/>
      <c r="G271" s="629"/>
      <c r="H271" s="587"/>
      <c r="I271" s="587"/>
      <c r="J271" s="587"/>
      <c r="K271" s="743"/>
      <c r="L271" s="587"/>
      <c r="M271" s="588"/>
      <c r="N271" s="656"/>
      <c r="O271" s="587"/>
      <c r="P271" s="587"/>
    </row>
    <row r="272" spans="2:16" s="627" customFormat="1" ht="15">
      <c r="B272" s="587"/>
      <c r="C272" s="587"/>
      <c r="D272" s="587"/>
      <c r="E272" s="628"/>
      <c r="F272" s="587"/>
      <c r="G272" s="629"/>
      <c r="H272" s="587"/>
      <c r="I272" s="587"/>
      <c r="J272" s="587"/>
      <c r="K272" s="743"/>
      <c r="L272" s="587"/>
      <c r="M272" s="588"/>
      <c r="N272" s="656"/>
      <c r="O272" s="587"/>
      <c r="P272" s="587"/>
    </row>
    <row r="273" spans="2:16" s="627" customFormat="1" ht="15">
      <c r="B273" s="587"/>
      <c r="C273" s="587"/>
      <c r="D273" s="587"/>
      <c r="E273" s="628"/>
      <c r="F273" s="587"/>
      <c r="G273" s="629"/>
      <c r="H273" s="587"/>
      <c r="I273" s="587"/>
      <c r="J273" s="587"/>
      <c r="K273" s="743"/>
      <c r="L273" s="587"/>
      <c r="M273" s="588"/>
      <c r="N273" s="656"/>
      <c r="O273" s="587"/>
      <c r="P273" s="587"/>
    </row>
    <row r="274" spans="2:16" s="627" customFormat="1" ht="15">
      <c r="B274" s="587"/>
      <c r="C274" s="587"/>
      <c r="D274" s="587"/>
      <c r="E274" s="628"/>
      <c r="F274" s="587"/>
      <c r="G274" s="629"/>
      <c r="H274" s="587"/>
      <c r="I274" s="587"/>
      <c r="J274" s="587"/>
      <c r="K274" s="743"/>
      <c r="L274" s="587"/>
      <c r="M274" s="588"/>
      <c r="N274" s="656"/>
      <c r="O274" s="587"/>
      <c r="P274" s="587"/>
    </row>
    <row r="275" spans="2:16" s="627" customFormat="1" ht="15">
      <c r="B275" s="587"/>
      <c r="C275" s="587"/>
      <c r="D275" s="587"/>
      <c r="E275" s="628"/>
      <c r="F275" s="587"/>
      <c r="G275" s="629"/>
      <c r="H275" s="587"/>
      <c r="I275" s="587"/>
      <c r="J275" s="587"/>
      <c r="K275" s="743"/>
      <c r="L275" s="587"/>
      <c r="M275" s="588"/>
      <c r="N275" s="656"/>
      <c r="O275" s="587"/>
      <c r="P275" s="587"/>
    </row>
    <row r="276" spans="2:16" s="627" customFormat="1" ht="15">
      <c r="B276" s="587"/>
      <c r="C276" s="587"/>
      <c r="D276" s="587"/>
      <c r="E276" s="628"/>
      <c r="F276" s="587"/>
      <c r="G276" s="629"/>
      <c r="H276" s="587"/>
      <c r="I276" s="587"/>
      <c r="J276" s="587"/>
      <c r="K276" s="743"/>
      <c r="L276" s="587"/>
      <c r="M276" s="588"/>
      <c r="N276" s="656"/>
      <c r="O276" s="587"/>
      <c r="P276" s="587"/>
    </row>
    <row r="277" spans="2:16" s="627" customFormat="1" ht="15">
      <c r="B277" s="587"/>
      <c r="C277" s="587"/>
      <c r="D277" s="587"/>
      <c r="E277" s="628"/>
      <c r="F277" s="587"/>
      <c r="G277" s="629"/>
      <c r="H277" s="587"/>
      <c r="I277" s="587"/>
      <c r="J277" s="587"/>
      <c r="K277" s="743"/>
      <c r="L277" s="587"/>
      <c r="M277" s="588"/>
      <c r="N277" s="656"/>
      <c r="O277" s="587"/>
      <c r="P277" s="587"/>
    </row>
    <row r="278" spans="2:16" s="627" customFormat="1" ht="15">
      <c r="B278" s="587"/>
      <c r="C278" s="587"/>
      <c r="D278" s="587"/>
      <c r="E278" s="628"/>
      <c r="F278" s="587"/>
      <c r="G278" s="629"/>
      <c r="H278" s="587"/>
      <c r="I278" s="587"/>
      <c r="J278" s="587"/>
      <c r="K278" s="743"/>
      <c r="L278" s="587"/>
      <c r="M278" s="588"/>
      <c r="N278" s="656"/>
      <c r="O278" s="587"/>
      <c r="P278" s="587"/>
    </row>
    <row r="279" spans="2:16" s="627" customFormat="1" ht="15">
      <c r="B279" s="587"/>
      <c r="C279" s="587"/>
      <c r="D279" s="587"/>
      <c r="E279" s="628"/>
      <c r="F279" s="587"/>
      <c r="G279" s="629"/>
      <c r="H279" s="587"/>
      <c r="I279" s="587"/>
      <c r="J279" s="587"/>
      <c r="K279" s="743"/>
      <c r="L279" s="587"/>
      <c r="M279" s="588"/>
      <c r="N279" s="656"/>
      <c r="O279" s="587"/>
      <c r="P279" s="587"/>
    </row>
    <row r="280" spans="2:16" s="627" customFormat="1" ht="15">
      <c r="B280" s="587"/>
      <c r="C280" s="587"/>
      <c r="D280" s="587"/>
      <c r="E280" s="628"/>
      <c r="F280" s="587"/>
      <c r="G280" s="629"/>
      <c r="H280" s="587"/>
      <c r="I280" s="587"/>
      <c r="J280" s="587"/>
      <c r="K280" s="743"/>
      <c r="L280" s="587"/>
      <c r="M280" s="588"/>
      <c r="N280" s="656"/>
      <c r="O280" s="587"/>
      <c r="P280" s="587"/>
    </row>
    <row r="281" spans="2:16" s="627" customFormat="1" ht="15">
      <c r="B281" s="587"/>
      <c r="C281" s="587"/>
      <c r="D281" s="587"/>
      <c r="E281" s="628"/>
      <c r="F281" s="587"/>
      <c r="G281" s="629"/>
      <c r="H281" s="587"/>
      <c r="I281" s="587"/>
      <c r="J281" s="587"/>
      <c r="K281" s="743"/>
      <c r="L281" s="587"/>
      <c r="M281" s="588"/>
      <c r="N281" s="656"/>
      <c r="O281" s="587"/>
      <c r="P281" s="587"/>
    </row>
    <row r="282" spans="2:16" s="627" customFormat="1" ht="15">
      <c r="B282" s="587"/>
      <c r="C282" s="587"/>
      <c r="D282" s="587"/>
      <c r="E282" s="628"/>
      <c r="F282" s="587"/>
      <c r="G282" s="629"/>
      <c r="H282" s="587"/>
      <c r="I282" s="587"/>
      <c r="J282" s="587"/>
      <c r="K282" s="743"/>
      <c r="L282" s="587"/>
      <c r="M282" s="588"/>
      <c r="N282" s="656"/>
      <c r="O282" s="587"/>
      <c r="P282" s="587"/>
    </row>
    <row r="283" spans="2:16" s="627" customFormat="1" ht="15">
      <c r="B283" s="587"/>
      <c r="C283" s="587"/>
      <c r="D283" s="587"/>
      <c r="E283" s="628"/>
      <c r="F283" s="587"/>
      <c r="G283" s="629"/>
      <c r="H283" s="587"/>
      <c r="I283" s="587"/>
      <c r="J283" s="587"/>
      <c r="K283" s="743"/>
      <c r="L283" s="587"/>
      <c r="M283" s="588"/>
      <c r="N283" s="656"/>
      <c r="O283" s="587"/>
      <c r="P283" s="587"/>
    </row>
    <row r="284" spans="2:16" s="627" customFormat="1" ht="15">
      <c r="B284" s="587"/>
      <c r="C284" s="587"/>
      <c r="D284" s="587"/>
      <c r="E284" s="628"/>
      <c r="F284" s="587"/>
      <c r="G284" s="629"/>
      <c r="H284" s="587"/>
      <c r="I284" s="587"/>
      <c r="J284" s="587"/>
      <c r="K284" s="743"/>
      <c r="L284" s="587"/>
      <c r="M284" s="588"/>
      <c r="N284" s="656"/>
      <c r="O284" s="587"/>
      <c r="P284" s="587"/>
    </row>
    <row r="285" spans="2:16" s="627" customFormat="1" ht="15">
      <c r="B285" s="587"/>
      <c r="C285" s="587"/>
      <c r="D285" s="587"/>
      <c r="E285" s="628"/>
      <c r="F285" s="587"/>
      <c r="G285" s="629"/>
      <c r="H285" s="587"/>
      <c r="I285" s="587"/>
      <c r="J285" s="587"/>
      <c r="K285" s="743"/>
      <c r="L285" s="587"/>
      <c r="M285" s="588"/>
      <c r="N285" s="656"/>
      <c r="O285" s="587"/>
      <c r="P285" s="587"/>
    </row>
    <row r="286" spans="2:16" s="627" customFormat="1" ht="15">
      <c r="B286" s="587"/>
      <c r="C286" s="587"/>
      <c r="D286" s="587"/>
      <c r="E286" s="628"/>
      <c r="F286" s="587"/>
      <c r="G286" s="629"/>
      <c r="H286" s="587"/>
      <c r="I286" s="587"/>
      <c r="J286" s="587"/>
      <c r="K286" s="743"/>
      <c r="L286" s="587"/>
      <c r="M286" s="588"/>
      <c r="N286" s="656"/>
      <c r="O286" s="587"/>
      <c r="P286" s="587"/>
    </row>
    <row r="287" spans="2:16" s="627" customFormat="1" ht="15">
      <c r="B287" s="587"/>
      <c r="C287" s="587"/>
      <c r="D287" s="587"/>
      <c r="E287" s="628"/>
      <c r="F287" s="587"/>
      <c r="G287" s="629"/>
      <c r="H287" s="587"/>
      <c r="I287" s="587"/>
      <c r="J287" s="587"/>
      <c r="K287" s="743"/>
      <c r="L287" s="587"/>
      <c r="M287" s="588"/>
      <c r="N287" s="656"/>
      <c r="O287" s="587"/>
      <c r="P287" s="587"/>
    </row>
    <row r="288" spans="2:16" s="627" customFormat="1" ht="15">
      <c r="B288" s="587"/>
      <c r="C288" s="587"/>
      <c r="D288" s="587"/>
      <c r="E288" s="628"/>
      <c r="F288" s="587"/>
      <c r="G288" s="629"/>
      <c r="H288" s="587"/>
      <c r="I288" s="587"/>
      <c r="J288" s="587"/>
      <c r="K288" s="743"/>
      <c r="L288" s="587"/>
      <c r="M288" s="588"/>
      <c r="N288" s="656"/>
      <c r="O288" s="587"/>
      <c r="P288" s="587"/>
    </row>
    <row r="289" spans="2:16" s="627" customFormat="1" ht="15">
      <c r="B289" s="587"/>
      <c r="C289" s="587"/>
      <c r="D289" s="587"/>
      <c r="E289" s="628"/>
      <c r="F289" s="587"/>
      <c r="G289" s="629"/>
      <c r="H289" s="587"/>
      <c r="I289" s="587"/>
      <c r="J289" s="587"/>
      <c r="K289" s="743"/>
      <c r="L289" s="587"/>
      <c r="M289" s="588"/>
      <c r="N289" s="656"/>
      <c r="O289" s="587"/>
      <c r="P289" s="587"/>
    </row>
    <row r="290" spans="2:16" s="627" customFormat="1" ht="15">
      <c r="B290" s="587"/>
      <c r="C290" s="587"/>
      <c r="D290" s="587"/>
      <c r="E290" s="628"/>
      <c r="F290" s="587"/>
      <c r="G290" s="629"/>
      <c r="H290" s="587"/>
      <c r="I290" s="587"/>
      <c r="J290" s="587"/>
      <c r="K290" s="743"/>
      <c r="L290" s="587"/>
      <c r="M290" s="588"/>
      <c r="N290" s="656"/>
      <c r="O290" s="587"/>
      <c r="P290" s="587"/>
    </row>
    <row r="291" spans="2:16" s="627" customFormat="1" ht="15">
      <c r="B291" s="587"/>
      <c r="C291" s="587"/>
      <c r="D291" s="587"/>
      <c r="E291" s="628"/>
      <c r="F291" s="587"/>
      <c r="G291" s="629"/>
      <c r="H291" s="587"/>
      <c r="I291" s="587"/>
      <c r="J291" s="587"/>
      <c r="K291" s="743"/>
      <c r="L291" s="587"/>
      <c r="M291" s="588"/>
      <c r="N291" s="656"/>
      <c r="O291" s="587"/>
      <c r="P291" s="587"/>
    </row>
    <row r="292" spans="2:16" s="627" customFormat="1" ht="15">
      <c r="B292" s="587"/>
      <c r="C292" s="587"/>
      <c r="D292" s="587"/>
      <c r="E292" s="628"/>
      <c r="F292" s="587"/>
      <c r="G292" s="629"/>
      <c r="H292" s="587"/>
      <c r="I292" s="587"/>
      <c r="J292" s="587"/>
      <c r="K292" s="743"/>
      <c r="L292" s="587"/>
      <c r="M292" s="588"/>
      <c r="N292" s="656"/>
      <c r="O292" s="587"/>
      <c r="P292" s="587"/>
    </row>
    <row r="293" spans="2:16" s="627" customFormat="1" ht="15">
      <c r="B293" s="587"/>
      <c r="C293" s="587"/>
      <c r="D293" s="587"/>
      <c r="E293" s="628"/>
      <c r="F293" s="587"/>
      <c r="G293" s="629"/>
      <c r="H293" s="587"/>
      <c r="I293" s="587"/>
      <c r="J293" s="587"/>
      <c r="K293" s="743"/>
      <c r="L293" s="587"/>
      <c r="M293" s="588"/>
      <c r="N293" s="656"/>
      <c r="O293" s="587"/>
      <c r="P293" s="587"/>
    </row>
    <row r="294" spans="2:16" s="627" customFormat="1" ht="15">
      <c r="B294" s="587"/>
      <c r="C294" s="587"/>
      <c r="D294" s="587"/>
      <c r="E294" s="628"/>
      <c r="F294" s="587"/>
      <c r="G294" s="629"/>
      <c r="H294" s="587"/>
      <c r="I294" s="587"/>
      <c r="J294" s="587"/>
      <c r="K294" s="743"/>
      <c r="L294" s="587"/>
      <c r="M294" s="588"/>
      <c r="N294" s="656"/>
      <c r="O294" s="587"/>
      <c r="P294" s="587"/>
    </row>
    <row r="295" spans="2:16" s="627" customFormat="1" ht="15">
      <c r="B295" s="587"/>
      <c r="C295" s="587"/>
      <c r="D295" s="587"/>
      <c r="E295" s="628"/>
      <c r="F295" s="587"/>
      <c r="G295" s="629"/>
      <c r="H295" s="587"/>
      <c r="I295" s="587"/>
      <c r="J295" s="587"/>
      <c r="K295" s="743"/>
      <c r="L295" s="587"/>
      <c r="M295" s="588"/>
      <c r="N295" s="656"/>
      <c r="O295" s="587"/>
      <c r="P295" s="587"/>
    </row>
    <row r="296" spans="2:16" s="627" customFormat="1" ht="15">
      <c r="B296" s="587"/>
      <c r="C296" s="587"/>
      <c r="D296" s="587"/>
      <c r="E296" s="628"/>
      <c r="F296" s="587"/>
      <c r="G296" s="629"/>
      <c r="H296" s="587"/>
      <c r="I296" s="587"/>
      <c r="J296" s="587"/>
      <c r="K296" s="743"/>
      <c r="L296" s="587"/>
      <c r="M296" s="588"/>
      <c r="N296" s="656"/>
      <c r="O296" s="587"/>
      <c r="P296" s="587"/>
    </row>
    <row r="297" spans="2:16" s="627" customFormat="1" ht="15">
      <c r="B297" s="587"/>
      <c r="C297" s="587"/>
      <c r="D297" s="587"/>
      <c r="E297" s="628"/>
      <c r="F297" s="587"/>
      <c r="G297" s="629"/>
      <c r="H297" s="587"/>
      <c r="I297" s="587"/>
      <c r="J297" s="587"/>
      <c r="K297" s="743"/>
      <c r="L297" s="587"/>
      <c r="M297" s="588"/>
      <c r="N297" s="656"/>
      <c r="O297" s="587"/>
      <c r="P297" s="587"/>
    </row>
    <row r="298" spans="2:16" s="627" customFormat="1" ht="15">
      <c r="B298" s="587"/>
      <c r="C298" s="587"/>
      <c r="D298" s="587"/>
      <c r="E298" s="628"/>
      <c r="F298" s="587"/>
      <c r="G298" s="629"/>
      <c r="H298" s="587"/>
      <c r="I298" s="587"/>
      <c r="J298" s="587"/>
      <c r="K298" s="743"/>
      <c r="L298" s="587"/>
      <c r="M298" s="588"/>
      <c r="N298" s="656"/>
      <c r="O298" s="587"/>
      <c r="P298" s="587"/>
    </row>
    <row r="299" spans="2:16" s="627" customFormat="1" ht="15">
      <c r="B299" s="587"/>
      <c r="C299" s="587"/>
      <c r="D299" s="587"/>
      <c r="E299" s="628"/>
      <c r="F299" s="587"/>
      <c r="G299" s="629"/>
      <c r="H299" s="587"/>
      <c r="I299" s="587"/>
      <c r="J299" s="587"/>
      <c r="K299" s="743"/>
      <c r="L299" s="587"/>
      <c r="M299" s="588"/>
      <c r="N299" s="656"/>
      <c r="O299" s="587"/>
      <c r="P299" s="587"/>
    </row>
    <row r="300" spans="2:16" s="627" customFormat="1" ht="15">
      <c r="B300" s="587"/>
      <c r="C300" s="587"/>
      <c r="D300" s="587"/>
      <c r="E300" s="628"/>
      <c r="F300" s="587"/>
      <c r="G300" s="629"/>
      <c r="H300" s="587"/>
      <c r="I300" s="587"/>
      <c r="J300" s="587"/>
      <c r="K300" s="743"/>
      <c r="L300" s="587"/>
      <c r="M300" s="588"/>
      <c r="N300" s="656"/>
      <c r="O300" s="587"/>
      <c r="P300" s="587"/>
    </row>
    <row r="301" spans="2:16" s="627" customFormat="1" ht="15">
      <c r="B301" s="587"/>
      <c r="C301" s="587"/>
      <c r="D301" s="587"/>
      <c r="E301" s="628"/>
      <c r="F301" s="587"/>
      <c r="G301" s="629"/>
      <c r="H301" s="587"/>
      <c r="I301" s="587"/>
      <c r="J301" s="587"/>
      <c r="K301" s="743"/>
      <c r="L301" s="587"/>
      <c r="M301" s="588"/>
      <c r="N301" s="656"/>
      <c r="O301" s="587"/>
      <c r="P301" s="587"/>
    </row>
    <row r="302" spans="2:16" s="627" customFormat="1" ht="15">
      <c r="B302" s="587"/>
      <c r="C302" s="587"/>
      <c r="D302" s="587"/>
      <c r="E302" s="628"/>
      <c r="F302" s="587"/>
      <c r="G302" s="629"/>
      <c r="H302" s="587"/>
      <c r="I302" s="587"/>
      <c r="J302" s="587"/>
      <c r="K302" s="743"/>
      <c r="L302" s="587"/>
      <c r="M302" s="588"/>
      <c r="N302" s="656"/>
      <c r="O302" s="587"/>
      <c r="P302" s="587"/>
    </row>
    <row r="303" spans="2:16" s="627" customFormat="1" ht="15">
      <c r="B303" s="587"/>
      <c r="C303" s="587"/>
      <c r="D303" s="587"/>
      <c r="E303" s="628"/>
      <c r="F303" s="587"/>
      <c r="G303" s="629"/>
      <c r="H303" s="587"/>
      <c r="I303" s="587"/>
      <c r="J303" s="587"/>
      <c r="K303" s="743"/>
      <c r="L303" s="587"/>
      <c r="M303" s="588"/>
      <c r="N303" s="656"/>
      <c r="O303" s="587"/>
      <c r="P303" s="587"/>
    </row>
    <row r="304" spans="2:16" s="627" customFormat="1" ht="15">
      <c r="B304" s="587"/>
      <c r="C304" s="587"/>
      <c r="D304" s="587"/>
      <c r="E304" s="628"/>
      <c r="F304" s="587"/>
      <c r="G304" s="629"/>
      <c r="H304" s="587"/>
      <c r="I304" s="587"/>
      <c r="J304" s="587"/>
      <c r="K304" s="743"/>
      <c r="L304" s="587"/>
      <c r="M304" s="588"/>
      <c r="N304" s="656"/>
      <c r="O304" s="587"/>
      <c r="P304" s="587"/>
    </row>
    <row r="305" spans="2:16" s="627" customFormat="1" ht="15">
      <c r="B305" s="587"/>
      <c r="C305" s="587"/>
      <c r="D305" s="587"/>
      <c r="E305" s="628"/>
      <c r="F305" s="587"/>
      <c r="G305" s="629"/>
      <c r="H305" s="587"/>
      <c r="I305" s="587"/>
      <c r="J305" s="587"/>
      <c r="K305" s="743"/>
      <c r="L305" s="587"/>
      <c r="M305" s="588"/>
      <c r="N305" s="656"/>
      <c r="O305" s="587"/>
      <c r="P305" s="587"/>
    </row>
    <row r="306" spans="2:16" s="627" customFormat="1" ht="15">
      <c r="B306" s="587"/>
      <c r="C306" s="587"/>
      <c r="D306" s="587"/>
      <c r="E306" s="628"/>
      <c r="F306" s="587"/>
      <c r="G306" s="629"/>
      <c r="H306" s="587"/>
      <c r="I306" s="587"/>
      <c r="J306" s="587"/>
      <c r="K306" s="743"/>
      <c r="L306" s="587"/>
      <c r="M306" s="588"/>
      <c r="N306" s="656"/>
      <c r="O306" s="587"/>
      <c r="P306" s="587"/>
    </row>
    <row r="307" spans="2:16" s="627" customFormat="1" ht="15">
      <c r="B307" s="587"/>
      <c r="C307" s="587"/>
      <c r="D307" s="587"/>
      <c r="E307" s="628"/>
      <c r="F307" s="587"/>
      <c r="G307" s="629"/>
      <c r="H307" s="587"/>
      <c r="I307" s="587"/>
      <c r="J307" s="587"/>
      <c r="K307" s="743"/>
      <c r="L307" s="587"/>
      <c r="M307" s="588"/>
      <c r="N307" s="656"/>
      <c r="O307" s="587"/>
      <c r="P307" s="587"/>
    </row>
    <row r="308" spans="2:16" s="627" customFormat="1" ht="15">
      <c r="B308" s="587"/>
      <c r="C308" s="587"/>
      <c r="D308" s="587"/>
      <c r="E308" s="628"/>
      <c r="F308" s="587"/>
      <c r="G308" s="629"/>
      <c r="H308" s="587"/>
      <c r="I308" s="587"/>
      <c r="J308" s="587"/>
      <c r="K308" s="743"/>
      <c r="L308" s="587"/>
      <c r="M308" s="588"/>
      <c r="N308" s="656"/>
      <c r="O308" s="587"/>
      <c r="P308" s="587"/>
    </row>
    <row r="309" spans="2:16" s="627" customFormat="1" ht="15">
      <c r="B309" s="587"/>
      <c r="C309" s="587"/>
      <c r="D309" s="587"/>
      <c r="E309" s="628"/>
      <c r="F309" s="587"/>
      <c r="G309" s="629"/>
      <c r="H309" s="587"/>
      <c r="I309" s="587"/>
      <c r="J309" s="587"/>
      <c r="K309" s="743"/>
      <c r="L309" s="587"/>
      <c r="M309" s="588"/>
      <c r="N309" s="656"/>
      <c r="O309" s="587"/>
      <c r="P309" s="587"/>
    </row>
    <row r="310" spans="2:16" s="627" customFormat="1" ht="15">
      <c r="B310" s="587"/>
      <c r="C310" s="587"/>
      <c r="D310" s="587"/>
      <c r="E310" s="628"/>
      <c r="F310" s="587"/>
      <c r="G310" s="629"/>
      <c r="H310" s="587"/>
      <c r="I310" s="587"/>
      <c r="J310" s="587"/>
      <c r="K310" s="743"/>
      <c r="L310" s="587"/>
      <c r="M310" s="588"/>
      <c r="N310" s="656"/>
      <c r="O310" s="587"/>
      <c r="P310" s="587"/>
    </row>
    <row r="311" spans="2:16" s="627" customFormat="1" ht="15">
      <c r="B311" s="587"/>
      <c r="C311" s="587"/>
      <c r="D311" s="587"/>
      <c r="E311" s="628"/>
      <c r="F311" s="587"/>
      <c r="G311" s="629"/>
      <c r="H311" s="587"/>
      <c r="I311" s="587"/>
      <c r="J311" s="587"/>
      <c r="K311" s="743"/>
      <c r="L311" s="587"/>
      <c r="M311" s="588"/>
      <c r="N311" s="656"/>
      <c r="O311" s="587"/>
      <c r="P311" s="587"/>
    </row>
    <row r="312" spans="2:16" s="627" customFormat="1" ht="15">
      <c r="B312" s="587"/>
      <c r="C312" s="587"/>
      <c r="D312" s="587"/>
      <c r="E312" s="628"/>
      <c r="F312" s="587"/>
      <c r="G312" s="629"/>
      <c r="H312" s="587"/>
      <c r="I312" s="587"/>
      <c r="J312" s="587"/>
      <c r="K312" s="743"/>
      <c r="L312" s="587"/>
      <c r="M312" s="588"/>
      <c r="N312" s="656"/>
      <c r="O312" s="587"/>
      <c r="P312" s="587"/>
    </row>
    <row r="313" spans="2:16" s="627" customFormat="1" ht="15">
      <c r="B313" s="587"/>
      <c r="C313" s="587"/>
      <c r="D313" s="587"/>
      <c r="E313" s="628"/>
      <c r="F313" s="587"/>
      <c r="G313" s="629"/>
      <c r="H313" s="587"/>
      <c r="I313" s="587"/>
      <c r="J313" s="587"/>
      <c r="K313" s="743"/>
      <c r="L313" s="587"/>
      <c r="M313" s="588"/>
      <c r="N313" s="656"/>
      <c r="O313" s="587"/>
      <c r="P313" s="587"/>
    </row>
    <row r="314" spans="2:16" s="627" customFormat="1" ht="15">
      <c r="B314" s="587"/>
      <c r="C314" s="587"/>
      <c r="D314" s="587"/>
      <c r="E314" s="628"/>
      <c r="F314" s="587"/>
      <c r="G314" s="629"/>
      <c r="H314" s="587"/>
      <c r="I314" s="587"/>
      <c r="J314" s="587"/>
      <c r="K314" s="743"/>
      <c r="L314" s="587"/>
      <c r="M314" s="588"/>
      <c r="N314" s="656"/>
      <c r="O314" s="587"/>
      <c r="P314" s="587"/>
    </row>
    <row r="315" spans="2:16" s="627" customFormat="1" ht="15">
      <c r="B315" s="587"/>
      <c r="C315" s="587"/>
      <c r="D315" s="587"/>
      <c r="E315" s="628"/>
      <c r="F315" s="587"/>
      <c r="G315" s="629"/>
      <c r="H315" s="587"/>
      <c r="I315" s="587"/>
      <c r="J315" s="587"/>
      <c r="K315" s="743"/>
      <c r="L315" s="587"/>
      <c r="M315" s="588"/>
      <c r="N315" s="656"/>
      <c r="O315" s="587"/>
      <c r="P315" s="587"/>
    </row>
    <row r="316" spans="2:16" s="627" customFormat="1" ht="15">
      <c r="B316" s="587"/>
      <c r="C316" s="587"/>
      <c r="D316" s="587"/>
      <c r="E316" s="628"/>
      <c r="F316" s="587"/>
      <c r="G316" s="629"/>
      <c r="H316" s="587"/>
      <c r="I316" s="587"/>
      <c r="J316" s="587"/>
      <c r="K316" s="743"/>
      <c r="L316" s="587"/>
      <c r="M316" s="588"/>
      <c r="N316" s="656"/>
      <c r="O316" s="587"/>
      <c r="P316" s="587"/>
    </row>
    <row r="317" spans="2:16" s="627" customFormat="1" ht="15">
      <c r="B317" s="587"/>
      <c r="C317" s="587"/>
      <c r="D317" s="587"/>
      <c r="E317" s="628"/>
      <c r="F317" s="587"/>
      <c r="G317" s="629"/>
      <c r="H317" s="587"/>
      <c r="I317" s="587"/>
      <c r="J317" s="587"/>
      <c r="K317" s="743"/>
      <c r="L317" s="587"/>
      <c r="M317" s="588"/>
      <c r="N317" s="656"/>
      <c r="O317" s="587"/>
      <c r="P317" s="587"/>
    </row>
    <row r="318" spans="2:16" s="627" customFormat="1" ht="15">
      <c r="B318" s="587"/>
      <c r="C318" s="587"/>
      <c r="D318" s="587"/>
      <c r="E318" s="628"/>
      <c r="F318" s="587"/>
      <c r="G318" s="629"/>
      <c r="H318" s="587"/>
      <c r="I318" s="587"/>
      <c r="J318" s="587"/>
      <c r="K318" s="743"/>
      <c r="L318" s="587"/>
      <c r="M318" s="588"/>
      <c r="N318" s="656"/>
      <c r="O318" s="587"/>
      <c r="P318" s="587"/>
    </row>
    <row r="319" spans="2:16" s="627" customFormat="1" ht="15">
      <c r="B319" s="587"/>
      <c r="C319" s="587"/>
      <c r="D319" s="587"/>
      <c r="E319" s="628"/>
      <c r="F319" s="587"/>
      <c r="G319" s="629"/>
      <c r="H319" s="587"/>
      <c r="I319" s="587"/>
      <c r="J319" s="587"/>
      <c r="K319" s="743"/>
      <c r="L319" s="587"/>
      <c r="M319" s="588"/>
      <c r="N319" s="656"/>
      <c r="O319" s="587"/>
      <c r="P319" s="587"/>
    </row>
    <row r="320" spans="2:16" s="627" customFormat="1" ht="15">
      <c r="B320" s="587"/>
      <c r="C320" s="587"/>
      <c r="D320" s="587"/>
      <c r="E320" s="628"/>
      <c r="F320" s="587"/>
      <c r="G320" s="629"/>
      <c r="H320" s="587"/>
      <c r="I320" s="587"/>
      <c r="J320" s="587"/>
      <c r="K320" s="743"/>
      <c r="L320" s="587"/>
      <c r="M320" s="588"/>
      <c r="N320" s="656"/>
      <c r="O320" s="587"/>
      <c r="P320" s="587"/>
    </row>
    <row r="321" spans="2:16" s="627" customFormat="1" ht="15">
      <c r="B321" s="587"/>
      <c r="C321" s="587"/>
      <c r="D321" s="587"/>
      <c r="E321" s="628"/>
      <c r="F321" s="587"/>
      <c r="G321" s="629"/>
      <c r="H321" s="587"/>
      <c r="I321" s="587"/>
      <c r="J321" s="587"/>
      <c r="K321" s="743"/>
      <c r="L321" s="587"/>
      <c r="M321" s="588"/>
      <c r="N321" s="656"/>
      <c r="O321" s="587"/>
      <c r="P321" s="587"/>
    </row>
    <row r="322" spans="2:16" s="627" customFormat="1" ht="15">
      <c r="B322" s="587"/>
      <c r="C322" s="587"/>
      <c r="D322" s="587"/>
      <c r="E322" s="628"/>
      <c r="F322" s="587"/>
      <c r="G322" s="629"/>
      <c r="H322" s="587"/>
      <c r="I322" s="587"/>
      <c r="J322" s="587"/>
      <c r="K322" s="743"/>
      <c r="L322" s="587"/>
      <c r="M322" s="588"/>
      <c r="N322" s="656"/>
      <c r="O322" s="587"/>
      <c r="P322" s="587"/>
    </row>
    <row r="323" spans="2:16" s="627" customFormat="1" ht="15">
      <c r="B323" s="587"/>
      <c r="C323" s="587"/>
      <c r="D323" s="587"/>
      <c r="E323" s="628"/>
      <c r="F323" s="587"/>
      <c r="G323" s="629"/>
      <c r="H323" s="587"/>
      <c r="I323" s="587"/>
      <c r="J323" s="587"/>
      <c r="K323" s="743"/>
      <c r="L323" s="587"/>
      <c r="M323" s="588"/>
      <c r="N323" s="656"/>
      <c r="O323" s="587"/>
      <c r="P323" s="587"/>
    </row>
    <row r="324" spans="2:16" s="627" customFormat="1" ht="15">
      <c r="B324" s="587"/>
      <c r="C324" s="587"/>
      <c r="D324" s="587"/>
      <c r="E324" s="628"/>
      <c r="F324" s="587"/>
      <c r="G324" s="629"/>
      <c r="H324" s="587"/>
      <c r="I324" s="587"/>
      <c r="J324" s="587"/>
      <c r="K324" s="743"/>
      <c r="L324" s="587"/>
      <c r="M324" s="588"/>
      <c r="N324" s="656"/>
      <c r="O324" s="587"/>
      <c r="P324" s="587"/>
    </row>
    <row r="325" spans="2:16" s="627" customFormat="1" ht="15">
      <c r="B325" s="587"/>
      <c r="C325" s="587"/>
      <c r="D325" s="587"/>
      <c r="E325" s="628"/>
      <c r="F325" s="587"/>
      <c r="G325" s="629"/>
      <c r="H325" s="587"/>
      <c r="I325" s="587"/>
      <c r="J325" s="587"/>
      <c r="K325" s="743"/>
      <c r="L325" s="587"/>
      <c r="M325" s="588"/>
      <c r="N325" s="656"/>
      <c r="O325" s="587"/>
      <c r="P325" s="587"/>
    </row>
    <row r="326" spans="2:16" s="627" customFormat="1" ht="15">
      <c r="B326" s="587"/>
      <c r="C326" s="587"/>
      <c r="D326" s="587"/>
      <c r="E326" s="628"/>
      <c r="F326" s="587"/>
      <c r="G326" s="629"/>
      <c r="H326" s="587"/>
      <c r="I326" s="587"/>
      <c r="J326" s="587"/>
      <c r="K326" s="743"/>
      <c r="L326" s="587"/>
      <c r="M326" s="588"/>
      <c r="N326" s="656"/>
      <c r="O326" s="587"/>
      <c r="P326" s="587"/>
    </row>
    <row r="327" spans="2:16" s="627" customFormat="1" ht="15">
      <c r="B327" s="587"/>
      <c r="C327" s="587"/>
      <c r="D327" s="587"/>
      <c r="E327" s="628"/>
      <c r="F327" s="587"/>
      <c r="G327" s="629"/>
      <c r="H327" s="587"/>
      <c r="I327" s="587"/>
      <c r="J327" s="587"/>
      <c r="K327" s="743"/>
      <c r="L327" s="587"/>
      <c r="M327" s="588"/>
      <c r="N327" s="656"/>
      <c r="O327" s="587"/>
      <c r="P327" s="587"/>
    </row>
    <row r="328" spans="2:16" s="627" customFormat="1" ht="15">
      <c r="B328" s="587"/>
      <c r="C328" s="587"/>
      <c r="D328" s="587"/>
      <c r="E328" s="628"/>
      <c r="F328" s="587"/>
      <c r="G328" s="629"/>
      <c r="H328" s="587"/>
      <c r="I328" s="587"/>
      <c r="J328" s="587"/>
      <c r="K328" s="743"/>
      <c r="L328" s="587"/>
      <c r="M328" s="588"/>
      <c r="N328" s="656"/>
      <c r="O328" s="587"/>
      <c r="P328" s="587"/>
    </row>
    <row r="329" spans="2:16" s="627" customFormat="1" ht="15">
      <c r="B329" s="587"/>
      <c r="C329" s="587"/>
      <c r="D329" s="587"/>
      <c r="E329" s="628"/>
      <c r="F329" s="587"/>
      <c r="G329" s="629"/>
      <c r="H329" s="587"/>
      <c r="I329" s="587"/>
      <c r="J329" s="587"/>
      <c r="K329" s="743"/>
      <c r="L329" s="587"/>
      <c r="M329" s="588"/>
      <c r="N329" s="656"/>
      <c r="O329" s="587"/>
      <c r="P329" s="587"/>
    </row>
    <row r="330" spans="2:16" s="627" customFormat="1" ht="15">
      <c r="B330" s="587"/>
      <c r="C330" s="587"/>
      <c r="D330" s="587"/>
      <c r="E330" s="628"/>
      <c r="F330" s="587"/>
      <c r="G330" s="629"/>
      <c r="H330" s="587"/>
      <c r="I330" s="587"/>
      <c r="J330" s="587"/>
      <c r="K330" s="743"/>
      <c r="L330" s="587"/>
      <c r="M330" s="588"/>
      <c r="N330" s="656"/>
      <c r="O330" s="587"/>
      <c r="P330" s="587"/>
    </row>
    <row r="331" spans="2:16" s="627" customFormat="1" ht="15">
      <c r="B331" s="587"/>
      <c r="C331" s="587"/>
      <c r="D331" s="587"/>
      <c r="E331" s="628"/>
      <c r="F331" s="587"/>
      <c r="G331" s="629"/>
      <c r="H331" s="587"/>
      <c r="I331" s="587"/>
      <c r="J331" s="587"/>
      <c r="K331" s="743"/>
      <c r="L331" s="587"/>
      <c r="M331" s="588"/>
      <c r="N331" s="656"/>
      <c r="O331" s="587"/>
      <c r="P331" s="587"/>
    </row>
    <row r="332" spans="2:16" s="627" customFormat="1" ht="15">
      <c r="B332" s="587"/>
      <c r="C332" s="587"/>
      <c r="D332" s="587"/>
      <c r="E332" s="628"/>
      <c r="F332" s="587"/>
      <c r="G332" s="629"/>
      <c r="H332" s="587"/>
      <c r="I332" s="587"/>
      <c r="J332" s="587"/>
      <c r="K332" s="743"/>
      <c r="L332" s="587"/>
      <c r="M332" s="588"/>
      <c r="N332" s="656"/>
      <c r="O332" s="587"/>
      <c r="P332" s="587"/>
    </row>
    <row r="333" spans="2:16" s="627" customFormat="1" ht="15">
      <c r="B333" s="587"/>
      <c r="C333" s="587"/>
      <c r="D333" s="587"/>
      <c r="E333" s="628"/>
      <c r="F333" s="587"/>
      <c r="G333" s="629"/>
      <c r="H333" s="587"/>
      <c r="I333" s="587"/>
      <c r="J333" s="587"/>
      <c r="K333" s="743"/>
      <c r="L333" s="587"/>
      <c r="M333" s="588"/>
      <c r="N333" s="656"/>
      <c r="O333" s="587"/>
      <c r="P333" s="587"/>
    </row>
    <row r="334" spans="2:16" s="627" customFormat="1" ht="15">
      <c r="B334" s="587"/>
      <c r="C334" s="587"/>
      <c r="D334" s="587"/>
      <c r="E334" s="628"/>
      <c r="F334" s="587"/>
      <c r="G334" s="629"/>
      <c r="H334" s="587"/>
      <c r="I334" s="587"/>
      <c r="J334" s="587"/>
      <c r="K334" s="743"/>
      <c r="L334" s="587"/>
      <c r="M334" s="588"/>
      <c r="N334" s="656"/>
      <c r="O334" s="587"/>
      <c r="P334" s="587"/>
    </row>
    <row r="335" spans="2:16" s="627" customFormat="1" ht="15">
      <c r="B335" s="587"/>
      <c r="C335" s="587"/>
      <c r="D335" s="587"/>
      <c r="E335" s="628"/>
      <c r="F335" s="587"/>
      <c r="G335" s="629"/>
      <c r="H335" s="587"/>
      <c r="I335" s="587"/>
      <c r="J335" s="587"/>
      <c r="K335" s="743"/>
      <c r="L335" s="587"/>
      <c r="M335" s="588"/>
      <c r="N335" s="656"/>
      <c r="O335" s="587"/>
      <c r="P335" s="587"/>
    </row>
    <row r="336" spans="2:16" s="627" customFormat="1" ht="15">
      <c r="B336" s="587"/>
      <c r="C336" s="587"/>
      <c r="D336" s="587"/>
      <c r="E336" s="628"/>
      <c r="F336" s="587"/>
      <c r="G336" s="629"/>
      <c r="H336" s="587"/>
      <c r="I336" s="587"/>
      <c r="J336" s="587"/>
      <c r="K336" s="743"/>
      <c r="L336" s="587"/>
      <c r="M336" s="588"/>
      <c r="N336" s="656"/>
      <c r="O336" s="587"/>
      <c r="P336" s="587"/>
    </row>
    <row r="337" spans="2:16" s="627" customFormat="1" ht="15">
      <c r="B337" s="587"/>
      <c r="C337" s="587"/>
      <c r="D337" s="587"/>
      <c r="E337" s="628"/>
      <c r="F337" s="587"/>
      <c r="G337" s="629"/>
      <c r="H337" s="587"/>
      <c r="I337" s="587"/>
      <c r="J337" s="587"/>
      <c r="K337" s="743"/>
      <c r="L337" s="587"/>
      <c r="M337" s="588"/>
      <c r="N337" s="656"/>
      <c r="O337" s="587"/>
      <c r="P337" s="587"/>
    </row>
    <row r="338" spans="2:16" s="627" customFormat="1" ht="15">
      <c r="B338" s="587"/>
      <c r="C338" s="587"/>
      <c r="D338" s="587"/>
      <c r="E338" s="628"/>
      <c r="F338" s="587"/>
      <c r="G338" s="629"/>
      <c r="H338" s="587"/>
      <c r="I338" s="587"/>
      <c r="J338" s="587"/>
      <c r="K338" s="743"/>
      <c r="L338" s="587"/>
      <c r="M338" s="588"/>
      <c r="N338" s="656"/>
      <c r="O338" s="587"/>
      <c r="P338" s="587"/>
    </row>
    <row r="339" spans="2:16" s="627" customFormat="1" ht="15">
      <c r="B339" s="587"/>
      <c r="C339" s="587"/>
      <c r="D339" s="587"/>
      <c r="E339" s="628"/>
      <c r="F339" s="587"/>
      <c r="G339" s="629"/>
      <c r="H339" s="587"/>
      <c r="I339" s="587"/>
      <c r="J339" s="587"/>
      <c r="K339" s="743"/>
      <c r="L339" s="587"/>
      <c r="M339" s="588"/>
      <c r="N339" s="656"/>
      <c r="O339" s="587"/>
      <c r="P339" s="587"/>
    </row>
    <row r="340" spans="2:16" s="627" customFormat="1" ht="15">
      <c r="B340" s="587"/>
      <c r="C340" s="587"/>
      <c r="D340" s="587"/>
      <c r="E340" s="628"/>
      <c r="F340" s="587"/>
      <c r="G340" s="629"/>
      <c r="H340" s="587"/>
      <c r="I340" s="587"/>
      <c r="J340" s="587"/>
      <c r="K340" s="743"/>
      <c r="L340" s="587"/>
      <c r="M340" s="588"/>
      <c r="N340" s="656"/>
      <c r="O340" s="587"/>
      <c r="P340" s="587"/>
    </row>
    <row r="341" spans="2:16" s="627" customFormat="1" ht="15">
      <c r="B341" s="587"/>
      <c r="C341" s="587"/>
      <c r="D341" s="587"/>
      <c r="E341" s="628"/>
      <c r="F341" s="587"/>
      <c r="G341" s="629"/>
      <c r="H341" s="587"/>
      <c r="I341" s="587"/>
      <c r="J341" s="587"/>
      <c r="K341" s="743"/>
      <c r="L341" s="587"/>
      <c r="M341" s="588"/>
      <c r="N341" s="656"/>
      <c r="O341" s="587"/>
      <c r="P341" s="587"/>
    </row>
    <row r="342" spans="2:16" s="627" customFormat="1" ht="15">
      <c r="B342" s="587"/>
      <c r="C342" s="587"/>
      <c r="D342" s="587"/>
      <c r="E342" s="628"/>
      <c r="F342" s="587"/>
      <c r="G342" s="629"/>
      <c r="H342" s="587"/>
      <c r="I342" s="587"/>
      <c r="J342" s="587"/>
      <c r="K342" s="743"/>
      <c r="L342" s="587"/>
      <c r="M342" s="588"/>
      <c r="N342" s="656"/>
      <c r="O342" s="587"/>
      <c r="P342" s="587"/>
    </row>
    <row r="343" spans="2:16" s="627" customFormat="1" ht="15">
      <c r="B343" s="587"/>
      <c r="C343" s="587"/>
      <c r="D343" s="587"/>
      <c r="E343" s="628"/>
      <c r="F343" s="587"/>
      <c r="G343" s="629"/>
      <c r="H343" s="587"/>
      <c r="I343" s="587"/>
      <c r="J343" s="587"/>
      <c r="K343" s="743"/>
      <c r="L343" s="587"/>
      <c r="M343" s="588"/>
      <c r="N343" s="656"/>
      <c r="O343" s="587"/>
      <c r="P343" s="587"/>
    </row>
    <row r="344" spans="2:16" s="627" customFormat="1" ht="15">
      <c r="B344" s="587"/>
      <c r="C344" s="587"/>
      <c r="D344" s="587"/>
      <c r="E344" s="628"/>
      <c r="F344" s="587"/>
      <c r="G344" s="629"/>
      <c r="H344" s="587"/>
      <c r="I344" s="587"/>
      <c r="J344" s="587"/>
      <c r="K344" s="743"/>
      <c r="L344" s="587"/>
      <c r="M344" s="588"/>
      <c r="N344" s="656"/>
      <c r="O344" s="587"/>
      <c r="P344" s="587"/>
    </row>
    <row r="345" spans="2:16" s="627" customFormat="1" ht="15">
      <c r="B345" s="587"/>
      <c r="C345" s="587"/>
      <c r="D345" s="587"/>
      <c r="E345" s="628"/>
      <c r="F345" s="587"/>
      <c r="G345" s="629"/>
      <c r="H345" s="587"/>
      <c r="I345" s="587"/>
      <c r="J345" s="587"/>
      <c r="K345" s="743"/>
      <c r="L345" s="587"/>
      <c r="M345" s="588"/>
      <c r="N345" s="656"/>
      <c r="O345" s="587"/>
      <c r="P345" s="587"/>
    </row>
    <row r="346" spans="2:16" s="627" customFormat="1" ht="15">
      <c r="B346" s="587"/>
      <c r="C346" s="587"/>
      <c r="D346" s="587"/>
      <c r="E346" s="628"/>
      <c r="F346" s="587"/>
      <c r="G346" s="629"/>
      <c r="H346" s="587"/>
      <c r="I346" s="587"/>
      <c r="J346" s="587"/>
      <c r="K346" s="743"/>
      <c r="L346" s="587"/>
      <c r="M346" s="588"/>
      <c r="N346" s="656"/>
      <c r="O346" s="587"/>
      <c r="P346" s="587"/>
    </row>
    <row r="347" spans="2:16" s="627" customFormat="1" ht="15">
      <c r="B347" s="587"/>
      <c r="C347" s="587"/>
      <c r="D347" s="587"/>
      <c r="E347" s="628"/>
      <c r="F347" s="587"/>
      <c r="G347" s="629"/>
      <c r="H347" s="587"/>
      <c r="I347" s="587"/>
      <c r="J347" s="587"/>
      <c r="K347" s="743"/>
      <c r="L347" s="587"/>
      <c r="M347" s="588"/>
      <c r="N347" s="656"/>
      <c r="O347" s="587"/>
      <c r="P347" s="587"/>
    </row>
    <row r="348" spans="2:16" s="627" customFormat="1" ht="15">
      <c r="B348" s="587"/>
      <c r="C348" s="587"/>
      <c r="D348" s="587"/>
      <c r="E348" s="628"/>
      <c r="F348" s="587"/>
      <c r="G348" s="629"/>
      <c r="H348" s="587"/>
      <c r="I348" s="587"/>
      <c r="J348" s="587"/>
      <c r="K348" s="743"/>
      <c r="L348" s="587"/>
      <c r="M348" s="588"/>
      <c r="N348" s="656"/>
      <c r="O348" s="587"/>
      <c r="P348" s="587"/>
    </row>
    <row r="349" spans="2:16" s="627" customFormat="1" ht="15">
      <c r="B349" s="587"/>
      <c r="C349" s="587"/>
      <c r="D349" s="587"/>
      <c r="E349" s="628"/>
      <c r="F349" s="587"/>
      <c r="G349" s="629"/>
      <c r="H349" s="587"/>
      <c r="I349" s="587"/>
      <c r="J349" s="587"/>
      <c r="K349" s="743"/>
      <c r="L349" s="587"/>
      <c r="M349" s="588"/>
      <c r="N349" s="656"/>
      <c r="O349" s="587"/>
      <c r="P349" s="587"/>
    </row>
    <row r="350" spans="2:16" s="627" customFormat="1" ht="15">
      <c r="B350" s="587"/>
      <c r="C350" s="587"/>
      <c r="D350" s="587"/>
      <c r="E350" s="628"/>
      <c r="F350" s="587"/>
      <c r="G350" s="629"/>
      <c r="H350" s="587"/>
      <c r="I350" s="587"/>
      <c r="J350" s="587"/>
      <c r="K350" s="743"/>
      <c r="L350" s="587"/>
      <c r="M350" s="588"/>
      <c r="N350" s="656"/>
      <c r="O350" s="587"/>
      <c r="P350" s="587"/>
    </row>
    <row r="351" spans="2:16" s="627" customFormat="1" ht="15">
      <c r="B351" s="587"/>
      <c r="C351" s="587"/>
      <c r="D351" s="587"/>
      <c r="E351" s="628"/>
      <c r="F351" s="587"/>
      <c r="G351" s="629"/>
      <c r="H351" s="587"/>
      <c r="I351" s="587"/>
      <c r="J351" s="587"/>
      <c r="K351" s="743"/>
      <c r="L351" s="587"/>
      <c r="M351" s="588"/>
      <c r="N351" s="656"/>
      <c r="O351" s="587"/>
      <c r="P351" s="587"/>
    </row>
    <row r="352" spans="2:16" s="627" customFormat="1" ht="15">
      <c r="B352" s="587"/>
      <c r="C352" s="587"/>
      <c r="D352" s="587"/>
      <c r="E352" s="628"/>
      <c r="F352" s="587"/>
      <c r="G352" s="629"/>
      <c r="H352" s="587"/>
      <c r="I352" s="587"/>
      <c r="J352" s="587"/>
      <c r="K352" s="743"/>
      <c r="L352" s="587"/>
      <c r="M352" s="588"/>
      <c r="N352" s="656"/>
      <c r="O352" s="587"/>
      <c r="P352" s="587"/>
    </row>
    <row r="353" spans="2:16" s="627" customFormat="1" ht="15">
      <c r="B353" s="587"/>
      <c r="C353" s="587"/>
      <c r="D353" s="587"/>
      <c r="E353" s="628"/>
      <c r="F353" s="587"/>
      <c r="G353" s="629"/>
      <c r="H353" s="587"/>
      <c r="I353" s="587"/>
      <c r="J353" s="587"/>
      <c r="K353" s="743"/>
      <c r="L353" s="587"/>
      <c r="M353" s="588"/>
      <c r="N353" s="656"/>
      <c r="O353" s="587"/>
      <c r="P353" s="587"/>
    </row>
    <row r="354" spans="2:16" s="627" customFormat="1" ht="15">
      <c r="B354" s="587"/>
      <c r="C354" s="587"/>
      <c r="D354" s="587"/>
      <c r="E354" s="628"/>
      <c r="F354" s="587"/>
      <c r="G354" s="629"/>
      <c r="H354" s="587"/>
      <c r="I354" s="587"/>
      <c r="J354" s="587"/>
      <c r="K354" s="743"/>
      <c r="L354" s="587"/>
      <c r="M354" s="588"/>
      <c r="N354" s="656"/>
      <c r="O354" s="587"/>
      <c r="P354" s="587"/>
    </row>
    <row r="355" spans="2:16" s="627" customFormat="1" ht="15">
      <c r="B355" s="587"/>
      <c r="C355" s="587"/>
      <c r="D355" s="587"/>
      <c r="E355" s="628"/>
      <c r="F355" s="587"/>
      <c r="G355" s="629"/>
      <c r="H355" s="587"/>
      <c r="I355" s="587"/>
      <c r="J355" s="587"/>
      <c r="K355" s="743"/>
      <c r="L355" s="587"/>
      <c r="M355" s="588"/>
      <c r="N355" s="656"/>
      <c r="O355" s="587"/>
      <c r="P355" s="587"/>
    </row>
    <row r="356" spans="2:16" s="627" customFormat="1" ht="15">
      <c r="B356" s="587"/>
      <c r="C356" s="587"/>
      <c r="D356" s="587"/>
      <c r="E356" s="628"/>
      <c r="F356" s="587"/>
      <c r="G356" s="629"/>
      <c r="H356" s="587"/>
      <c r="I356" s="587"/>
      <c r="J356" s="587"/>
      <c r="K356" s="743"/>
      <c r="L356" s="587"/>
      <c r="M356" s="588"/>
      <c r="N356" s="656"/>
      <c r="O356" s="587"/>
      <c r="P356" s="587"/>
    </row>
    <row r="357" spans="2:16" s="627" customFormat="1" ht="15">
      <c r="B357" s="587"/>
      <c r="C357" s="587"/>
      <c r="D357" s="587"/>
      <c r="E357" s="628"/>
      <c r="F357" s="587"/>
      <c r="G357" s="629"/>
      <c r="H357" s="587"/>
      <c r="I357" s="587"/>
      <c r="J357" s="587"/>
      <c r="K357" s="743"/>
      <c r="L357" s="587"/>
      <c r="M357" s="588"/>
      <c r="N357" s="656"/>
      <c r="O357" s="587"/>
      <c r="P357" s="587"/>
    </row>
    <row r="358" spans="2:16" s="627" customFormat="1" ht="15">
      <c r="B358" s="587"/>
      <c r="C358" s="587"/>
      <c r="D358" s="587"/>
      <c r="E358" s="628"/>
      <c r="F358" s="587"/>
      <c r="G358" s="629"/>
      <c r="H358" s="587"/>
      <c r="I358" s="587"/>
      <c r="J358" s="587"/>
      <c r="K358" s="743"/>
      <c r="L358" s="587"/>
      <c r="M358" s="588"/>
      <c r="N358" s="656"/>
      <c r="O358" s="587"/>
      <c r="P358" s="587"/>
    </row>
    <row r="359" spans="2:16" s="627" customFormat="1" ht="15">
      <c r="B359" s="587"/>
      <c r="C359" s="587"/>
      <c r="D359" s="587"/>
      <c r="E359" s="628"/>
      <c r="F359" s="587"/>
      <c r="G359" s="629"/>
      <c r="H359" s="587"/>
      <c r="I359" s="587"/>
      <c r="J359" s="587"/>
      <c r="K359" s="743"/>
      <c r="L359" s="587"/>
      <c r="M359" s="588"/>
      <c r="N359" s="656"/>
      <c r="O359" s="587"/>
      <c r="P359" s="587"/>
    </row>
    <row r="360" spans="2:16" s="627" customFormat="1" ht="15">
      <c r="B360" s="587"/>
      <c r="C360" s="587"/>
      <c r="D360" s="587"/>
      <c r="E360" s="628"/>
      <c r="F360" s="587"/>
      <c r="G360" s="629"/>
      <c r="H360" s="587"/>
      <c r="I360" s="587"/>
      <c r="J360" s="587"/>
      <c r="K360" s="743"/>
      <c r="L360" s="587"/>
      <c r="M360" s="588"/>
      <c r="N360" s="656"/>
      <c r="O360" s="587"/>
      <c r="P360" s="587"/>
    </row>
    <row r="361" spans="2:16" s="627" customFormat="1" ht="15">
      <c r="B361" s="587"/>
      <c r="C361" s="587"/>
      <c r="D361" s="587"/>
      <c r="E361" s="628"/>
      <c r="F361" s="587"/>
      <c r="G361" s="629"/>
      <c r="H361" s="587"/>
      <c r="I361" s="587"/>
      <c r="J361" s="587"/>
      <c r="K361" s="743"/>
      <c r="L361" s="587"/>
      <c r="M361" s="588"/>
      <c r="N361" s="656"/>
      <c r="O361" s="587"/>
      <c r="P361" s="587"/>
    </row>
    <row r="362" spans="2:16" s="627" customFormat="1" ht="15">
      <c r="B362" s="587"/>
      <c r="C362" s="587"/>
      <c r="D362" s="587"/>
      <c r="E362" s="628"/>
      <c r="F362" s="587"/>
      <c r="G362" s="629"/>
      <c r="H362" s="587"/>
      <c r="I362" s="587"/>
      <c r="J362" s="587"/>
      <c r="K362" s="743"/>
      <c r="L362" s="587"/>
      <c r="M362" s="588"/>
      <c r="N362" s="656"/>
      <c r="O362" s="587"/>
      <c r="P362" s="587"/>
    </row>
    <row r="363" spans="2:16" s="627" customFormat="1" ht="15">
      <c r="B363" s="587"/>
      <c r="C363" s="587"/>
      <c r="D363" s="587"/>
      <c r="E363" s="628"/>
      <c r="F363" s="587"/>
      <c r="G363" s="629"/>
      <c r="H363" s="587"/>
      <c r="I363" s="587"/>
      <c r="J363" s="587"/>
      <c r="K363" s="743"/>
      <c r="L363" s="587"/>
      <c r="M363" s="588"/>
      <c r="N363" s="656"/>
      <c r="O363" s="587"/>
      <c r="P363" s="587"/>
    </row>
    <row r="364" spans="2:16" s="627" customFormat="1" ht="15">
      <c r="B364" s="587"/>
      <c r="C364" s="587"/>
      <c r="D364" s="587"/>
      <c r="E364" s="628"/>
      <c r="F364" s="587"/>
      <c r="G364" s="629"/>
      <c r="H364" s="587"/>
      <c r="I364" s="587"/>
      <c r="J364" s="587"/>
      <c r="K364" s="743"/>
      <c r="L364" s="587"/>
      <c r="M364" s="588"/>
      <c r="N364" s="656"/>
      <c r="O364" s="587"/>
      <c r="P364" s="587"/>
    </row>
    <row r="365" spans="2:16" s="627" customFormat="1" ht="15">
      <c r="B365" s="587"/>
      <c r="C365" s="587"/>
      <c r="D365" s="587"/>
      <c r="E365" s="628"/>
      <c r="F365" s="587"/>
      <c r="G365" s="629"/>
      <c r="H365" s="587"/>
      <c r="I365" s="587"/>
      <c r="J365" s="587"/>
      <c r="K365" s="743"/>
      <c r="L365" s="587"/>
      <c r="M365" s="588"/>
      <c r="N365" s="656"/>
      <c r="O365" s="587"/>
      <c r="P365" s="587"/>
    </row>
    <row r="366" spans="2:16" s="627" customFormat="1" ht="15">
      <c r="B366" s="587"/>
      <c r="C366" s="587"/>
      <c r="D366" s="587"/>
      <c r="E366" s="628"/>
      <c r="F366" s="587"/>
      <c r="G366" s="629"/>
      <c r="H366" s="587"/>
      <c r="I366" s="587"/>
      <c r="J366" s="587"/>
      <c r="K366" s="743"/>
      <c r="L366" s="587"/>
      <c r="M366" s="588"/>
      <c r="N366" s="656"/>
      <c r="O366" s="587"/>
      <c r="P366" s="587"/>
    </row>
    <row r="367" spans="2:16" s="627" customFormat="1" ht="15">
      <c r="B367" s="587"/>
      <c r="C367" s="587"/>
      <c r="D367" s="587"/>
      <c r="E367" s="628"/>
      <c r="F367" s="587"/>
      <c r="G367" s="629"/>
      <c r="H367" s="587"/>
      <c r="I367" s="587"/>
      <c r="J367" s="587"/>
      <c r="K367" s="743"/>
      <c r="L367" s="587"/>
      <c r="M367" s="588"/>
      <c r="N367" s="656"/>
      <c r="O367" s="587"/>
      <c r="P367" s="587"/>
    </row>
    <row r="368" spans="2:16" s="627" customFormat="1" ht="15">
      <c r="B368" s="587"/>
      <c r="C368" s="587"/>
      <c r="D368" s="587"/>
      <c r="E368" s="628"/>
      <c r="F368" s="587"/>
      <c r="G368" s="629"/>
      <c r="H368" s="587"/>
      <c r="I368" s="587"/>
      <c r="J368" s="587"/>
      <c r="K368" s="743"/>
      <c r="L368" s="587"/>
      <c r="M368" s="588"/>
      <c r="N368" s="656"/>
      <c r="O368" s="587"/>
      <c r="P368" s="587"/>
    </row>
    <row r="369" spans="2:16" s="627" customFormat="1" ht="15">
      <c r="B369" s="587"/>
      <c r="C369" s="587"/>
      <c r="D369" s="587"/>
      <c r="E369" s="628"/>
      <c r="F369" s="587"/>
      <c r="G369" s="629"/>
      <c r="H369" s="587"/>
      <c r="I369" s="587"/>
      <c r="J369" s="587"/>
      <c r="K369" s="743"/>
      <c r="L369" s="587"/>
      <c r="M369" s="588"/>
      <c r="N369" s="656"/>
      <c r="O369" s="587"/>
      <c r="P369" s="587"/>
    </row>
    <row r="370" spans="2:16" s="627" customFormat="1" ht="15">
      <c r="B370" s="587"/>
      <c r="C370" s="587"/>
      <c r="D370" s="587"/>
      <c r="E370" s="628"/>
      <c r="F370" s="587"/>
      <c r="G370" s="629"/>
      <c r="H370" s="587"/>
      <c r="I370" s="587"/>
      <c r="J370" s="587"/>
      <c r="K370" s="743"/>
      <c r="L370" s="587"/>
      <c r="M370" s="588"/>
      <c r="N370" s="656"/>
      <c r="O370" s="587"/>
      <c r="P370" s="587"/>
    </row>
    <row r="371" spans="2:16" s="627" customFormat="1" ht="15">
      <c r="B371" s="587"/>
      <c r="C371" s="587"/>
      <c r="D371" s="587"/>
      <c r="E371" s="628"/>
      <c r="F371" s="587"/>
      <c r="G371" s="629"/>
      <c r="H371" s="587"/>
      <c r="I371" s="587"/>
      <c r="J371" s="587"/>
      <c r="K371" s="743"/>
      <c r="L371" s="587"/>
      <c r="M371" s="588"/>
      <c r="N371" s="656"/>
      <c r="O371" s="587"/>
      <c r="P371" s="587"/>
    </row>
    <row r="372" spans="2:16" s="627" customFormat="1" ht="15">
      <c r="B372" s="587"/>
      <c r="C372" s="587"/>
      <c r="D372" s="587"/>
      <c r="E372" s="628"/>
      <c r="F372" s="587"/>
      <c r="G372" s="629"/>
      <c r="H372" s="587"/>
      <c r="I372" s="587"/>
      <c r="J372" s="587"/>
      <c r="K372" s="743"/>
      <c r="L372" s="587"/>
      <c r="M372" s="588"/>
      <c r="N372" s="656"/>
      <c r="O372" s="587"/>
      <c r="P372" s="587"/>
    </row>
    <row r="373" spans="2:16" s="627" customFormat="1" ht="15">
      <c r="B373" s="587"/>
      <c r="C373" s="587"/>
      <c r="D373" s="587"/>
      <c r="E373" s="628"/>
      <c r="F373" s="587"/>
      <c r="G373" s="629"/>
      <c r="H373" s="587"/>
      <c r="I373" s="587"/>
      <c r="J373" s="587"/>
      <c r="K373" s="743"/>
      <c r="L373" s="587"/>
      <c r="M373" s="588"/>
      <c r="N373" s="656"/>
      <c r="O373" s="587"/>
      <c r="P373" s="587"/>
    </row>
    <row r="374" spans="2:16" s="627" customFormat="1" ht="15">
      <c r="B374" s="587"/>
      <c r="C374" s="587"/>
      <c r="D374" s="587"/>
      <c r="E374" s="628"/>
      <c r="F374" s="587"/>
      <c r="G374" s="629"/>
      <c r="H374" s="587"/>
      <c r="I374" s="587"/>
      <c r="J374" s="587"/>
      <c r="K374" s="743"/>
      <c r="L374" s="587"/>
      <c r="M374" s="588"/>
      <c r="N374" s="656"/>
      <c r="O374" s="587"/>
      <c r="P374" s="587"/>
    </row>
    <row r="375" spans="2:16" s="627" customFormat="1" ht="15">
      <c r="B375" s="587"/>
      <c r="C375" s="587"/>
      <c r="D375" s="587"/>
      <c r="E375" s="628"/>
      <c r="F375" s="587"/>
      <c r="G375" s="629"/>
      <c r="H375" s="587"/>
      <c r="I375" s="587"/>
      <c r="J375" s="587"/>
      <c r="K375" s="743"/>
      <c r="L375" s="587"/>
      <c r="M375" s="588"/>
      <c r="N375" s="656"/>
      <c r="O375" s="587"/>
      <c r="P375" s="587"/>
    </row>
    <row r="376" spans="2:16" s="627" customFormat="1" ht="15">
      <c r="B376" s="587"/>
      <c r="C376" s="587"/>
      <c r="D376" s="587"/>
      <c r="E376" s="628"/>
      <c r="F376" s="587"/>
      <c r="G376" s="629"/>
      <c r="H376" s="587"/>
      <c r="I376" s="587"/>
      <c r="J376" s="587"/>
      <c r="K376" s="743"/>
      <c r="L376" s="587"/>
      <c r="M376" s="588"/>
      <c r="N376" s="656"/>
      <c r="O376" s="587"/>
      <c r="P376" s="587"/>
    </row>
    <row r="377" spans="2:16" s="627" customFormat="1" ht="15">
      <c r="B377" s="587"/>
      <c r="C377" s="587"/>
      <c r="D377" s="587"/>
      <c r="E377" s="628"/>
      <c r="F377" s="587"/>
      <c r="G377" s="629"/>
      <c r="H377" s="587"/>
      <c r="I377" s="587"/>
      <c r="J377" s="587"/>
      <c r="K377" s="743"/>
      <c r="L377" s="587"/>
      <c r="M377" s="588"/>
      <c r="N377" s="656"/>
      <c r="O377" s="587"/>
      <c r="P377" s="587"/>
    </row>
    <row r="378" spans="2:16" s="627" customFormat="1" ht="15">
      <c r="B378" s="587"/>
      <c r="C378" s="587"/>
      <c r="D378" s="587"/>
      <c r="E378" s="628"/>
      <c r="F378" s="587"/>
      <c r="G378" s="629"/>
      <c r="H378" s="587"/>
      <c r="I378" s="587"/>
      <c r="J378" s="587"/>
      <c r="K378" s="743"/>
      <c r="L378" s="587"/>
      <c r="M378" s="588"/>
      <c r="N378" s="656"/>
      <c r="O378" s="587"/>
      <c r="P378" s="587"/>
    </row>
    <row r="379" spans="2:16" s="627" customFormat="1" ht="15">
      <c r="B379" s="587"/>
      <c r="C379" s="587"/>
      <c r="D379" s="587"/>
      <c r="E379" s="628"/>
      <c r="F379" s="587"/>
      <c r="G379" s="629"/>
      <c r="H379" s="587"/>
      <c r="I379" s="587"/>
      <c r="J379" s="587"/>
      <c r="K379" s="743"/>
      <c r="L379" s="587"/>
      <c r="M379" s="588"/>
      <c r="N379" s="656"/>
      <c r="O379" s="587"/>
      <c r="P379" s="587"/>
    </row>
    <row r="380" spans="2:16" s="627" customFormat="1" ht="15">
      <c r="B380" s="587"/>
      <c r="C380" s="587"/>
      <c r="D380" s="587"/>
      <c r="E380" s="628"/>
      <c r="F380" s="587"/>
      <c r="G380" s="629"/>
      <c r="H380" s="587"/>
      <c r="I380" s="587"/>
      <c r="J380" s="587"/>
      <c r="K380" s="743"/>
      <c r="L380" s="587"/>
      <c r="M380" s="588"/>
      <c r="N380" s="656"/>
      <c r="O380" s="587"/>
      <c r="P380" s="587"/>
    </row>
    <row r="381" spans="2:16" s="627" customFormat="1" ht="15">
      <c r="B381" s="587"/>
      <c r="C381" s="587"/>
      <c r="D381" s="587"/>
      <c r="E381" s="628"/>
      <c r="F381" s="587"/>
      <c r="G381" s="629"/>
      <c r="H381" s="587"/>
      <c r="I381" s="587"/>
      <c r="J381" s="587"/>
      <c r="K381" s="743"/>
      <c r="L381" s="587"/>
      <c r="M381" s="588"/>
      <c r="N381" s="656"/>
      <c r="O381" s="587"/>
      <c r="P381" s="587"/>
    </row>
    <row r="382" spans="2:16" s="627" customFormat="1" ht="15">
      <c r="B382" s="587"/>
      <c r="C382" s="587"/>
      <c r="D382" s="587"/>
      <c r="E382" s="628"/>
      <c r="F382" s="587"/>
      <c r="G382" s="629"/>
      <c r="H382" s="587"/>
      <c r="I382" s="587"/>
      <c r="J382" s="587"/>
      <c r="K382" s="743"/>
      <c r="L382" s="587"/>
      <c r="M382" s="588"/>
      <c r="N382" s="656"/>
      <c r="O382" s="587"/>
      <c r="P382" s="587"/>
    </row>
    <row r="383" spans="2:16" s="627" customFormat="1" ht="15">
      <c r="B383" s="587"/>
      <c r="C383" s="587"/>
      <c r="D383" s="587"/>
      <c r="E383" s="628"/>
      <c r="F383" s="587"/>
      <c r="G383" s="629"/>
      <c r="H383" s="587"/>
      <c r="I383" s="587"/>
      <c r="J383" s="587"/>
      <c r="K383" s="743"/>
      <c r="L383" s="587"/>
      <c r="M383" s="588"/>
      <c r="N383" s="656"/>
      <c r="O383" s="587"/>
      <c r="P383" s="587"/>
    </row>
    <row r="384" spans="2:16" s="627" customFormat="1" ht="15">
      <c r="B384" s="587"/>
      <c r="C384" s="587"/>
      <c r="D384" s="587"/>
      <c r="E384" s="628"/>
      <c r="F384" s="587"/>
      <c r="G384" s="629"/>
      <c r="H384" s="587"/>
      <c r="I384" s="587"/>
      <c r="J384" s="587"/>
      <c r="K384" s="743"/>
      <c r="L384" s="587"/>
      <c r="M384" s="588"/>
      <c r="N384" s="656"/>
      <c r="O384" s="587"/>
      <c r="P384" s="587"/>
    </row>
    <row r="385" spans="2:16" s="627" customFormat="1" ht="15">
      <c r="B385" s="587"/>
      <c r="C385" s="587"/>
      <c r="D385" s="587"/>
      <c r="E385" s="628"/>
      <c r="F385" s="587"/>
      <c r="G385" s="629"/>
      <c r="H385" s="587"/>
      <c r="I385" s="587"/>
      <c r="J385" s="587"/>
      <c r="K385" s="743"/>
      <c r="L385" s="587"/>
      <c r="M385" s="588"/>
      <c r="N385" s="656"/>
      <c r="O385" s="587"/>
      <c r="P385" s="587"/>
    </row>
    <row r="386" spans="2:16" s="627" customFormat="1" ht="15">
      <c r="B386" s="587"/>
      <c r="C386" s="587"/>
      <c r="D386" s="587"/>
      <c r="E386" s="628"/>
      <c r="F386" s="587"/>
      <c r="G386" s="629"/>
      <c r="H386" s="587"/>
      <c r="I386" s="587"/>
      <c r="J386" s="587"/>
      <c r="K386" s="743"/>
      <c r="L386" s="587"/>
      <c r="M386" s="588"/>
      <c r="N386" s="656"/>
      <c r="O386" s="587"/>
      <c r="P386" s="587"/>
    </row>
    <row r="387" spans="2:16" s="627" customFormat="1" ht="15">
      <c r="B387" s="587"/>
      <c r="C387" s="587"/>
      <c r="D387" s="587"/>
      <c r="E387" s="628"/>
      <c r="F387" s="587"/>
      <c r="G387" s="629"/>
      <c r="H387" s="587"/>
      <c r="I387" s="587"/>
      <c r="J387" s="587"/>
      <c r="K387" s="743"/>
      <c r="L387" s="587"/>
      <c r="M387" s="588"/>
      <c r="N387" s="656"/>
      <c r="O387" s="587"/>
      <c r="P387" s="587"/>
    </row>
    <row r="388" spans="2:16" s="627" customFormat="1" ht="15">
      <c r="B388" s="587"/>
      <c r="C388" s="587"/>
      <c r="D388" s="587"/>
      <c r="E388" s="628"/>
      <c r="F388" s="587"/>
      <c r="G388" s="629"/>
      <c r="H388" s="587"/>
      <c r="I388" s="587"/>
      <c r="J388" s="587"/>
      <c r="K388" s="743"/>
      <c r="L388" s="587"/>
      <c r="M388" s="588"/>
      <c r="N388" s="656"/>
      <c r="O388" s="587"/>
      <c r="P388" s="587"/>
    </row>
    <row r="389" spans="2:16" s="627" customFormat="1" ht="15">
      <c r="B389" s="587"/>
      <c r="C389" s="587"/>
      <c r="D389" s="587"/>
      <c r="E389" s="628"/>
      <c r="F389" s="587"/>
      <c r="G389" s="629"/>
      <c r="H389" s="587"/>
      <c r="I389" s="587"/>
      <c r="J389" s="587"/>
      <c r="K389" s="743"/>
      <c r="L389" s="587"/>
      <c r="M389" s="588"/>
      <c r="N389" s="656"/>
      <c r="O389" s="587"/>
      <c r="P389" s="587"/>
    </row>
    <row r="390" spans="2:16" s="627" customFormat="1" ht="15">
      <c r="B390" s="587"/>
      <c r="C390" s="587"/>
      <c r="D390" s="587"/>
      <c r="E390" s="628"/>
      <c r="F390" s="587"/>
      <c r="G390" s="629"/>
      <c r="H390" s="587"/>
      <c r="I390" s="587"/>
      <c r="J390" s="587"/>
      <c r="K390" s="743"/>
      <c r="L390" s="587"/>
      <c r="M390" s="588"/>
      <c r="N390" s="656"/>
      <c r="O390" s="587"/>
      <c r="P390" s="587"/>
    </row>
    <row r="391" spans="2:16" s="627" customFormat="1" ht="15">
      <c r="B391" s="587"/>
      <c r="C391" s="587"/>
      <c r="D391" s="587"/>
      <c r="E391" s="628"/>
      <c r="F391" s="587"/>
      <c r="G391" s="629"/>
      <c r="H391" s="587"/>
      <c r="I391" s="587"/>
      <c r="J391" s="587"/>
      <c r="K391" s="743"/>
      <c r="L391" s="587"/>
      <c r="M391" s="588"/>
      <c r="N391" s="656"/>
      <c r="O391" s="587"/>
      <c r="P391" s="587"/>
    </row>
    <row r="392" spans="2:16" s="627" customFormat="1" ht="15">
      <c r="B392" s="587"/>
      <c r="C392" s="587"/>
      <c r="D392" s="587"/>
      <c r="E392" s="628"/>
      <c r="F392" s="587"/>
      <c r="G392" s="629"/>
      <c r="H392" s="587"/>
      <c r="I392" s="587"/>
      <c r="J392" s="587"/>
      <c r="K392" s="743"/>
      <c r="L392" s="587"/>
      <c r="M392" s="588"/>
      <c r="N392" s="656"/>
      <c r="O392" s="587"/>
      <c r="P392" s="587"/>
    </row>
    <row r="393" spans="2:16" s="627" customFormat="1" ht="15">
      <c r="B393" s="587"/>
      <c r="C393" s="587"/>
      <c r="D393" s="587"/>
      <c r="E393" s="628"/>
      <c r="F393" s="587"/>
      <c r="G393" s="629"/>
      <c r="H393" s="587"/>
      <c r="I393" s="587"/>
      <c r="J393" s="587"/>
      <c r="K393" s="743"/>
      <c r="L393" s="587"/>
      <c r="M393" s="588"/>
      <c r="N393" s="656"/>
      <c r="O393" s="587"/>
      <c r="P393" s="587"/>
    </row>
    <row r="394" spans="2:16" s="627" customFormat="1" ht="15">
      <c r="B394" s="587"/>
      <c r="C394" s="587"/>
      <c r="D394" s="587"/>
      <c r="E394" s="628"/>
      <c r="F394" s="587"/>
      <c r="G394" s="629"/>
      <c r="H394" s="587"/>
      <c r="I394" s="587"/>
      <c r="J394" s="587"/>
      <c r="K394" s="743"/>
      <c r="L394" s="587"/>
      <c r="M394" s="588"/>
      <c r="N394" s="656"/>
      <c r="O394" s="587"/>
      <c r="P394" s="587"/>
    </row>
    <row r="395" spans="2:16" s="627" customFormat="1" ht="15">
      <c r="B395" s="587"/>
      <c r="C395" s="587"/>
      <c r="D395" s="587"/>
      <c r="E395" s="628"/>
      <c r="F395" s="587"/>
      <c r="G395" s="629"/>
      <c r="H395" s="587"/>
      <c r="I395" s="587"/>
      <c r="J395" s="587"/>
      <c r="K395" s="743"/>
      <c r="L395" s="587"/>
      <c r="M395" s="588"/>
      <c r="N395" s="656"/>
      <c r="O395" s="587"/>
      <c r="P395" s="587"/>
    </row>
    <row r="396" spans="2:16" s="627" customFormat="1" ht="15">
      <c r="B396" s="587"/>
      <c r="C396" s="587"/>
      <c r="D396" s="587"/>
      <c r="E396" s="628"/>
      <c r="F396" s="587"/>
      <c r="G396" s="629"/>
      <c r="H396" s="587"/>
      <c r="I396" s="587"/>
      <c r="J396" s="587"/>
      <c r="K396" s="743"/>
      <c r="L396" s="587"/>
      <c r="M396" s="588"/>
      <c r="N396" s="656"/>
      <c r="O396" s="587"/>
      <c r="P396" s="587"/>
    </row>
    <row r="397" spans="2:16" s="627" customFormat="1" ht="15">
      <c r="B397" s="587"/>
      <c r="C397" s="587"/>
      <c r="D397" s="587"/>
      <c r="E397" s="628"/>
      <c r="F397" s="587"/>
      <c r="G397" s="629"/>
      <c r="H397" s="587"/>
      <c r="I397" s="587"/>
      <c r="J397" s="587"/>
      <c r="K397" s="743"/>
      <c r="L397" s="587"/>
      <c r="M397" s="588"/>
      <c r="N397" s="656"/>
      <c r="O397" s="587"/>
      <c r="P397" s="587"/>
    </row>
    <row r="398" spans="2:16" s="627" customFormat="1" ht="15">
      <c r="B398" s="587"/>
      <c r="C398" s="587"/>
      <c r="D398" s="587"/>
      <c r="E398" s="628"/>
      <c r="F398" s="587"/>
      <c r="G398" s="629"/>
      <c r="H398" s="587"/>
      <c r="I398" s="587"/>
      <c r="J398" s="587"/>
      <c r="K398" s="743"/>
      <c r="L398" s="587"/>
      <c r="M398" s="588"/>
      <c r="N398" s="656"/>
      <c r="O398" s="587"/>
      <c r="P398" s="587"/>
    </row>
    <row r="399" spans="2:16" s="627" customFormat="1" ht="15">
      <c r="B399" s="587"/>
      <c r="C399" s="587"/>
      <c r="D399" s="587"/>
      <c r="E399" s="628"/>
      <c r="F399" s="587"/>
      <c r="G399" s="629"/>
      <c r="H399" s="587"/>
      <c r="I399" s="587"/>
      <c r="J399" s="587"/>
      <c r="K399" s="743"/>
      <c r="L399" s="587"/>
      <c r="M399" s="588"/>
      <c r="N399" s="656"/>
      <c r="O399" s="587"/>
      <c r="P399" s="587"/>
    </row>
    <row r="400" spans="2:16" s="627" customFormat="1" ht="15">
      <c r="B400" s="587"/>
      <c r="C400" s="587"/>
      <c r="D400" s="587"/>
      <c r="E400" s="628"/>
      <c r="F400" s="587"/>
      <c r="G400" s="629"/>
      <c r="H400" s="587"/>
      <c r="I400" s="587"/>
      <c r="J400" s="587"/>
      <c r="K400" s="743"/>
      <c r="L400" s="587"/>
      <c r="M400" s="588"/>
      <c r="N400" s="656"/>
      <c r="O400" s="587"/>
      <c r="P400" s="587"/>
    </row>
    <row r="401" spans="2:16" s="627" customFormat="1" ht="15">
      <c r="B401" s="587"/>
      <c r="C401" s="587"/>
      <c r="D401" s="587"/>
      <c r="E401" s="628"/>
      <c r="F401" s="587"/>
      <c r="G401" s="629"/>
      <c r="H401" s="587"/>
      <c r="I401" s="587"/>
      <c r="J401" s="587"/>
      <c r="K401" s="743"/>
      <c r="L401" s="587"/>
      <c r="M401" s="588"/>
      <c r="N401" s="656"/>
      <c r="O401" s="587"/>
      <c r="P401" s="587"/>
    </row>
    <row r="402" spans="2:16" s="627" customFormat="1" ht="15">
      <c r="B402" s="587"/>
      <c r="C402" s="587"/>
      <c r="D402" s="587"/>
      <c r="E402" s="628"/>
      <c r="F402" s="587"/>
      <c r="G402" s="629"/>
      <c r="H402" s="587"/>
      <c r="I402" s="587"/>
      <c r="J402" s="587"/>
      <c r="K402" s="743"/>
      <c r="L402" s="587"/>
      <c r="M402" s="588"/>
      <c r="N402" s="656"/>
      <c r="O402" s="587"/>
      <c r="P402" s="587"/>
    </row>
    <row r="403" spans="2:16" s="627" customFormat="1" ht="15">
      <c r="B403" s="587"/>
      <c r="C403" s="587"/>
      <c r="D403" s="587"/>
      <c r="E403" s="628"/>
      <c r="F403" s="587"/>
      <c r="G403" s="629"/>
      <c r="H403" s="587"/>
      <c r="I403" s="587"/>
      <c r="J403" s="587"/>
      <c r="K403" s="743"/>
      <c r="L403" s="587"/>
      <c r="M403" s="588"/>
      <c r="N403" s="656"/>
      <c r="O403" s="587"/>
      <c r="P403" s="587"/>
    </row>
    <row r="404" spans="2:16" s="627" customFormat="1" ht="15">
      <c r="B404" s="587"/>
      <c r="C404" s="587"/>
      <c r="D404" s="587"/>
      <c r="E404" s="628"/>
      <c r="F404" s="587"/>
      <c r="G404" s="629"/>
      <c r="H404" s="587"/>
      <c r="I404" s="587"/>
      <c r="J404" s="587"/>
      <c r="K404" s="743"/>
      <c r="L404" s="587"/>
      <c r="M404" s="588"/>
      <c r="N404" s="656"/>
      <c r="O404" s="587"/>
      <c r="P404" s="587"/>
    </row>
    <row r="405" spans="2:16" s="627" customFormat="1" ht="15">
      <c r="B405" s="587"/>
      <c r="C405" s="587"/>
      <c r="D405" s="587"/>
      <c r="E405" s="628"/>
      <c r="F405" s="587"/>
      <c r="G405" s="629"/>
      <c r="H405" s="587"/>
      <c r="I405" s="587"/>
      <c r="J405" s="587"/>
      <c r="K405" s="743"/>
      <c r="L405" s="587"/>
      <c r="M405" s="588"/>
      <c r="N405" s="656"/>
      <c r="O405" s="587"/>
      <c r="P405" s="587"/>
    </row>
    <row r="406" spans="2:16" s="627" customFormat="1" ht="15">
      <c r="B406" s="587"/>
      <c r="C406" s="587"/>
      <c r="D406" s="587"/>
      <c r="E406" s="628"/>
      <c r="F406" s="587"/>
      <c r="G406" s="629"/>
      <c r="H406" s="587"/>
      <c r="I406" s="587"/>
      <c r="J406" s="587"/>
      <c r="K406" s="743"/>
      <c r="L406" s="587"/>
      <c r="M406" s="588"/>
      <c r="N406" s="656"/>
      <c r="O406" s="587"/>
      <c r="P406" s="587"/>
    </row>
    <row r="407" spans="2:16" s="627" customFormat="1" ht="15">
      <c r="B407" s="587"/>
      <c r="C407" s="587"/>
      <c r="D407" s="587"/>
      <c r="E407" s="628"/>
      <c r="F407" s="587"/>
      <c r="G407" s="629"/>
      <c r="H407" s="587"/>
      <c r="I407" s="587"/>
      <c r="J407" s="587"/>
      <c r="K407" s="743"/>
      <c r="L407" s="587"/>
      <c r="M407" s="588"/>
      <c r="N407" s="656"/>
      <c r="O407" s="587"/>
      <c r="P407" s="587"/>
    </row>
    <row r="408" spans="2:16" s="627" customFormat="1" ht="15">
      <c r="B408" s="587"/>
      <c r="C408" s="587"/>
      <c r="D408" s="587"/>
      <c r="E408" s="628"/>
      <c r="F408" s="587"/>
      <c r="G408" s="629"/>
      <c r="H408" s="587"/>
      <c r="I408" s="587"/>
      <c r="J408" s="587"/>
      <c r="K408" s="743"/>
      <c r="L408" s="587"/>
      <c r="M408" s="588"/>
      <c r="N408" s="656"/>
      <c r="O408" s="587"/>
      <c r="P408" s="587"/>
    </row>
    <row r="409" spans="2:16" s="627" customFormat="1" ht="15">
      <c r="B409" s="587"/>
      <c r="C409" s="587"/>
      <c r="D409" s="587"/>
      <c r="E409" s="628"/>
      <c r="F409" s="587"/>
      <c r="G409" s="629"/>
      <c r="H409" s="587"/>
      <c r="I409" s="587"/>
      <c r="J409" s="587"/>
      <c r="K409" s="743"/>
      <c r="L409" s="587"/>
      <c r="M409" s="588"/>
      <c r="N409" s="656"/>
      <c r="O409" s="587"/>
      <c r="P409" s="587"/>
    </row>
    <row r="410" spans="2:16" s="627" customFormat="1" ht="15">
      <c r="B410" s="587"/>
      <c r="C410" s="587"/>
      <c r="D410" s="587"/>
      <c r="E410" s="628"/>
      <c r="F410" s="587"/>
      <c r="G410" s="629"/>
      <c r="H410" s="587"/>
      <c r="I410" s="587"/>
      <c r="J410" s="587"/>
      <c r="K410" s="743"/>
      <c r="L410" s="587"/>
      <c r="M410" s="588"/>
      <c r="N410" s="656"/>
      <c r="O410" s="587"/>
      <c r="P410" s="587"/>
    </row>
    <row r="411" spans="2:16" s="627" customFormat="1" ht="15">
      <c r="B411" s="587"/>
      <c r="C411" s="587"/>
      <c r="D411" s="587"/>
      <c r="E411" s="628"/>
      <c r="F411" s="587"/>
      <c r="G411" s="629"/>
      <c r="H411" s="587"/>
      <c r="I411" s="587"/>
      <c r="J411" s="587"/>
      <c r="K411" s="743"/>
      <c r="L411" s="587"/>
      <c r="M411" s="588"/>
      <c r="N411" s="656"/>
      <c r="O411" s="587"/>
      <c r="P411" s="587"/>
    </row>
    <row r="412" spans="2:16" s="627" customFormat="1" ht="15">
      <c r="B412" s="587"/>
      <c r="C412" s="587"/>
      <c r="D412" s="587"/>
      <c r="E412" s="628"/>
      <c r="F412" s="587"/>
      <c r="G412" s="629"/>
      <c r="H412" s="587"/>
      <c r="I412" s="587"/>
      <c r="J412" s="587"/>
      <c r="K412" s="743"/>
      <c r="L412" s="587"/>
      <c r="M412" s="588"/>
      <c r="N412" s="656"/>
      <c r="O412" s="587"/>
      <c r="P412" s="587"/>
    </row>
    <row r="413" spans="2:16" s="627" customFormat="1" ht="15">
      <c r="B413" s="587"/>
      <c r="C413" s="587"/>
      <c r="D413" s="587"/>
      <c r="E413" s="628"/>
      <c r="F413" s="587"/>
      <c r="G413" s="629"/>
      <c r="H413" s="587"/>
      <c r="I413" s="587"/>
      <c r="J413" s="587"/>
      <c r="K413" s="743"/>
      <c r="L413" s="587"/>
      <c r="M413" s="588"/>
      <c r="N413" s="656"/>
      <c r="O413" s="587"/>
      <c r="P413" s="587"/>
    </row>
    <row r="414" spans="2:16" s="627" customFormat="1" ht="15">
      <c r="B414" s="587"/>
      <c r="C414" s="587"/>
      <c r="D414" s="587"/>
      <c r="E414" s="628"/>
      <c r="F414" s="587"/>
      <c r="G414" s="629"/>
      <c r="H414" s="587"/>
      <c r="I414" s="587"/>
      <c r="J414" s="587"/>
      <c r="K414" s="743"/>
      <c r="L414" s="587"/>
      <c r="M414" s="588"/>
      <c r="N414" s="656"/>
      <c r="O414" s="587"/>
      <c r="P414" s="587"/>
    </row>
    <row r="415" spans="2:16" s="627" customFormat="1" ht="15">
      <c r="B415" s="587"/>
      <c r="C415" s="587"/>
      <c r="D415" s="587"/>
      <c r="E415" s="628"/>
      <c r="F415" s="587"/>
      <c r="G415" s="629"/>
      <c r="H415" s="587"/>
      <c r="I415" s="587"/>
      <c r="J415" s="587"/>
      <c r="K415" s="743"/>
      <c r="L415" s="587"/>
      <c r="M415" s="588"/>
      <c r="N415" s="656"/>
      <c r="O415" s="587"/>
      <c r="P415" s="587"/>
    </row>
    <row r="416" spans="2:16" s="627" customFormat="1" ht="15">
      <c r="B416" s="587"/>
      <c r="C416" s="587"/>
      <c r="D416" s="587"/>
      <c r="E416" s="628"/>
      <c r="F416" s="587"/>
      <c r="G416" s="629"/>
      <c r="H416" s="587"/>
      <c r="I416" s="587"/>
      <c r="J416" s="587"/>
      <c r="K416" s="743"/>
      <c r="L416" s="587"/>
      <c r="M416" s="588"/>
      <c r="N416" s="656"/>
      <c r="O416" s="587"/>
      <c r="P416" s="587"/>
    </row>
    <row r="417" spans="2:16" s="627" customFormat="1" ht="15">
      <c r="B417" s="587"/>
      <c r="C417" s="587"/>
      <c r="D417" s="587"/>
      <c r="E417" s="628"/>
      <c r="F417" s="587"/>
      <c r="G417" s="629"/>
      <c r="H417" s="587"/>
      <c r="I417" s="587"/>
      <c r="J417" s="587"/>
      <c r="K417" s="743"/>
      <c r="L417" s="587"/>
      <c r="M417" s="588"/>
      <c r="N417" s="656"/>
      <c r="O417" s="587"/>
      <c r="P417" s="587"/>
    </row>
    <row r="418" spans="2:16" s="627" customFormat="1" ht="15">
      <c r="B418" s="587"/>
      <c r="C418" s="587"/>
      <c r="D418" s="587"/>
      <c r="E418" s="628"/>
      <c r="F418" s="587"/>
      <c r="G418" s="629"/>
      <c r="H418" s="587"/>
      <c r="I418" s="587"/>
      <c r="J418" s="587"/>
      <c r="K418" s="743"/>
      <c r="L418" s="587"/>
      <c r="M418" s="588"/>
      <c r="N418" s="656"/>
      <c r="O418" s="587"/>
      <c r="P418" s="587"/>
    </row>
    <row r="419" spans="2:16" s="627" customFormat="1" ht="15">
      <c r="B419" s="587"/>
      <c r="C419" s="587"/>
      <c r="D419" s="587"/>
      <c r="E419" s="628"/>
      <c r="F419" s="587"/>
      <c r="G419" s="629"/>
      <c r="H419" s="587"/>
      <c r="I419" s="587"/>
      <c r="J419" s="587"/>
      <c r="K419" s="743"/>
      <c r="L419" s="587"/>
      <c r="M419" s="588"/>
      <c r="N419" s="656"/>
      <c r="O419" s="587"/>
      <c r="P419" s="587"/>
    </row>
    <row r="420" spans="2:16" s="627" customFormat="1" ht="15">
      <c r="B420" s="587"/>
      <c r="C420" s="587"/>
      <c r="D420" s="587"/>
      <c r="E420" s="628"/>
      <c r="F420" s="587"/>
      <c r="G420" s="629"/>
      <c r="H420" s="587"/>
      <c r="I420" s="587"/>
      <c r="J420" s="587"/>
      <c r="K420" s="743"/>
      <c r="L420" s="587"/>
      <c r="M420" s="588"/>
      <c r="N420" s="656"/>
      <c r="O420" s="587"/>
      <c r="P420" s="587"/>
    </row>
    <row r="421" spans="2:16" s="627" customFormat="1" ht="15">
      <c r="B421" s="587"/>
      <c r="C421" s="587"/>
      <c r="D421" s="587"/>
      <c r="E421" s="628"/>
      <c r="F421" s="587"/>
      <c r="G421" s="629"/>
      <c r="H421" s="587"/>
      <c r="I421" s="587"/>
      <c r="J421" s="587"/>
      <c r="K421" s="743"/>
      <c r="L421" s="587"/>
      <c r="M421" s="588"/>
      <c r="N421" s="656"/>
      <c r="O421" s="587"/>
      <c r="P421" s="587"/>
    </row>
    <row r="422" spans="2:16" s="627" customFormat="1" ht="15">
      <c r="B422" s="587"/>
      <c r="C422" s="587"/>
      <c r="D422" s="587"/>
      <c r="E422" s="628"/>
      <c r="F422" s="587"/>
      <c r="G422" s="629"/>
      <c r="H422" s="587"/>
      <c r="I422" s="587"/>
      <c r="J422" s="587"/>
      <c r="K422" s="743"/>
      <c r="L422" s="587"/>
      <c r="M422" s="588"/>
      <c r="N422" s="656"/>
      <c r="O422" s="587"/>
      <c r="P422" s="587"/>
    </row>
    <row r="423" spans="2:16" s="627" customFormat="1" ht="15">
      <c r="B423" s="587"/>
      <c r="C423" s="587"/>
      <c r="D423" s="587"/>
      <c r="E423" s="628"/>
      <c r="F423" s="587"/>
      <c r="G423" s="629"/>
      <c r="H423" s="587"/>
      <c r="I423" s="587"/>
      <c r="J423" s="587"/>
      <c r="K423" s="743"/>
      <c r="L423" s="587"/>
      <c r="M423" s="588"/>
      <c r="N423" s="656"/>
      <c r="O423" s="587"/>
      <c r="P423" s="587"/>
    </row>
    <row r="424" spans="2:16" s="627" customFormat="1" ht="15">
      <c r="B424" s="587"/>
      <c r="C424" s="587"/>
      <c r="D424" s="587"/>
      <c r="E424" s="628"/>
      <c r="F424" s="587"/>
      <c r="G424" s="629"/>
      <c r="H424" s="587"/>
      <c r="I424" s="587"/>
      <c r="J424" s="587"/>
      <c r="K424" s="743"/>
      <c r="L424" s="587"/>
      <c r="M424" s="588"/>
      <c r="N424" s="656"/>
      <c r="O424" s="587"/>
      <c r="P424" s="587"/>
    </row>
    <row r="425" spans="2:16" s="627" customFormat="1" ht="15">
      <c r="B425" s="587"/>
      <c r="C425" s="587"/>
      <c r="D425" s="587"/>
      <c r="E425" s="628"/>
      <c r="F425" s="587"/>
      <c r="G425" s="629"/>
      <c r="H425" s="587"/>
      <c r="I425" s="587"/>
      <c r="J425" s="587"/>
      <c r="K425" s="743"/>
      <c r="L425" s="587"/>
      <c r="M425" s="588"/>
      <c r="N425" s="656"/>
      <c r="O425" s="587"/>
      <c r="P425" s="587"/>
    </row>
    <row r="426" spans="2:16" s="627" customFormat="1" ht="15">
      <c r="B426" s="587"/>
      <c r="C426" s="587"/>
      <c r="D426" s="587"/>
      <c r="E426" s="628"/>
      <c r="F426" s="587"/>
      <c r="G426" s="629"/>
      <c r="H426" s="587"/>
      <c r="I426" s="587"/>
      <c r="J426" s="587"/>
      <c r="K426" s="743"/>
      <c r="L426" s="587"/>
      <c r="M426" s="588"/>
      <c r="N426" s="656"/>
      <c r="O426" s="587"/>
      <c r="P426" s="587"/>
    </row>
    <row r="427" spans="2:16" s="627" customFormat="1" ht="15">
      <c r="B427" s="587"/>
      <c r="C427" s="587"/>
      <c r="D427" s="587"/>
      <c r="E427" s="628"/>
      <c r="F427" s="587"/>
      <c r="G427" s="629"/>
      <c r="H427" s="587"/>
      <c r="I427" s="587"/>
      <c r="J427" s="587"/>
      <c r="K427" s="743"/>
      <c r="L427" s="587"/>
      <c r="M427" s="588"/>
      <c r="N427" s="656"/>
      <c r="O427" s="587"/>
      <c r="P427" s="587"/>
    </row>
    <row r="428" spans="2:16" s="627" customFormat="1" ht="15">
      <c r="B428" s="587"/>
      <c r="C428" s="587"/>
      <c r="D428" s="587"/>
      <c r="E428" s="628"/>
      <c r="F428" s="587"/>
      <c r="G428" s="629"/>
      <c r="H428" s="587"/>
      <c r="I428" s="587"/>
      <c r="J428" s="587"/>
      <c r="K428" s="743"/>
      <c r="L428" s="587"/>
      <c r="M428" s="588"/>
      <c r="N428" s="656"/>
      <c r="O428" s="587"/>
      <c r="P428" s="587"/>
    </row>
    <row r="429" spans="2:16" s="627" customFormat="1" ht="15">
      <c r="B429" s="587"/>
      <c r="C429" s="587"/>
      <c r="D429" s="587"/>
      <c r="E429" s="628"/>
      <c r="F429" s="587"/>
      <c r="G429" s="629"/>
      <c r="H429" s="587"/>
      <c r="I429" s="587"/>
      <c r="J429" s="587"/>
      <c r="K429" s="743"/>
      <c r="L429" s="587"/>
      <c r="M429" s="588"/>
      <c r="N429" s="656"/>
      <c r="O429" s="587"/>
      <c r="P429" s="587"/>
    </row>
    <row r="430" spans="2:16" s="627" customFormat="1" ht="15">
      <c r="B430" s="587"/>
      <c r="C430" s="587"/>
      <c r="D430" s="587"/>
      <c r="E430" s="628"/>
      <c r="F430" s="587"/>
      <c r="G430" s="629"/>
      <c r="H430" s="587"/>
      <c r="I430" s="587"/>
      <c r="J430" s="587"/>
      <c r="K430" s="743"/>
      <c r="L430" s="587"/>
      <c r="M430" s="588"/>
      <c r="N430" s="656"/>
      <c r="O430" s="587"/>
      <c r="P430" s="587"/>
    </row>
    <row r="431" spans="2:16" s="627" customFormat="1" ht="15">
      <c r="B431" s="587"/>
      <c r="C431" s="587"/>
      <c r="D431" s="587"/>
      <c r="E431" s="628"/>
      <c r="F431" s="587"/>
      <c r="G431" s="629"/>
      <c r="H431" s="587"/>
      <c r="I431" s="587"/>
      <c r="J431" s="587"/>
      <c r="K431" s="743"/>
      <c r="L431" s="587"/>
      <c r="M431" s="588"/>
      <c r="N431" s="656"/>
      <c r="O431" s="587"/>
      <c r="P431" s="587"/>
    </row>
    <row r="432" spans="2:16" s="627" customFormat="1" ht="15">
      <c r="B432" s="587"/>
      <c r="C432" s="587"/>
      <c r="D432" s="587"/>
      <c r="E432" s="628"/>
      <c r="F432" s="587"/>
      <c r="G432" s="629"/>
      <c r="H432" s="587"/>
      <c r="I432" s="587"/>
      <c r="J432" s="587"/>
      <c r="K432" s="743"/>
      <c r="L432" s="587"/>
      <c r="M432" s="588"/>
      <c r="N432" s="656"/>
      <c r="O432" s="587"/>
      <c r="P432" s="587"/>
    </row>
    <row r="433" spans="2:16" s="627" customFormat="1" ht="15">
      <c r="B433" s="587"/>
      <c r="C433" s="587"/>
      <c r="D433" s="587"/>
      <c r="E433" s="628"/>
      <c r="F433" s="587"/>
      <c r="G433" s="629"/>
      <c r="H433" s="587"/>
      <c r="I433" s="587"/>
      <c r="J433" s="587"/>
      <c r="K433" s="743"/>
      <c r="L433" s="587"/>
      <c r="M433" s="588"/>
      <c r="N433" s="656"/>
      <c r="O433" s="587"/>
      <c r="P433" s="587"/>
    </row>
    <row r="434" spans="2:16" s="627" customFormat="1" ht="15">
      <c r="B434" s="587"/>
      <c r="C434" s="587"/>
      <c r="D434" s="587"/>
      <c r="E434" s="628"/>
      <c r="F434" s="587"/>
      <c r="G434" s="629"/>
      <c r="H434" s="587"/>
      <c r="I434" s="587"/>
      <c r="J434" s="587"/>
      <c r="K434" s="743"/>
      <c r="L434" s="587"/>
      <c r="M434" s="588"/>
      <c r="N434" s="656"/>
      <c r="O434" s="587"/>
      <c r="P434" s="587"/>
    </row>
    <row r="435" spans="2:16" s="627" customFormat="1" ht="15">
      <c r="B435" s="587"/>
      <c r="C435" s="587"/>
      <c r="D435" s="587"/>
      <c r="E435" s="628"/>
      <c r="F435" s="587"/>
      <c r="G435" s="629"/>
      <c r="H435" s="587"/>
      <c r="I435" s="587"/>
      <c r="J435" s="587"/>
      <c r="K435" s="743"/>
      <c r="L435" s="587"/>
      <c r="M435" s="588"/>
      <c r="N435" s="656"/>
      <c r="O435" s="587"/>
      <c r="P435" s="587"/>
    </row>
    <row r="436" spans="2:16" s="627" customFormat="1" ht="15">
      <c r="B436" s="587"/>
      <c r="C436" s="587"/>
      <c r="D436" s="587"/>
      <c r="E436" s="628"/>
      <c r="F436" s="587"/>
      <c r="G436" s="629"/>
      <c r="H436" s="587"/>
      <c r="I436" s="587"/>
      <c r="J436" s="587"/>
      <c r="K436" s="743"/>
      <c r="L436" s="587"/>
      <c r="M436" s="588"/>
      <c r="N436" s="656"/>
      <c r="O436" s="587"/>
      <c r="P436" s="587"/>
    </row>
    <row r="437" spans="2:16" s="627" customFormat="1" ht="15">
      <c r="B437" s="587"/>
      <c r="C437" s="587"/>
      <c r="D437" s="587"/>
      <c r="E437" s="628"/>
      <c r="F437" s="587"/>
      <c r="G437" s="629"/>
      <c r="H437" s="587"/>
      <c r="I437" s="587"/>
      <c r="J437" s="587"/>
      <c r="K437" s="743"/>
      <c r="L437" s="587"/>
      <c r="M437" s="588"/>
      <c r="N437" s="656"/>
      <c r="O437" s="587"/>
      <c r="P437" s="587"/>
    </row>
    <row r="438" spans="2:16" s="627" customFormat="1" ht="15">
      <c r="B438" s="587"/>
      <c r="C438" s="587"/>
      <c r="D438" s="587"/>
      <c r="E438" s="628"/>
      <c r="F438" s="587"/>
      <c r="G438" s="629"/>
      <c r="H438" s="587"/>
      <c r="I438" s="587"/>
      <c r="J438" s="587"/>
      <c r="K438" s="743"/>
      <c r="L438" s="587"/>
      <c r="M438" s="588"/>
      <c r="N438" s="656"/>
      <c r="O438" s="587"/>
      <c r="P438" s="587"/>
    </row>
    <row r="439" spans="2:16" s="627" customFormat="1" ht="15">
      <c r="B439" s="587"/>
      <c r="C439" s="587"/>
      <c r="D439" s="587"/>
      <c r="E439" s="628"/>
      <c r="F439" s="587"/>
      <c r="G439" s="629"/>
      <c r="H439" s="587"/>
      <c r="I439" s="587"/>
      <c r="J439" s="587"/>
      <c r="K439" s="743"/>
      <c r="L439" s="587"/>
      <c r="M439" s="588"/>
      <c r="N439" s="656"/>
      <c r="O439" s="587"/>
      <c r="P439" s="587"/>
    </row>
    <row r="440" spans="2:16" s="627" customFormat="1" ht="15">
      <c r="B440" s="587"/>
      <c r="C440" s="587"/>
      <c r="D440" s="587"/>
      <c r="E440" s="628"/>
      <c r="F440" s="587"/>
      <c r="G440" s="629"/>
      <c r="H440" s="587"/>
      <c r="I440" s="587"/>
      <c r="J440" s="587"/>
      <c r="K440" s="743"/>
      <c r="L440" s="587"/>
      <c r="M440" s="588"/>
      <c r="N440" s="656"/>
      <c r="O440" s="587"/>
      <c r="P440" s="587"/>
    </row>
    <row r="441" spans="2:16" s="627" customFormat="1" ht="15">
      <c r="B441" s="587"/>
      <c r="C441" s="587"/>
      <c r="D441" s="587"/>
      <c r="E441" s="628"/>
      <c r="F441" s="587"/>
      <c r="G441" s="629"/>
      <c r="H441" s="587"/>
      <c r="I441" s="587"/>
      <c r="J441" s="587"/>
      <c r="K441" s="743"/>
      <c r="L441" s="587"/>
      <c r="M441" s="588"/>
      <c r="N441" s="656"/>
      <c r="O441" s="587"/>
      <c r="P441" s="587"/>
    </row>
    <row r="442" spans="2:16" s="627" customFormat="1" ht="15">
      <c r="B442" s="587"/>
      <c r="C442" s="587"/>
      <c r="D442" s="587"/>
      <c r="E442" s="628"/>
      <c r="F442" s="587"/>
      <c r="G442" s="629"/>
      <c r="H442" s="587"/>
      <c r="I442" s="587"/>
      <c r="J442" s="587"/>
      <c r="K442" s="743"/>
      <c r="L442" s="587"/>
      <c r="M442" s="588"/>
      <c r="N442" s="656"/>
      <c r="O442" s="587"/>
      <c r="P442" s="587"/>
    </row>
    <row r="443" spans="2:16" s="627" customFormat="1" ht="15">
      <c r="B443" s="587"/>
      <c r="C443" s="587"/>
      <c r="D443" s="587"/>
      <c r="E443" s="628"/>
      <c r="F443" s="587"/>
      <c r="G443" s="629"/>
      <c r="H443" s="587"/>
      <c r="I443" s="587"/>
      <c r="J443" s="587"/>
      <c r="K443" s="743"/>
      <c r="L443" s="587"/>
      <c r="M443" s="588"/>
      <c r="N443" s="656"/>
      <c r="O443" s="587"/>
      <c r="P443" s="587"/>
    </row>
    <row r="444" spans="2:16" s="627" customFormat="1" ht="15">
      <c r="B444" s="587"/>
      <c r="C444" s="587"/>
      <c r="D444" s="587"/>
      <c r="E444" s="628"/>
      <c r="F444" s="587"/>
      <c r="G444" s="629"/>
      <c r="H444" s="587"/>
      <c r="I444" s="587"/>
      <c r="J444" s="587"/>
      <c r="K444" s="743"/>
      <c r="L444" s="587"/>
      <c r="M444" s="588"/>
      <c r="N444" s="656"/>
      <c r="O444" s="587"/>
      <c r="P444" s="587"/>
    </row>
    <row r="445" spans="2:16" s="627" customFormat="1" ht="15">
      <c r="B445" s="587"/>
      <c r="C445" s="587"/>
      <c r="D445" s="587"/>
      <c r="E445" s="628"/>
      <c r="F445" s="587"/>
      <c r="G445" s="629"/>
      <c r="H445" s="587"/>
      <c r="I445" s="587"/>
      <c r="J445" s="587"/>
      <c r="K445" s="743"/>
      <c r="L445" s="587"/>
      <c r="M445" s="588"/>
      <c r="N445" s="656"/>
      <c r="O445" s="587"/>
      <c r="P445" s="587"/>
    </row>
    <row r="446" spans="2:16" s="627" customFormat="1" ht="15">
      <c r="B446" s="587"/>
      <c r="C446" s="587"/>
      <c r="D446" s="587"/>
      <c r="E446" s="628"/>
      <c r="F446" s="587"/>
      <c r="G446" s="629"/>
      <c r="H446" s="587"/>
      <c r="I446" s="587"/>
      <c r="J446" s="587"/>
      <c r="K446" s="743"/>
      <c r="L446" s="587"/>
      <c r="M446" s="588"/>
      <c r="N446" s="656"/>
      <c r="O446" s="587"/>
      <c r="P446" s="587"/>
    </row>
    <row r="447" spans="2:16" s="627" customFormat="1" ht="15">
      <c r="B447" s="587"/>
      <c r="C447" s="587"/>
      <c r="D447" s="587"/>
      <c r="E447" s="628"/>
      <c r="F447" s="587"/>
      <c r="G447" s="629"/>
      <c r="H447" s="587"/>
      <c r="I447" s="587"/>
      <c r="J447" s="587"/>
      <c r="K447" s="743"/>
      <c r="L447" s="587"/>
      <c r="M447" s="588"/>
      <c r="N447" s="656"/>
      <c r="O447" s="587"/>
      <c r="P447" s="587"/>
    </row>
    <row r="448" spans="2:16" s="627" customFormat="1" ht="15">
      <c r="B448" s="587"/>
      <c r="C448" s="587"/>
      <c r="D448" s="587"/>
      <c r="E448" s="628"/>
      <c r="F448" s="587"/>
      <c r="G448" s="629"/>
      <c r="H448" s="587"/>
      <c r="I448" s="587"/>
      <c r="J448" s="587"/>
      <c r="K448" s="743"/>
      <c r="L448" s="587"/>
      <c r="M448" s="588"/>
      <c r="N448" s="656"/>
      <c r="O448" s="587"/>
      <c r="P448" s="587"/>
    </row>
    <row r="449" spans="2:16" s="627" customFormat="1" ht="15">
      <c r="B449" s="587"/>
      <c r="C449" s="587"/>
      <c r="D449" s="587"/>
      <c r="E449" s="628"/>
      <c r="F449" s="587"/>
      <c r="G449" s="629"/>
      <c r="H449" s="587"/>
      <c r="I449" s="587"/>
      <c r="J449" s="587"/>
      <c r="K449" s="743"/>
      <c r="L449" s="587"/>
      <c r="M449" s="588"/>
      <c r="N449" s="656"/>
      <c r="O449" s="587"/>
      <c r="P449" s="587"/>
    </row>
    <row r="450" spans="2:16" s="627" customFormat="1" ht="15">
      <c r="B450" s="587"/>
      <c r="C450" s="587"/>
      <c r="D450" s="587"/>
      <c r="E450" s="628"/>
      <c r="F450" s="587"/>
      <c r="G450" s="629"/>
      <c r="H450" s="587"/>
      <c r="I450" s="587"/>
      <c r="J450" s="587"/>
      <c r="K450" s="743"/>
      <c r="L450" s="587"/>
      <c r="M450" s="588"/>
      <c r="N450" s="656"/>
      <c r="O450" s="587"/>
      <c r="P450" s="587"/>
    </row>
    <row r="451" spans="2:16" s="627" customFormat="1" ht="15">
      <c r="B451" s="587"/>
      <c r="C451" s="587"/>
      <c r="D451" s="587"/>
      <c r="E451" s="628"/>
      <c r="F451" s="587"/>
      <c r="G451" s="629"/>
      <c r="H451" s="587"/>
      <c r="I451" s="587"/>
      <c r="J451" s="587"/>
      <c r="K451" s="743"/>
      <c r="L451" s="587"/>
      <c r="M451" s="588"/>
      <c r="N451" s="656"/>
      <c r="O451" s="587"/>
      <c r="P451" s="587"/>
    </row>
    <row r="452" spans="2:16" s="627" customFormat="1" ht="15">
      <c r="B452" s="587"/>
      <c r="C452" s="587"/>
      <c r="D452" s="587"/>
      <c r="E452" s="628"/>
      <c r="F452" s="587"/>
      <c r="G452" s="629"/>
      <c r="H452" s="587"/>
      <c r="I452" s="587"/>
      <c r="J452" s="587"/>
      <c r="K452" s="743"/>
      <c r="L452" s="587"/>
      <c r="M452" s="588"/>
      <c r="N452" s="656"/>
      <c r="O452" s="587"/>
      <c r="P452" s="587"/>
    </row>
    <row r="453" spans="2:16" s="627" customFormat="1" ht="15">
      <c r="B453" s="587"/>
      <c r="C453" s="587"/>
      <c r="D453" s="587"/>
      <c r="E453" s="628"/>
      <c r="F453" s="587"/>
      <c r="G453" s="629"/>
      <c r="H453" s="587"/>
      <c r="I453" s="587"/>
      <c r="J453" s="587"/>
      <c r="K453" s="743"/>
      <c r="L453" s="587"/>
      <c r="M453" s="588"/>
      <c r="N453" s="656"/>
      <c r="O453" s="587"/>
      <c r="P453" s="587"/>
    </row>
    <row r="454" spans="2:16" s="627" customFormat="1" ht="15">
      <c r="B454" s="587"/>
      <c r="C454" s="587"/>
      <c r="D454" s="587"/>
      <c r="E454" s="628"/>
      <c r="F454" s="587"/>
      <c r="G454" s="629"/>
      <c r="H454" s="587"/>
      <c r="I454" s="587"/>
      <c r="J454" s="587"/>
      <c r="K454" s="743"/>
      <c r="L454" s="587"/>
      <c r="M454" s="588"/>
      <c r="N454" s="656"/>
      <c r="O454" s="587"/>
      <c r="P454" s="587"/>
    </row>
    <row r="455" spans="2:16" s="627" customFormat="1" ht="15">
      <c r="B455" s="587"/>
      <c r="C455" s="587"/>
      <c r="D455" s="587"/>
      <c r="E455" s="628"/>
      <c r="F455" s="587"/>
      <c r="G455" s="629"/>
      <c r="H455" s="587"/>
      <c r="I455" s="587"/>
      <c r="J455" s="587"/>
      <c r="K455" s="743"/>
      <c r="L455" s="587"/>
      <c r="M455" s="588"/>
      <c r="N455" s="656"/>
      <c r="O455" s="587"/>
      <c r="P455" s="587"/>
    </row>
    <row r="456" spans="2:16" s="627" customFormat="1" ht="15">
      <c r="B456" s="587"/>
      <c r="C456" s="587"/>
      <c r="D456" s="587"/>
      <c r="E456" s="628"/>
      <c r="F456" s="587"/>
      <c r="G456" s="629"/>
      <c r="H456" s="587"/>
      <c r="I456" s="587"/>
      <c r="J456" s="587"/>
      <c r="K456" s="743"/>
      <c r="L456" s="587"/>
      <c r="M456" s="588"/>
      <c r="N456" s="656"/>
      <c r="O456" s="587"/>
      <c r="P456" s="587"/>
    </row>
    <row r="457" spans="2:16" s="627" customFormat="1" ht="15">
      <c r="B457" s="587"/>
      <c r="C457" s="587"/>
      <c r="D457" s="587"/>
      <c r="E457" s="628"/>
      <c r="F457" s="587"/>
      <c r="G457" s="629"/>
      <c r="H457" s="587"/>
      <c r="I457" s="587"/>
      <c r="J457" s="587"/>
      <c r="K457" s="743"/>
      <c r="L457" s="587"/>
      <c r="M457" s="588"/>
      <c r="N457" s="656"/>
      <c r="O457" s="587"/>
      <c r="P457" s="587"/>
    </row>
    <row r="458" spans="2:16" s="627" customFormat="1" ht="15">
      <c r="B458" s="587"/>
      <c r="C458" s="587"/>
      <c r="D458" s="587"/>
      <c r="E458" s="628"/>
      <c r="F458" s="587"/>
      <c r="G458" s="629"/>
      <c r="H458" s="587"/>
      <c r="I458" s="587"/>
      <c r="J458" s="587"/>
      <c r="K458" s="743"/>
      <c r="L458" s="587"/>
      <c r="M458" s="588"/>
      <c r="N458" s="656"/>
      <c r="O458" s="587"/>
      <c r="P458" s="587"/>
    </row>
    <row r="459" spans="2:16" s="627" customFormat="1" ht="15">
      <c r="B459" s="587"/>
      <c r="C459" s="587"/>
      <c r="D459" s="587"/>
      <c r="E459" s="628"/>
      <c r="F459" s="587"/>
      <c r="G459" s="629"/>
      <c r="H459" s="587"/>
      <c r="I459" s="587"/>
      <c r="J459" s="587"/>
      <c r="K459" s="743"/>
      <c r="L459" s="587"/>
      <c r="M459" s="588"/>
      <c r="N459" s="656"/>
      <c r="O459" s="587"/>
      <c r="P459" s="587"/>
    </row>
    <row r="460" spans="2:16" s="627" customFormat="1" ht="15">
      <c r="B460" s="587"/>
      <c r="C460" s="587"/>
      <c r="D460" s="587"/>
      <c r="E460" s="628"/>
      <c r="F460" s="587"/>
      <c r="G460" s="629"/>
      <c r="H460" s="587"/>
      <c r="I460" s="587"/>
      <c r="J460" s="587"/>
      <c r="K460" s="743"/>
      <c r="L460" s="587"/>
      <c r="M460" s="588"/>
      <c r="N460" s="656"/>
      <c r="O460" s="587"/>
      <c r="P460" s="587"/>
    </row>
    <row r="461" spans="2:16" s="627" customFormat="1" ht="15">
      <c r="B461" s="587"/>
      <c r="C461" s="587"/>
      <c r="D461" s="587"/>
      <c r="E461" s="628"/>
      <c r="F461" s="587"/>
      <c r="G461" s="629"/>
      <c r="H461" s="587"/>
      <c r="I461" s="587"/>
      <c r="J461" s="587"/>
      <c r="K461" s="743"/>
      <c r="L461" s="587"/>
      <c r="M461" s="588"/>
      <c r="N461" s="656"/>
      <c r="O461" s="587"/>
      <c r="P461" s="587"/>
    </row>
    <row r="462" spans="2:16" s="627" customFormat="1" ht="15">
      <c r="B462" s="587"/>
      <c r="C462" s="587"/>
      <c r="D462" s="587"/>
      <c r="E462" s="628"/>
      <c r="F462" s="587"/>
      <c r="G462" s="629"/>
      <c r="H462" s="587"/>
      <c r="I462" s="587"/>
      <c r="J462" s="587"/>
      <c r="K462" s="743"/>
      <c r="L462" s="587"/>
      <c r="M462" s="588"/>
      <c r="N462" s="656"/>
      <c r="O462" s="587"/>
      <c r="P462" s="587"/>
    </row>
    <row r="463" spans="2:16" s="627" customFormat="1" ht="15">
      <c r="B463" s="587"/>
      <c r="C463" s="587"/>
      <c r="D463" s="587"/>
      <c r="E463" s="628"/>
      <c r="F463" s="587"/>
      <c r="G463" s="629"/>
      <c r="H463" s="587"/>
      <c r="I463" s="587"/>
      <c r="J463" s="587"/>
      <c r="K463" s="743"/>
      <c r="L463" s="587"/>
      <c r="M463" s="588"/>
      <c r="N463" s="656"/>
      <c r="O463" s="587"/>
      <c r="P463" s="587"/>
    </row>
    <row r="464" spans="2:16" s="627" customFormat="1" ht="15">
      <c r="B464" s="587"/>
      <c r="C464" s="587"/>
      <c r="D464" s="587"/>
      <c r="E464" s="628"/>
      <c r="F464" s="587"/>
      <c r="G464" s="629"/>
      <c r="H464" s="587"/>
      <c r="I464" s="587"/>
      <c r="J464" s="587"/>
      <c r="K464" s="743"/>
      <c r="L464" s="587"/>
      <c r="M464" s="588"/>
      <c r="N464" s="656"/>
      <c r="O464" s="587"/>
      <c r="P464" s="587"/>
    </row>
    <row r="465" spans="2:16" s="627" customFormat="1" ht="15">
      <c r="B465" s="587"/>
      <c r="C465" s="587"/>
      <c r="D465" s="587"/>
      <c r="E465" s="628"/>
      <c r="F465" s="587"/>
      <c r="G465" s="629"/>
      <c r="H465" s="587"/>
      <c r="I465" s="587"/>
      <c r="J465" s="587"/>
      <c r="K465" s="743"/>
      <c r="L465" s="587"/>
      <c r="M465" s="588"/>
      <c r="N465" s="656"/>
      <c r="O465" s="587"/>
      <c r="P465" s="587"/>
    </row>
    <row r="466" spans="2:16" s="627" customFormat="1" ht="15">
      <c r="B466" s="587"/>
      <c r="C466" s="587"/>
      <c r="D466" s="587"/>
      <c r="E466" s="628"/>
      <c r="F466" s="587"/>
      <c r="G466" s="629"/>
      <c r="H466" s="587"/>
      <c r="I466" s="587"/>
      <c r="J466" s="587"/>
      <c r="K466" s="743"/>
      <c r="L466" s="587"/>
      <c r="M466" s="588"/>
      <c r="N466" s="656"/>
      <c r="O466" s="587"/>
      <c r="P466" s="587"/>
    </row>
    <row r="467" spans="2:16" s="627" customFormat="1" ht="15">
      <c r="B467" s="587"/>
      <c r="C467" s="587"/>
      <c r="D467" s="587"/>
      <c r="E467" s="628"/>
      <c r="F467" s="587"/>
      <c r="G467" s="629"/>
      <c r="H467" s="587"/>
      <c r="I467" s="587"/>
      <c r="J467" s="587"/>
      <c r="K467" s="743"/>
      <c r="L467" s="587"/>
      <c r="M467" s="588"/>
      <c r="N467" s="656"/>
      <c r="O467" s="587"/>
      <c r="P467" s="587"/>
    </row>
    <row r="468" spans="2:16" s="627" customFormat="1" ht="15">
      <c r="B468" s="587"/>
      <c r="C468" s="587"/>
      <c r="D468" s="587"/>
      <c r="E468" s="628"/>
      <c r="F468" s="587"/>
      <c r="G468" s="629"/>
      <c r="H468" s="587"/>
      <c r="I468" s="587"/>
      <c r="J468" s="587"/>
      <c r="K468" s="743"/>
      <c r="L468" s="587"/>
      <c r="M468" s="588"/>
      <c r="N468" s="656"/>
      <c r="O468" s="587"/>
      <c r="P468" s="587"/>
    </row>
    <row r="469" spans="2:16" s="627" customFormat="1" ht="15">
      <c r="B469" s="587"/>
      <c r="C469" s="587"/>
      <c r="D469" s="587"/>
      <c r="E469" s="628"/>
      <c r="F469" s="587"/>
      <c r="G469" s="629"/>
      <c r="H469" s="587"/>
      <c r="I469" s="587"/>
      <c r="J469" s="587"/>
      <c r="K469" s="743"/>
      <c r="L469" s="587"/>
      <c r="M469" s="588"/>
      <c r="N469" s="656"/>
      <c r="O469" s="587"/>
      <c r="P469" s="587"/>
    </row>
    <row r="470" spans="2:16" s="627" customFormat="1" ht="15">
      <c r="B470" s="587"/>
      <c r="C470" s="587"/>
      <c r="D470" s="587"/>
      <c r="E470" s="628"/>
      <c r="F470" s="587"/>
      <c r="G470" s="629"/>
      <c r="H470" s="587"/>
      <c r="I470" s="587"/>
      <c r="J470" s="587"/>
      <c r="K470" s="743"/>
      <c r="L470" s="587"/>
      <c r="M470" s="588"/>
      <c r="N470" s="656"/>
      <c r="O470" s="587"/>
      <c r="P470" s="587"/>
    </row>
    <row r="471" spans="2:16" s="627" customFormat="1" ht="15">
      <c r="B471" s="587"/>
      <c r="C471" s="587"/>
      <c r="D471" s="587"/>
      <c r="E471" s="628"/>
      <c r="F471" s="587"/>
      <c r="G471" s="629"/>
      <c r="H471" s="587"/>
      <c r="I471" s="587"/>
      <c r="J471" s="587"/>
      <c r="K471" s="743"/>
      <c r="L471" s="587"/>
      <c r="M471" s="588"/>
      <c r="N471" s="656"/>
      <c r="O471" s="587"/>
      <c r="P471" s="587"/>
    </row>
    <row r="472" spans="2:16" s="627" customFormat="1" ht="15">
      <c r="B472" s="587"/>
      <c r="C472" s="587"/>
      <c r="D472" s="587"/>
      <c r="E472" s="628"/>
      <c r="F472" s="587"/>
      <c r="G472" s="629"/>
      <c r="H472" s="587"/>
      <c r="I472" s="587"/>
      <c r="J472" s="587"/>
      <c r="K472" s="743"/>
      <c r="L472" s="587"/>
      <c r="M472" s="588"/>
      <c r="N472" s="656"/>
      <c r="O472" s="587"/>
      <c r="P472" s="587"/>
    </row>
    <row r="473" spans="2:16" s="627" customFormat="1" ht="15">
      <c r="B473" s="587"/>
      <c r="C473" s="587"/>
      <c r="D473" s="587"/>
      <c r="E473" s="628"/>
      <c r="F473" s="587"/>
      <c r="G473" s="629"/>
      <c r="H473" s="587"/>
      <c r="I473" s="587"/>
      <c r="J473" s="587"/>
      <c r="K473" s="743"/>
      <c r="L473" s="587"/>
      <c r="M473" s="588"/>
      <c r="N473" s="656"/>
      <c r="O473" s="587"/>
      <c r="P473" s="587"/>
    </row>
    <row r="474" spans="2:16" s="627" customFormat="1" ht="15">
      <c r="B474" s="587"/>
      <c r="C474" s="587"/>
      <c r="D474" s="587"/>
      <c r="E474" s="628"/>
      <c r="F474" s="587"/>
      <c r="G474" s="629"/>
      <c r="H474" s="587"/>
      <c r="I474" s="587"/>
      <c r="J474" s="587"/>
      <c r="K474" s="743"/>
      <c r="L474" s="587"/>
      <c r="M474" s="588"/>
      <c r="N474" s="656"/>
      <c r="O474" s="587"/>
      <c r="P474" s="587"/>
    </row>
    <row r="475" spans="2:16" s="627" customFormat="1" ht="15">
      <c r="B475" s="587"/>
      <c r="C475" s="587"/>
      <c r="D475" s="587"/>
      <c r="E475" s="628"/>
      <c r="F475" s="587"/>
      <c r="G475" s="629"/>
      <c r="H475" s="587"/>
      <c r="I475" s="587"/>
      <c r="J475" s="587"/>
      <c r="K475" s="743"/>
      <c r="L475" s="587"/>
      <c r="M475" s="588"/>
      <c r="N475" s="656"/>
      <c r="O475" s="587"/>
      <c r="P475" s="587"/>
    </row>
    <row r="476" spans="2:16" s="627" customFormat="1" ht="15">
      <c r="B476" s="587"/>
      <c r="C476" s="587"/>
      <c r="D476" s="587"/>
      <c r="E476" s="628"/>
      <c r="F476" s="587"/>
      <c r="G476" s="629"/>
      <c r="H476" s="587"/>
      <c r="I476" s="587"/>
      <c r="J476" s="587"/>
      <c r="K476" s="743"/>
      <c r="L476" s="587"/>
      <c r="M476" s="588"/>
      <c r="N476" s="656"/>
      <c r="O476" s="587"/>
      <c r="P476" s="587"/>
    </row>
    <row r="477" spans="2:16" s="627" customFormat="1" ht="15">
      <c r="B477" s="587"/>
      <c r="C477" s="587"/>
      <c r="D477" s="587"/>
      <c r="E477" s="628"/>
      <c r="F477" s="587"/>
      <c r="G477" s="629"/>
      <c r="H477" s="587"/>
      <c r="I477" s="587"/>
      <c r="J477" s="587"/>
      <c r="K477" s="743"/>
      <c r="L477" s="587"/>
      <c r="M477" s="588"/>
      <c r="N477" s="656"/>
      <c r="O477" s="587"/>
      <c r="P477" s="587"/>
    </row>
    <row r="478" spans="2:16" s="627" customFormat="1" ht="15">
      <c r="B478" s="587"/>
      <c r="C478" s="587"/>
      <c r="D478" s="587"/>
      <c r="E478" s="628"/>
      <c r="F478" s="587"/>
      <c r="G478" s="629"/>
      <c r="H478" s="587"/>
      <c r="I478" s="587"/>
      <c r="J478" s="587"/>
      <c r="K478" s="743"/>
      <c r="L478" s="587"/>
      <c r="M478" s="588"/>
      <c r="N478" s="656"/>
      <c r="O478" s="587"/>
      <c r="P478" s="587"/>
    </row>
    <row r="479" spans="2:16" s="627" customFormat="1" ht="15">
      <c r="B479" s="587"/>
      <c r="C479" s="587"/>
      <c r="D479" s="587"/>
      <c r="E479" s="628"/>
      <c r="F479" s="587"/>
      <c r="G479" s="629"/>
      <c r="H479" s="587"/>
      <c r="I479" s="587"/>
      <c r="J479" s="587"/>
      <c r="K479" s="743"/>
      <c r="L479" s="587"/>
      <c r="M479" s="588"/>
      <c r="N479" s="656"/>
      <c r="O479" s="587"/>
      <c r="P479" s="587"/>
    </row>
    <row r="480" spans="2:16" s="627" customFormat="1" ht="15">
      <c r="B480" s="587"/>
      <c r="C480" s="587"/>
      <c r="D480" s="587"/>
      <c r="E480" s="628"/>
      <c r="F480" s="587"/>
      <c r="G480" s="629"/>
      <c r="H480" s="587"/>
      <c r="I480" s="587"/>
      <c r="J480" s="587"/>
      <c r="K480" s="743"/>
      <c r="L480" s="587"/>
      <c r="M480" s="588"/>
      <c r="N480" s="656"/>
      <c r="O480" s="587"/>
      <c r="P480" s="587"/>
    </row>
    <row r="481" spans="2:16" s="627" customFormat="1" ht="15">
      <c r="B481" s="587"/>
      <c r="C481" s="587"/>
      <c r="D481" s="587"/>
      <c r="E481" s="628"/>
      <c r="F481" s="587"/>
      <c r="G481" s="629"/>
      <c r="H481" s="587"/>
      <c r="I481" s="587"/>
      <c r="J481" s="587"/>
      <c r="K481" s="743"/>
      <c r="L481" s="587"/>
      <c r="M481" s="588"/>
      <c r="N481" s="656"/>
      <c r="O481" s="587"/>
      <c r="P481" s="587"/>
    </row>
    <row r="482" spans="2:16" s="627" customFormat="1" ht="15">
      <c r="B482" s="587"/>
      <c r="C482" s="587"/>
      <c r="D482" s="587"/>
      <c r="E482" s="628"/>
      <c r="F482" s="587"/>
      <c r="G482" s="629"/>
      <c r="H482" s="587"/>
      <c r="I482" s="587"/>
      <c r="J482" s="587"/>
      <c r="K482" s="743"/>
      <c r="L482" s="587"/>
      <c r="M482" s="588"/>
      <c r="N482" s="656"/>
      <c r="O482" s="587"/>
      <c r="P482" s="587"/>
    </row>
    <row r="483" spans="2:16" s="627" customFormat="1" ht="15">
      <c r="B483" s="587"/>
      <c r="C483" s="587"/>
      <c r="D483" s="587"/>
      <c r="E483" s="628"/>
      <c r="F483" s="587"/>
      <c r="G483" s="629"/>
      <c r="H483" s="587"/>
      <c r="I483" s="587"/>
      <c r="J483" s="587"/>
      <c r="K483" s="743"/>
      <c r="L483" s="587"/>
      <c r="M483" s="588"/>
      <c r="N483" s="656"/>
      <c r="O483" s="587"/>
      <c r="P483" s="587"/>
    </row>
    <row r="484" spans="2:16" s="627" customFormat="1" ht="15">
      <c r="B484" s="587"/>
      <c r="C484" s="587"/>
      <c r="D484" s="587"/>
      <c r="E484" s="628"/>
      <c r="F484" s="587"/>
      <c r="G484" s="629"/>
      <c r="H484" s="587"/>
      <c r="I484" s="587"/>
      <c r="J484" s="587"/>
      <c r="K484" s="743"/>
      <c r="L484" s="587"/>
      <c r="M484" s="588"/>
      <c r="N484" s="656"/>
      <c r="O484" s="587"/>
      <c r="P484" s="587"/>
    </row>
    <row r="485" spans="2:16" s="627" customFormat="1" ht="15">
      <c r="B485" s="587"/>
      <c r="C485" s="587"/>
      <c r="D485" s="587"/>
      <c r="E485" s="628"/>
      <c r="F485" s="587"/>
      <c r="G485" s="629"/>
      <c r="H485" s="587"/>
      <c r="I485" s="587"/>
      <c r="J485" s="587"/>
      <c r="K485" s="743"/>
      <c r="L485" s="587"/>
      <c r="M485" s="588"/>
      <c r="N485" s="656"/>
      <c r="O485" s="587"/>
      <c r="P485" s="587"/>
    </row>
    <row r="486" spans="2:16" s="627" customFormat="1" ht="15">
      <c r="B486" s="587"/>
      <c r="C486" s="587"/>
      <c r="D486" s="587"/>
      <c r="E486" s="628"/>
      <c r="F486" s="587"/>
      <c r="G486" s="629"/>
      <c r="H486" s="587"/>
      <c r="I486" s="587"/>
      <c r="J486" s="587"/>
      <c r="K486" s="743"/>
      <c r="L486" s="587"/>
      <c r="M486" s="588"/>
      <c r="N486" s="656"/>
      <c r="O486" s="587"/>
      <c r="P486" s="587"/>
    </row>
    <row r="487" spans="2:16" s="627" customFormat="1" ht="15">
      <c r="B487" s="587"/>
      <c r="C487" s="587"/>
      <c r="D487" s="587"/>
      <c r="E487" s="628"/>
      <c r="F487" s="587"/>
      <c r="G487" s="629"/>
      <c r="H487" s="587"/>
      <c r="I487" s="587"/>
      <c r="J487" s="587"/>
      <c r="K487" s="743"/>
      <c r="L487" s="587"/>
      <c r="M487" s="588"/>
      <c r="N487" s="656"/>
      <c r="O487" s="587"/>
      <c r="P487" s="587"/>
    </row>
    <row r="488" spans="2:16" s="627" customFormat="1" ht="15">
      <c r="B488" s="587"/>
      <c r="C488" s="587"/>
      <c r="D488" s="587"/>
      <c r="E488" s="628"/>
      <c r="F488" s="587"/>
      <c r="G488" s="629"/>
      <c r="H488" s="587"/>
      <c r="I488" s="587"/>
      <c r="J488" s="587"/>
      <c r="K488" s="743"/>
      <c r="L488" s="587"/>
      <c r="M488" s="588"/>
      <c r="N488" s="656"/>
      <c r="O488" s="587"/>
      <c r="P488" s="587"/>
    </row>
    <row r="489" spans="2:16" s="627" customFormat="1" ht="15">
      <c r="B489" s="587"/>
      <c r="C489" s="587"/>
      <c r="D489" s="587"/>
      <c r="E489" s="628"/>
      <c r="F489" s="587"/>
      <c r="G489" s="629"/>
      <c r="H489" s="587"/>
      <c r="I489" s="587"/>
      <c r="J489" s="587"/>
      <c r="K489" s="743"/>
      <c r="L489" s="587"/>
      <c r="M489" s="588"/>
      <c r="N489" s="656"/>
      <c r="O489" s="587"/>
      <c r="P489" s="587"/>
    </row>
    <row r="490" spans="2:16" s="627" customFormat="1" ht="15">
      <c r="B490" s="587"/>
      <c r="C490" s="587"/>
      <c r="D490" s="587"/>
      <c r="E490" s="628"/>
      <c r="F490" s="587"/>
      <c r="G490" s="629"/>
      <c r="H490" s="587"/>
      <c r="I490" s="587"/>
      <c r="J490" s="587"/>
      <c r="K490" s="743"/>
      <c r="L490" s="587"/>
      <c r="M490" s="588"/>
      <c r="N490" s="656"/>
      <c r="O490" s="587"/>
      <c r="P490" s="587"/>
    </row>
    <row r="491" spans="2:16" s="627" customFormat="1" ht="15">
      <c r="B491" s="587"/>
      <c r="C491" s="587"/>
      <c r="D491" s="587"/>
      <c r="E491" s="628"/>
      <c r="F491" s="587"/>
      <c r="G491" s="629"/>
      <c r="H491" s="587"/>
      <c r="I491" s="587"/>
      <c r="J491" s="587"/>
      <c r="K491" s="743"/>
      <c r="L491" s="587"/>
      <c r="M491" s="588"/>
      <c r="N491" s="656"/>
      <c r="O491" s="587"/>
      <c r="P491" s="587"/>
    </row>
    <row r="492" spans="2:16" s="627" customFormat="1" ht="15">
      <c r="B492" s="587"/>
      <c r="C492" s="587"/>
      <c r="D492" s="587"/>
      <c r="E492" s="628"/>
      <c r="F492" s="587"/>
      <c r="G492" s="629"/>
      <c r="H492" s="587"/>
      <c r="I492" s="587"/>
      <c r="J492" s="587"/>
      <c r="K492" s="743"/>
      <c r="L492" s="587"/>
      <c r="M492" s="588"/>
      <c r="N492" s="656"/>
      <c r="O492" s="587"/>
      <c r="P492" s="587"/>
    </row>
    <row r="493" spans="2:16" s="627" customFormat="1" ht="15">
      <c r="B493" s="587"/>
      <c r="C493" s="587"/>
      <c r="D493" s="587"/>
      <c r="E493" s="628"/>
      <c r="F493" s="587"/>
      <c r="G493" s="629"/>
      <c r="H493" s="587"/>
      <c r="I493" s="587"/>
      <c r="J493" s="587"/>
      <c r="K493" s="743"/>
      <c r="L493" s="587"/>
      <c r="M493" s="588"/>
      <c r="N493" s="656"/>
      <c r="O493" s="587"/>
      <c r="P493" s="587"/>
    </row>
    <row r="494" spans="2:16" s="627" customFormat="1" ht="15">
      <c r="B494" s="587"/>
      <c r="C494" s="587"/>
      <c r="D494" s="587"/>
      <c r="E494" s="628"/>
      <c r="F494" s="587"/>
      <c r="G494" s="629"/>
      <c r="H494" s="587"/>
      <c r="I494" s="587"/>
      <c r="J494" s="587"/>
      <c r="K494" s="743"/>
      <c r="L494" s="587"/>
      <c r="M494" s="588"/>
      <c r="N494" s="656"/>
      <c r="O494" s="587"/>
      <c r="P494" s="587"/>
    </row>
    <row r="495" spans="2:16" s="627" customFormat="1" ht="15">
      <c r="B495" s="587"/>
      <c r="C495" s="587"/>
      <c r="D495" s="587"/>
      <c r="E495" s="628"/>
      <c r="F495" s="587"/>
      <c r="G495" s="629"/>
      <c r="H495" s="587"/>
      <c r="I495" s="587"/>
      <c r="J495" s="587"/>
      <c r="K495" s="743"/>
      <c r="L495" s="587"/>
      <c r="M495" s="588"/>
      <c r="N495" s="656"/>
      <c r="O495" s="587"/>
      <c r="P495" s="587"/>
    </row>
    <row r="496" spans="2:16" s="627" customFormat="1" ht="15">
      <c r="B496" s="587"/>
      <c r="C496" s="587"/>
      <c r="D496" s="587"/>
      <c r="E496" s="628"/>
      <c r="F496" s="587"/>
      <c r="G496" s="629"/>
      <c r="H496" s="587"/>
      <c r="I496" s="587"/>
      <c r="J496" s="587"/>
      <c r="K496" s="743"/>
      <c r="L496" s="587"/>
      <c r="M496" s="588"/>
      <c r="N496" s="656"/>
      <c r="O496" s="587"/>
      <c r="P496" s="587"/>
    </row>
    <row r="497" spans="2:16" s="627" customFormat="1" ht="15">
      <c r="B497" s="587"/>
      <c r="C497" s="587"/>
      <c r="D497" s="587"/>
      <c r="E497" s="628"/>
      <c r="F497" s="587"/>
      <c r="G497" s="629"/>
      <c r="H497" s="587"/>
      <c r="I497" s="587"/>
      <c r="J497" s="587"/>
      <c r="K497" s="743"/>
      <c r="L497" s="587"/>
      <c r="M497" s="588"/>
      <c r="N497" s="656"/>
      <c r="O497" s="587"/>
      <c r="P497" s="587"/>
    </row>
    <row r="498" spans="2:16" s="627" customFormat="1" ht="15">
      <c r="B498" s="587"/>
      <c r="C498" s="587"/>
      <c r="D498" s="587"/>
      <c r="E498" s="628"/>
      <c r="F498" s="587"/>
      <c r="G498" s="629"/>
      <c r="H498" s="587"/>
      <c r="I498" s="587"/>
      <c r="J498" s="587"/>
      <c r="K498" s="743"/>
      <c r="L498" s="587"/>
      <c r="M498" s="588"/>
      <c r="N498" s="656"/>
      <c r="O498" s="587"/>
      <c r="P498" s="587"/>
    </row>
    <row r="499" spans="2:16" s="627" customFormat="1" ht="15">
      <c r="B499" s="587"/>
      <c r="C499" s="587"/>
      <c r="D499" s="587"/>
      <c r="E499" s="628"/>
      <c r="F499" s="587"/>
      <c r="G499" s="629"/>
      <c r="H499" s="587"/>
      <c r="I499" s="587"/>
      <c r="J499" s="587"/>
      <c r="K499" s="743"/>
      <c r="L499" s="587"/>
      <c r="M499" s="588"/>
      <c r="N499" s="656"/>
      <c r="O499" s="587"/>
      <c r="P499" s="587"/>
    </row>
    <row r="500" spans="2:16" s="627" customFormat="1" ht="15">
      <c r="B500" s="587"/>
      <c r="C500" s="587"/>
      <c r="D500" s="587"/>
      <c r="E500" s="628"/>
      <c r="F500" s="587"/>
      <c r="G500" s="629"/>
      <c r="H500" s="587"/>
      <c r="I500" s="587"/>
      <c r="J500" s="587"/>
      <c r="K500" s="743"/>
      <c r="L500" s="587"/>
      <c r="M500" s="588"/>
      <c r="N500" s="656"/>
      <c r="O500" s="587"/>
      <c r="P500" s="587"/>
    </row>
    <row r="501" spans="2:16" s="627" customFormat="1" ht="15">
      <c r="B501" s="587"/>
      <c r="C501" s="587"/>
      <c r="D501" s="587"/>
      <c r="E501" s="628"/>
      <c r="F501" s="587"/>
      <c r="G501" s="629"/>
      <c r="H501" s="587"/>
      <c r="I501" s="587"/>
      <c r="J501" s="587"/>
      <c r="K501" s="743"/>
      <c r="L501" s="587"/>
      <c r="M501" s="588"/>
      <c r="N501" s="656"/>
      <c r="O501" s="587"/>
      <c r="P501" s="587"/>
    </row>
    <row r="502" spans="2:16" s="627" customFormat="1" ht="15">
      <c r="B502" s="587"/>
      <c r="C502" s="587"/>
      <c r="D502" s="587"/>
      <c r="E502" s="628"/>
      <c r="F502" s="587"/>
      <c r="G502" s="629"/>
      <c r="H502" s="587"/>
      <c r="I502" s="587"/>
      <c r="J502" s="587"/>
      <c r="K502" s="743"/>
      <c r="L502" s="587"/>
      <c r="M502" s="588"/>
      <c r="N502" s="656"/>
      <c r="O502" s="587"/>
      <c r="P502" s="587"/>
    </row>
    <row r="503" spans="2:16" s="627" customFormat="1" ht="15">
      <c r="B503" s="587"/>
      <c r="C503" s="587"/>
      <c r="D503" s="587"/>
      <c r="E503" s="628"/>
      <c r="F503" s="587"/>
      <c r="G503" s="629"/>
      <c r="H503" s="587"/>
      <c r="I503" s="587"/>
      <c r="J503" s="587"/>
      <c r="K503" s="743"/>
      <c r="L503" s="587"/>
      <c r="M503" s="588"/>
      <c r="N503" s="656"/>
      <c r="O503" s="587"/>
      <c r="P503" s="587"/>
    </row>
    <row r="504" spans="2:16" s="627" customFormat="1" ht="15">
      <c r="B504" s="587"/>
      <c r="C504" s="587"/>
      <c r="D504" s="587"/>
      <c r="E504" s="628"/>
      <c r="F504" s="587"/>
      <c r="G504" s="629"/>
      <c r="H504" s="587"/>
      <c r="I504" s="587"/>
      <c r="J504" s="587"/>
      <c r="K504" s="743"/>
      <c r="L504" s="587"/>
      <c r="M504" s="588"/>
      <c r="N504" s="656"/>
      <c r="O504" s="587"/>
      <c r="P504" s="587"/>
    </row>
    <row r="505" spans="2:16" s="627" customFormat="1" ht="15">
      <c r="B505" s="587"/>
      <c r="C505" s="587"/>
      <c r="D505" s="587"/>
      <c r="E505" s="628"/>
      <c r="F505" s="587"/>
      <c r="G505" s="629"/>
      <c r="H505" s="587"/>
      <c r="I505" s="587"/>
      <c r="J505" s="587"/>
      <c r="K505" s="743"/>
      <c r="L505" s="587"/>
      <c r="M505" s="588"/>
      <c r="N505" s="656"/>
      <c r="O505" s="587"/>
      <c r="P505" s="587"/>
    </row>
    <row r="506" spans="2:16" s="627" customFormat="1" ht="15">
      <c r="B506" s="587"/>
      <c r="C506" s="587"/>
      <c r="D506" s="587"/>
      <c r="E506" s="628"/>
      <c r="F506" s="587"/>
      <c r="G506" s="629"/>
      <c r="H506" s="587"/>
      <c r="I506" s="587"/>
      <c r="J506" s="587"/>
      <c r="K506" s="743"/>
      <c r="L506" s="587"/>
      <c r="M506" s="588"/>
      <c r="N506" s="656"/>
      <c r="O506" s="587"/>
      <c r="P506" s="587"/>
    </row>
    <row r="507" spans="2:16" s="627" customFormat="1" ht="15">
      <c r="B507" s="587"/>
      <c r="C507" s="587"/>
      <c r="D507" s="587"/>
      <c r="E507" s="628"/>
      <c r="F507" s="587"/>
      <c r="G507" s="629"/>
      <c r="H507" s="587"/>
      <c r="I507" s="587"/>
      <c r="J507" s="587"/>
      <c r="K507" s="743"/>
      <c r="L507" s="587"/>
      <c r="M507" s="588"/>
      <c r="N507" s="656"/>
      <c r="O507" s="587"/>
      <c r="P507" s="587"/>
    </row>
    <row r="508" spans="2:16" s="627" customFormat="1" ht="15">
      <c r="B508" s="587"/>
      <c r="C508" s="587"/>
      <c r="D508" s="587"/>
      <c r="E508" s="628"/>
      <c r="F508" s="587"/>
      <c r="G508" s="629"/>
      <c r="H508" s="587"/>
      <c r="I508" s="587"/>
      <c r="J508" s="587"/>
      <c r="K508" s="743"/>
      <c r="L508" s="587"/>
      <c r="M508" s="588"/>
      <c r="N508" s="656"/>
      <c r="O508" s="587"/>
      <c r="P508" s="587"/>
    </row>
    <row r="509" spans="2:16" s="627" customFormat="1" ht="15">
      <c r="B509" s="587"/>
      <c r="C509" s="587"/>
      <c r="D509" s="587"/>
      <c r="E509" s="628"/>
      <c r="F509" s="587"/>
      <c r="G509" s="629"/>
      <c r="H509" s="587"/>
      <c r="I509" s="587"/>
      <c r="J509" s="587"/>
      <c r="K509" s="743"/>
      <c r="L509" s="587"/>
      <c r="M509" s="588"/>
      <c r="N509" s="656"/>
      <c r="O509" s="587"/>
      <c r="P509" s="587"/>
    </row>
    <row r="510" spans="2:16" s="627" customFormat="1" ht="15">
      <c r="B510" s="587"/>
      <c r="C510" s="587"/>
      <c r="D510" s="587"/>
      <c r="E510" s="628"/>
      <c r="F510" s="587"/>
      <c r="G510" s="629"/>
      <c r="H510" s="587"/>
      <c r="I510" s="587"/>
      <c r="J510" s="587"/>
      <c r="K510" s="743"/>
      <c r="L510" s="587"/>
      <c r="M510" s="588"/>
      <c r="N510" s="656"/>
      <c r="O510" s="587"/>
      <c r="P510" s="587"/>
    </row>
    <row r="511" spans="2:16" s="627" customFormat="1" ht="15">
      <c r="B511" s="587"/>
      <c r="C511" s="587"/>
      <c r="D511" s="587"/>
      <c r="E511" s="628"/>
      <c r="F511" s="587"/>
      <c r="G511" s="629"/>
      <c r="H511" s="587"/>
      <c r="I511" s="587"/>
      <c r="J511" s="587"/>
      <c r="K511" s="743"/>
      <c r="L511" s="587"/>
      <c r="M511" s="588"/>
      <c r="N511" s="656"/>
      <c r="O511" s="587"/>
      <c r="P511" s="587"/>
    </row>
    <row r="512" spans="2:16" s="627" customFormat="1" ht="15">
      <c r="B512" s="587"/>
      <c r="C512" s="587"/>
      <c r="D512" s="587"/>
      <c r="E512" s="628"/>
      <c r="F512" s="587"/>
      <c r="G512" s="629"/>
      <c r="H512" s="587"/>
      <c r="I512" s="587"/>
      <c r="J512" s="587"/>
      <c r="K512" s="743"/>
      <c r="L512" s="587"/>
      <c r="M512" s="588"/>
      <c r="N512" s="656"/>
      <c r="O512" s="587"/>
      <c r="P512" s="587"/>
    </row>
    <row r="513" spans="2:16" s="627" customFormat="1" ht="15">
      <c r="B513" s="587"/>
      <c r="C513" s="587"/>
      <c r="D513" s="587"/>
      <c r="E513" s="628"/>
      <c r="F513" s="587"/>
      <c r="G513" s="629"/>
      <c r="H513" s="587"/>
      <c r="I513" s="587"/>
      <c r="J513" s="587"/>
      <c r="K513" s="743"/>
      <c r="L513" s="587"/>
      <c r="M513" s="588"/>
      <c r="N513" s="656"/>
      <c r="O513" s="587"/>
      <c r="P513" s="587"/>
    </row>
    <row r="514" spans="2:16" s="627" customFormat="1" ht="15">
      <c r="B514" s="587"/>
      <c r="C514" s="587"/>
      <c r="D514" s="587"/>
      <c r="E514" s="628"/>
      <c r="F514" s="587"/>
      <c r="G514" s="629"/>
      <c r="H514" s="587"/>
      <c r="I514" s="587"/>
      <c r="J514" s="587"/>
      <c r="K514" s="743"/>
      <c r="L514" s="587"/>
      <c r="M514" s="588"/>
      <c r="N514" s="656"/>
      <c r="O514" s="587"/>
      <c r="P514" s="587"/>
    </row>
    <row r="515" spans="2:16" s="627" customFormat="1" ht="15">
      <c r="B515" s="587"/>
      <c r="C515" s="587"/>
      <c r="D515" s="587"/>
      <c r="E515" s="628"/>
      <c r="F515" s="587"/>
      <c r="G515" s="629"/>
      <c r="H515" s="587"/>
      <c r="I515" s="587"/>
      <c r="J515" s="587"/>
      <c r="K515" s="743"/>
      <c r="L515" s="587"/>
      <c r="M515" s="588"/>
      <c r="N515" s="656"/>
      <c r="O515" s="587"/>
      <c r="P515" s="587"/>
    </row>
    <row r="516" spans="2:16" s="627" customFormat="1" ht="15">
      <c r="B516" s="587"/>
      <c r="C516" s="587"/>
      <c r="D516" s="587"/>
      <c r="E516" s="628"/>
      <c r="F516" s="587"/>
      <c r="G516" s="629"/>
      <c r="H516" s="587"/>
      <c r="I516" s="587"/>
      <c r="J516" s="587"/>
      <c r="K516" s="743"/>
      <c r="L516" s="587"/>
      <c r="M516" s="588"/>
      <c r="N516" s="656"/>
      <c r="O516" s="587"/>
      <c r="P516" s="587"/>
    </row>
    <row r="517" spans="2:16" s="627" customFormat="1" ht="15">
      <c r="B517" s="587"/>
      <c r="C517" s="587"/>
      <c r="D517" s="587"/>
      <c r="E517" s="628"/>
      <c r="F517" s="587"/>
      <c r="G517" s="629"/>
      <c r="H517" s="587"/>
      <c r="I517" s="587"/>
      <c r="J517" s="587"/>
      <c r="K517" s="743"/>
      <c r="L517" s="587"/>
      <c r="M517" s="588"/>
      <c r="N517" s="656"/>
      <c r="O517" s="587"/>
      <c r="P517" s="587"/>
    </row>
    <row r="518" spans="2:16" s="627" customFormat="1" ht="15">
      <c r="B518" s="587"/>
      <c r="C518" s="587"/>
      <c r="D518" s="587"/>
      <c r="E518" s="628"/>
      <c r="F518" s="587"/>
      <c r="G518" s="629"/>
      <c r="H518" s="587"/>
      <c r="I518" s="587"/>
      <c r="J518" s="587"/>
      <c r="K518" s="743"/>
      <c r="L518" s="587"/>
      <c r="M518" s="588"/>
      <c r="N518" s="656"/>
      <c r="O518" s="587"/>
      <c r="P518" s="587"/>
    </row>
    <row r="519" spans="2:16" s="627" customFormat="1" ht="15">
      <c r="B519" s="587"/>
      <c r="C519" s="587"/>
      <c r="D519" s="587"/>
      <c r="E519" s="628"/>
      <c r="F519" s="587"/>
      <c r="G519" s="629"/>
      <c r="H519" s="587"/>
      <c r="I519" s="587"/>
      <c r="J519" s="587"/>
      <c r="K519" s="743"/>
      <c r="L519" s="587"/>
      <c r="M519" s="588"/>
      <c r="N519" s="656"/>
      <c r="O519" s="587"/>
      <c r="P519" s="587"/>
    </row>
    <row r="520" spans="2:16" s="627" customFormat="1" ht="15">
      <c r="B520" s="587"/>
      <c r="C520" s="587"/>
      <c r="D520" s="587"/>
      <c r="E520" s="628"/>
      <c r="F520" s="587"/>
      <c r="G520" s="629"/>
      <c r="H520" s="587"/>
      <c r="I520" s="587"/>
      <c r="J520" s="587"/>
      <c r="K520" s="743"/>
      <c r="L520" s="587"/>
      <c r="M520" s="588"/>
      <c r="N520" s="656"/>
      <c r="O520" s="587"/>
      <c r="P520" s="587"/>
    </row>
    <row r="521" spans="2:16" s="627" customFormat="1" ht="15">
      <c r="B521" s="587"/>
      <c r="C521" s="587"/>
      <c r="D521" s="587"/>
      <c r="E521" s="628"/>
      <c r="F521" s="587"/>
      <c r="G521" s="629"/>
      <c r="H521" s="587"/>
      <c r="I521" s="587"/>
      <c r="J521" s="587"/>
      <c r="K521" s="743"/>
      <c r="L521" s="587"/>
      <c r="M521" s="588"/>
      <c r="N521" s="656"/>
      <c r="O521" s="587"/>
      <c r="P521" s="587"/>
    </row>
    <row r="522" spans="2:16" s="627" customFormat="1" ht="15">
      <c r="B522" s="587"/>
      <c r="C522" s="587"/>
      <c r="D522" s="587"/>
      <c r="E522" s="628"/>
      <c r="F522" s="587"/>
      <c r="G522" s="629"/>
      <c r="H522" s="587"/>
      <c r="I522" s="587"/>
      <c r="J522" s="587"/>
      <c r="K522" s="743"/>
      <c r="L522" s="587"/>
      <c r="M522" s="588"/>
      <c r="N522" s="656"/>
      <c r="O522" s="587"/>
      <c r="P522" s="587"/>
    </row>
    <row r="523" spans="2:16" s="627" customFormat="1" ht="15">
      <c r="B523" s="587"/>
      <c r="C523" s="587"/>
      <c r="D523" s="587"/>
      <c r="E523" s="628"/>
      <c r="F523" s="587"/>
      <c r="G523" s="629"/>
      <c r="H523" s="587"/>
      <c r="I523" s="587"/>
      <c r="J523" s="587"/>
      <c r="K523" s="743"/>
      <c r="L523" s="587"/>
      <c r="M523" s="588"/>
      <c r="N523" s="656"/>
      <c r="O523" s="587"/>
      <c r="P523" s="587"/>
    </row>
    <row r="524" spans="2:16" s="627" customFormat="1" ht="15">
      <c r="B524" s="587"/>
      <c r="C524" s="587"/>
      <c r="D524" s="587"/>
      <c r="E524" s="628"/>
      <c r="F524" s="587"/>
      <c r="G524" s="629"/>
      <c r="H524" s="587"/>
      <c r="I524" s="587"/>
      <c r="J524" s="587"/>
      <c r="K524" s="743"/>
      <c r="L524" s="587"/>
      <c r="M524" s="588"/>
      <c r="N524" s="656"/>
      <c r="O524" s="587"/>
      <c r="P524" s="587"/>
    </row>
    <row r="525" spans="2:16" s="627" customFormat="1" ht="15">
      <c r="B525" s="587"/>
      <c r="C525" s="587"/>
      <c r="D525" s="587"/>
      <c r="E525" s="628"/>
      <c r="F525" s="587"/>
      <c r="G525" s="629"/>
      <c r="H525" s="587"/>
      <c r="I525" s="587"/>
      <c r="J525" s="587"/>
      <c r="K525" s="743"/>
      <c r="L525" s="587"/>
      <c r="M525" s="588"/>
      <c r="N525" s="656"/>
      <c r="O525" s="587"/>
      <c r="P525" s="587"/>
    </row>
    <row r="526" spans="2:16" s="627" customFormat="1" ht="15">
      <c r="B526" s="587"/>
      <c r="C526" s="587"/>
      <c r="D526" s="587"/>
      <c r="E526" s="628"/>
      <c r="F526" s="587"/>
      <c r="G526" s="629"/>
      <c r="H526" s="587"/>
      <c r="I526" s="587"/>
      <c r="J526" s="587"/>
      <c r="K526" s="743"/>
      <c r="L526" s="587"/>
      <c r="M526" s="588"/>
      <c r="N526" s="656"/>
      <c r="O526" s="587"/>
      <c r="P526" s="587"/>
    </row>
    <row r="527" spans="2:16" s="627" customFormat="1" ht="15">
      <c r="B527" s="587"/>
      <c r="C527" s="587"/>
      <c r="D527" s="587"/>
      <c r="E527" s="628"/>
      <c r="F527" s="587"/>
      <c r="G527" s="629"/>
      <c r="H527" s="587"/>
      <c r="I527" s="587"/>
      <c r="J527" s="587"/>
      <c r="K527" s="743"/>
      <c r="L527" s="587"/>
      <c r="M527" s="588"/>
      <c r="N527" s="656"/>
      <c r="O527" s="587"/>
      <c r="P527" s="587"/>
    </row>
    <row r="528" spans="2:16" s="627" customFormat="1" ht="15">
      <c r="B528" s="587"/>
      <c r="C528" s="587"/>
      <c r="D528" s="587"/>
      <c r="E528" s="628"/>
      <c r="F528" s="587"/>
      <c r="G528" s="629"/>
      <c r="H528" s="587"/>
      <c r="I528" s="587"/>
      <c r="J528" s="587"/>
      <c r="K528" s="743"/>
      <c r="L528" s="587"/>
      <c r="M528" s="588"/>
      <c r="N528" s="656"/>
      <c r="O528" s="587"/>
      <c r="P528" s="587"/>
    </row>
    <row r="529" spans="2:16" s="627" customFormat="1" ht="15">
      <c r="B529" s="587"/>
      <c r="C529" s="587"/>
      <c r="D529" s="587"/>
      <c r="E529" s="628"/>
      <c r="F529" s="587"/>
      <c r="G529" s="629"/>
      <c r="H529" s="587"/>
      <c r="I529" s="587"/>
      <c r="J529" s="587"/>
      <c r="K529" s="743"/>
      <c r="L529" s="587"/>
      <c r="M529" s="588"/>
      <c r="N529" s="656"/>
      <c r="O529" s="587"/>
      <c r="P529" s="587"/>
    </row>
    <row r="530" spans="2:16" s="627" customFormat="1" ht="15">
      <c r="B530" s="587"/>
      <c r="C530" s="587"/>
      <c r="D530" s="587"/>
      <c r="E530" s="628"/>
      <c r="F530" s="587"/>
      <c r="G530" s="629"/>
      <c r="H530" s="587"/>
      <c r="I530" s="587"/>
      <c r="J530" s="587"/>
      <c r="K530" s="743"/>
      <c r="L530" s="587"/>
      <c r="M530" s="588"/>
      <c r="N530" s="656"/>
      <c r="O530" s="587"/>
      <c r="P530" s="587"/>
    </row>
    <row r="531" spans="2:16" s="627" customFormat="1" ht="15">
      <c r="B531" s="587"/>
      <c r="C531" s="587"/>
      <c r="D531" s="587"/>
      <c r="E531" s="628"/>
      <c r="F531" s="587"/>
      <c r="G531" s="629"/>
      <c r="H531" s="587"/>
      <c r="I531" s="587"/>
      <c r="J531" s="587"/>
      <c r="K531" s="743"/>
      <c r="L531" s="587"/>
      <c r="M531" s="588"/>
      <c r="N531" s="656"/>
      <c r="O531" s="587"/>
      <c r="P531" s="587"/>
    </row>
    <row r="532" spans="2:16" s="627" customFormat="1" ht="15">
      <c r="B532" s="587"/>
      <c r="C532" s="587"/>
      <c r="D532" s="587"/>
      <c r="E532" s="628"/>
      <c r="F532" s="587"/>
      <c r="G532" s="629"/>
      <c r="H532" s="587"/>
      <c r="I532" s="587"/>
      <c r="J532" s="587"/>
      <c r="K532" s="743"/>
      <c r="L532" s="587"/>
      <c r="M532" s="588"/>
      <c r="N532" s="656"/>
      <c r="O532" s="587"/>
      <c r="P532" s="587"/>
    </row>
    <row r="533" spans="2:16" s="627" customFormat="1" ht="15">
      <c r="B533" s="587"/>
      <c r="C533" s="587"/>
      <c r="D533" s="587"/>
      <c r="E533" s="628"/>
      <c r="F533" s="587"/>
      <c r="G533" s="629"/>
      <c r="H533" s="587"/>
      <c r="I533" s="587"/>
      <c r="J533" s="587"/>
      <c r="K533" s="743"/>
      <c r="L533" s="587"/>
      <c r="M533" s="588"/>
      <c r="N533" s="656"/>
      <c r="O533" s="587"/>
      <c r="P533" s="587"/>
    </row>
    <row r="534" spans="2:16" s="627" customFormat="1" ht="15">
      <c r="B534" s="587"/>
      <c r="C534" s="587"/>
      <c r="D534" s="587"/>
      <c r="E534" s="628"/>
      <c r="F534" s="587"/>
      <c r="G534" s="629"/>
      <c r="H534" s="587"/>
      <c r="I534" s="587"/>
      <c r="J534" s="587"/>
      <c r="K534" s="743"/>
      <c r="L534" s="587"/>
      <c r="M534" s="588"/>
      <c r="N534" s="656"/>
      <c r="O534" s="587"/>
      <c r="P534" s="587"/>
    </row>
    <row r="535" spans="2:16" s="627" customFormat="1" ht="15">
      <c r="B535" s="587"/>
      <c r="C535" s="587"/>
      <c r="D535" s="587"/>
      <c r="E535" s="628"/>
      <c r="F535" s="587"/>
      <c r="G535" s="629"/>
      <c r="H535" s="587"/>
      <c r="I535" s="587"/>
      <c r="J535" s="587"/>
      <c r="K535" s="743"/>
      <c r="L535" s="587"/>
      <c r="M535" s="588"/>
      <c r="N535" s="656"/>
      <c r="O535" s="587"/>
      <c r="P535" s="587"/>
    </row>
    <row r="536" spans="2:16" s="627" customFormat="1" ht="15">
      <c r="B536" s="587"/>
      <c r="C536" s="587"/>
      <c r="D536" s="587"/>
      <c r="E536" s="628"/>
      <c r="F536" s="587"/>
      <c r="G536" s="629"/>
      <c r="H536" s="587"/>
      <c r="I536" s="587"/>
      <c r="J536" s="587"/>
      <c r="K536" s="743"/>
      <c r="L536" s="587"/>
      <c r="M536" s="588"/>
      <c r="N536" s="656"/>
      <c r="O536" s="587"/>
      <c r="P536" s="587"/>
    </row>
    <row r="537" spans="2:16" s="627" customFormat="1" ht="15">
      <c r="B537" s="587"/>
      <c r="C537" s="587"/>
      <c r="D537" s="587"/>
      <c r="E537" s="628"/>
      <c r="F537" s="587"/>
      <c r="G537" s="629"/>
      <c r="H537" s="587"/>
      <c r="I537" s="587"/>
      <c r="J537" s="587"/>
      <c r="K537" s="743"/>
      <c r="L537" s="587"/>
      <c r="M537" s="588"/>
      <c r="N537" s="656"/>
      <c r="O537" s="587"/>
      <c r="P537" s="587"/>
    </row>
    <row r="538" spans="2:16" s="627" customFormat="1" ht="15">
      <c r="B538" s="587"/>
      <c r="C538" s="587"/>
      <c r="D538" s="587"/>
      <c r="E538" s="628"/>
      <c r="F538" s="587"/>
      <c r="G538" s="629"/>
      <c r="H538" s="587"/>
      <c r="I538" s="587"/>
      <c r="J538" s="587"/>
      <c r="K538" s="743"/>
      <c r="L538" s="587"/>
      <c r="M538" s="588"/>
      <c r="N538" s="656"/>
      <c r="O538" s="587"/>
      <c r="P538" s="587"/>
    </row>
    <row r="539" spans="2:16" s="627" customFormat="1" ht="15">
      <c r="B539" s="587"/>
      <c r="C539" s="587"/>
      <c r="D539" s="587"/>
      <c r="E539" s="628"/>
      <c r="F539" s="587"/>
      <c r="G539" s="629"/>
      <c r="H539" s="587"/>
      <c r="I539" s="587"/>
      <c r="J539" s="587"/>
      <c r="K539" s="743"/>
      <c r="L539" s="587"/>
      <c r="M539" s="588"/>
      <c r="N539" s="656"/>
      <c r="O539" s="587"/>
      <c r="P539" s="587"/>
    </row>
    <row r="540" spans="2:16" s="627" customFormat="1" ht="15">
      <c r="B540" s="587"/>
      <c r="C540" s="587"/>
      <c r="D540" s="587"/>
      <c r="E540" s="628"/>
      <c r="F540" s="587"/>
      <c r="G540" s="629"/>
      <c r="H540" s="587"/>
      <c r="I540" s="587"/>
      <c r="J540" s="587"/>
      <c r="K540" s="743"/>
      <c r="L540" s="587"/>
      <c r="M540" s="588"/>
      <c r="N540" s="656"/>
      <c r="O540" s="587"/>
      <c r="P540" s="587"/>
    </row>
    <row r="541" spans="2:16" s="627" customFormat="1" ht="15">
      <c r="B541" s="587"/>
      <c r="C541" s="587"/>
      <c r="D541" s="587"/>
      <c r="E541" s="628"/>
      <c r="F541" s="587"/>
      <c r="G541" s="629"/>
      <c r="H541" s="587"/>
      <c r="I541" s="587"/>
      <c r="J541" s="587"/>
      <c r="K541" s="743"/>
      <c r="L541" s="587"/>
      <c r="M541" s="588"/>
      <c r="N541" s="656"/>
      <c r="O541" s="587"/>
      <c r="P541" s="587"/>
    </row>
    <row r="542" spans="2:16" s="627" customFormat="1" ht="15">
      <c r="B542" s="587"/>
      <c r="C542" s="587"/>
      <c r="D542" s="587"/>
      <c r="E542" s="628"/>
      <c r="F542" s="587"/>
      <c r="G542" s="629"/>
      <c r="H542" s="587"/>
      <c r="I542" s="587"/>
      <c r="J542" s="587"/>
      <c r="K542" s="743"/>
      <c r="L542" s="587"/>
      <c r="M542" s="588"/>
      <c r="N542" s="656"/>
      <c r="O542" s="587"/>
      <c r="P542" s="587"/>
    </row>
    <row r="543" spans="2:16" s="627" customFormat="1" ht="15">
      <c r="B543" s="587"/>
      <c r="C543" s="587"/>
      <c r="D543" s="587"/>
      <c r="E543" s="628"/>
      <c r="F543" s="587"/>
      <c r="G543" s="629"/>
      <c r="H543" s="587"/>
      <c r="I543" s="587"/>
      <c r="J543" s="587"/>
      <c r="K543" s="743"/>
      <c r="L543" s="587"/>
      <c r="M543" s="588"/>
      <c r="N543" s="656"/>
      <c r="O543" s="587"/>
      <c r="P543" s="587"/>
    </row>
    <row r="544" spans="2:16" s="627" customFormat="1" ht="15">
      <c r="B544" s="587"/>
      <c r="C544" s="587"/>
      <c r="D544" s="587"/>
      <c r="E544" s="628"/>
      <c r="F544" s="587"/>
      <c r="G544" s="629"/>
      <c r="H544" s="587"/>
      <c r="I544" s="587"/>
      <c r="J544" s="587"/>
      <c r="K544" s="743"/>
      <c r="L544" s="587"/>
      <c r="M544" s="588"/>
      <c r="N544" s="656"/>
      <c r="O544" s="587"/>
      <c r="P544" s="587"/>
    </row>
    <row r="545" spans="2:16" s="627" customFormat="1" ht="15">
      <c r="B545" s="587"/>
      <c r="C545" s="587"/>
      <c r="D545" s="587"/>
      <c r="E545" s="628"/>
      <c r="F545" s="587"/>
      <c r="G545" s="629"/>
      <c r="H545" s="587"/>
      <c r="I545" s="587"/>
      <c r="J545" s="587"/>
      <c r="K545" s="743"/>
      <c r="L545" s="587"/>
      <c r="M545" s="588"/>
      <c r="N545" s="656"/>
      <c r="O545" s="587"/>
      <c r="P545" s="587"/>
    </row>
    <row r="546" spans="2:16" s="627" customFormat="1" ht="15">
      <c r="B546" s="587"/>
      <c r="C546" s="587"/>
      <c r="D546" s="587"/>
      <c r="E546" s="628"/>
      <c r="F546" s="587"/>
      <c r="G546" s="629"/>
      <c r="H546" s="587"/>
      <c r="I546" s="587"/>
      <c r="J546" s="587"/>
      <c r="K546" s="743"/>
      <c r="L546" s="587"/>
      <c r="M546" s="588"/>
      <c r="N546" s="656"/>
      <c r="O546" s="587"/>
      <c r="P546" s="587"/>
    </row>
    <row r="547" spans="2:16" s="627" customFormat="1" ht="15">
      <c r="B547" s="587"/>
      <c r="C547" s="587"/>
      <c r="D547" s="587"/>
      <c r="E547" s="628"/>
      <c r="F547" s="587"/>
      <c r="G547" s="629"/>
      <c r="H547" s="587"/>
      <c r="I547" s="587"/>
      <c r="J547" s="587"/>
      <c r="K547" s="743"/>
      <c r="L547" s="587"/>
      <c r="M547" s="588"/>
      <c r="N547" s="656"/>
      <c r="O547" s="587"/>
      <c r="P547" s="587"/>
    </row>
    <row r="548" spans="2:16" s="627" customFormat="1" ht="15">
      <c r="B548" s="587"/>
      <c r="C548" s="587"/>
      <c r="D548" s="587"/>
      <c r="E548" s="628"/>
      <c r="F548" s="587"/>
      <c r="G548" s="629"/>
      <c r="H548" s="587"/>
      <c r="I548" s="587"/>
      <c r="J548" s="587"/>
      <c r="K548" s="743"/>
      <c r="L548" s="587"/>
      <c r="M548" s="588"/>
      <c r="N548" s="656"/>
      <c r="O548" s="587"/>
      <c r="P548" s="587"/>
    </row>
    <row r="549" spans="2:16" s="627" customFormat="1" ht="15">
      <c r="B549" s="587"/>
      <c r="C549" s="587"/>
      <c r="D549" s="587"/>
      <c r="E549" s="628"/>
      <c r="F549" s="587"/>
      <c r="G549" s="629"/>
      <c r="H549" s="587"/>
      <c r="I549" s="587"/>
      <c r="J549" s="587"/>
      <c r="K549" s="743"/>
      <c r="L549" s="587"/>
      <c r="M549" s="588"/>
      <c r="N549" s="656"/>
      <c r="O549" s="587"/>
      <c r="P549" s="587"/>
    </row>
    <row r="550" spans="2:16" s="627" customFormat="1" ht="15">
      <c r="B550" s="587"/>
      <c r="C550" s="587"/>
      <c r="D550" s="587"/>
      <c r="E550" s="628"/>
      <c r="F550" s="587"/>
      <c r="G550" s="629"/>
      <c r="H550" s="587"/>
      <c r="I550" s="587"/>
      <c r="J550" s="587"/>
      <c r="K550" s="743"/>
      <c r="L550" s="587"/>
      <c r="M550" s="588"/>
      <c r="N550" s="656"/>
      <c r="O550" s="587"/>
      <c r="P550" s="587"/>
    </row>
    <row r="551" spans="2:16" s="627" customFormat="1" ht="15">
      <c r="B551" s="587"/>
      <c r="C551" s="587"/>
      <c r="D551" s="587"/>
      <c r="E551" s="628"/>
      <c r="F551" s="587"/>
      <c r="G551" s="629"/>
      <c r="H551" s="587"/>
      <c r="I551" s="587"/>
      <c r="J551" s="587"/>
      <c r="K551" s="743"/>
      <c r="L551" s="587"/>
      <c r="M551" s="588"/>
      <c r="N551" s="656"/>
      <c r="O551" s="587"/>
      <c r="P551" s="587"/>
    </row>
    <row r="552" spans="2:16" s="627" customFormat="1" ht="15">
      <c r="B552" s="587"/>
      <c r="C552" s="587"/>
      <c r="D552" s="587"/>
      <c r="E552" s="628"/>
      <c r="F552" s="587"/>
      <c r="G552" s="629"/>
      <c r="H552" s="587"/>
      <c r="I552" s="587"/>
      <c r="J552" s="587"/>
      <c r="K552" s="743"/>
      <c r="L552" s="587"/>
      <c r="M552" s="588"/>
      <c r="N552" s="656"/>
      <c r="O552" s="587"/>
      <c r="P552" s="587"/>
    </row>
    <row r="553" spans="2:16" s="627" customFormat="1" ht="15">
      <c r="B553" s="587"/>
      <c r="C553" s="587"/>
      <c r="D553" s="587"/>
      <c r="E553" s="628"/>
      <c r="F553" s="587"/>
      <c r="G553" s="629"/>
      <c r="H553" s="587"/>
      <c r="I553" s="587"/>
      <c r="J553" s="587"/>
      <c r="K553" s="743"/>
      <c r="L553" s="587"/>
      <c r="M553" s="588"/>
      <c r="N553" s="656"/>
      <c r="O553" s="587"/>
      <c r="P553" s="587"/>
    </row>
    <row r="554" spans="2:16" s="627" customFormat="1" ht="15">
      <c r="B554" s="587"/>
      <c r="C554" s="587"/>
      <c r="D554" s="587"/>
      <c r="E554" s="628"/>
      <c r="F554" s="587"/>
      <c r="G554" s="629"/>
      <c r="H554" s="587"/>
      <c r="I554" s="587"/>
      <c r="J554" s="587"/>
      <c r="K554" s="743"/>
      <c r="L554" s="587"/>
      <c r="M554" s="588"/>
      <c r="N554" s="656"/>
      <c r="O554" s="587"/>
      <c r="P554" s="587"/>
    </row>
    <row r="555" spans="2:16" s="627" customFormat="1" ht="15">
      <c r="B555" s="587"/>
      <c r="C555" s="587"/>
      <c r="D555" s="587"/>
      <c r="E555" s="628"/>
      <c r="F555" s="587"/>
      <c r="G555" s="629"/>
      <c r="H555" s="587"/>
      <c r="I555" s="587"/>
      <c r="J555" s="587"/>
      <c r="K555" s="743"/>
      <c r="L555" s="587"/>
      <c r="M555" s="588"/>
      <c r="N555" s="656"/>
      <c r="O555" s="587"/>
      <c r="P555" s="587"/>
    </row>
    <row r="556" spans="2:16" s="627" customFormat="1" ht="15">
      <c r="B556" s="587"/>
      <c r="C556" s="587"/>
      <c r="D556" s="587"/>
      <c r="E556" s="628"/>
      <c r="F556" s="587"/>
      <c r="G556" s="629"/>
      <c r="H556" s="587"/>
      <c r="I556" s="587"/>
      <c r="J556" s="587"/>
      <c r="K556" s="743"/>
      <c r="L556" s="587"/>
      <c r="M556" s="588"/>
      <c r="N556" s="656"/>
      <c r="O556" s="587"/>
      <c r="P556" s="587"/>
    </row>
    <row r="557" spans="2:16" s="627" customFormat="1" ht="15">
      <c r="B557" s="587"/>
      <c r="C557" s="587"/>
      <c r="D557" s="587"/>
      <c r="E557" s="628"/>
      <c r="F557" s="587"/>
      <c r="G557" s="629"/>
      <c r="H557" s="587"/>
      <c r="I557" s="587"/>
      <c r="J557" s="587"/>
      <c r="K557" s="743"/>
      <c r="L557" s="587"/>
      <c r="M557" s="588"/>
      <c r="N557" s="656"/>
      <c r="O557" s="587"/>
      <c r="P557" s="587"/>
    </row>
    <row r="558" spans="2:16" s="627" customFormat="1" ht="15">
      <c r="B558" s="587"/>
      <c r="C558" s="587"/>
      <c r="D558" s="587"/>
      <c r="E558" s="628"/>
      <c r="F558" s="587"/>
      <c r="G558" s="629"/>
      <c r="H558" s="587"/>
      <c r="I558" s="587"/>
      <c r="J558" s="587"/>
      <c r="K558" s="743"/>
      <c r="L558" s="587"/>
      <c r="M558" s="588"/>
      <c r="N558" s="656"/>
      <c r="O558" s="587"/>
      <c r="P558" s="587"/>
    </row>
    <row r="559" spans="2:16" s="627" customFormat="1" ht="15">
      <c r="B559" s="587"/>
      <c r="C559" s="587"/>
      <c r="D559" s="587"/>
      <c r="E559" s="628"/>
      <c r="F559" s="587"/>
      <c r="G559" s="629"/>
      <c r="H559" s="587"/>
      <c r="I559" s="587"/>
      <c r="J559" s="587"/>
      <c r="K559" s="743"/>
      <c r="L559" s="587"/>
      <c r="M559" s="588"/>
      <c r="N559" s="656"/>
      <c r="O559" s="587"/>
      <c r="P559" s="587"/>
    </row>
    <row r="560" spans="2:16" s="627" customFormat="1" ht="15">
      <c r="B560" s="587"/>
      <c r="C560" s="587"/>
      <c r="D560" s="587"/>
      <c r="E560" s="628"/>
      <c r="F560" s="587"/>
      <c r="G560" s="629"/>
      <c r="H560" s="587"/>
      <c r="I560" s="587"/>
      <c r="J560" s="587"/>
      <c r="K560" s="743"/>
      <c r="L560" s="587"/>
      <c r="M560" s="588"/>
      <c r="N560" s="656"/>
      <c r="O560" s="587"/>
      <c r="P560" s="587"/>
    </row>
    <row r="561" spans="2:16" s="627" customFormat="1" ht="15">
      <c r="B561" s="587"/>
      <c r="C561" s="587"/>
      <c r="D561" s="587"/>
      <c r="E561" s="628"/>
      <c r="F561" s="587"/>
      <c r="G561" s="629"/>
      <c r="H561" s="587"/>
      <c r="I561" s="587"/>
      <c r="J561" s="587"/>
      <c r="K561" s="743"/>
      <c r="L561" s="587"/>
      <c r="M561" s="588"/>
      <c r="N561" s="656"/>
      <c r="O561" s="587"/>
      <c r="P561" s="587"/>
    </row>
    <row r="562" spans="2:16" s="627" customFormat="1" ht="15">
      <c r="B562" s="587"/>
      <c r="C562" s="587"/>
      <c r="D562" s="587"/>
      <c r="E562" s="628"/>
      <c r="F562" s="587"/>
      <c r="G562" s="629"/>
      <c r="H562" s="587"/>
      <c r="I562" s="587"/>
      <c r="J562" s="587"/>
      <c r="K562" s="743"/>
      <c r="L562" s="587"/>
      <c r="M562" s="588"/>
      <c r="N562" s="656"/>
      <c r="O562" s="587"/>
      <c r="P562" s="587"/>
    </row>
    <row r="563" spans="2:16" s="627" customFormat="1" ht="15">
      <c r="B563" s="587"/>
      <c r="C563" s="587"/>
      <c r="D563" s="587"/>
      <c r="E563" s="628"/>
      <c r="F563" s="587"/>
      <c r="G563" s="629"/>
      <c r="H563" s="587"/>
      <c r="I563" s="587"/>
      <c r="J563" s="587"/>
      <c r="K563" s="743"/>
      <c r="L563" s="587"/>
      <c r="M563" s="588"/>
      <c r="N563" s="656"/>
      <c r="O563" s="587"/>
      <c r="P563" s="587"/>
    </row>
    <row r="564" spans="2:16" s="627" customFormat="1" ht="15">
      <c r="B564" s="587"/>
      <c r="C564" s="587"/>
      <c r="D564" s="587"/>
      <c r="E564" s="628"/>
      <c r="F564" s="587"/>
      <c r="G564" s="629"/>
      <c r="H564" s="587"/>
      <c r="I564" s="587"/>
      <c r="J564" s="587"/>
      <c r="K564" s="743"/>
      <c r="L564" s="587"/>
      <c r="M564" s="588"/>
      <c r="N564" s="656"/>
      <c r="O564" s="587"/>
      <c r="P564" s="587"/>
    </row>
    <row r="565" spans="2:16" s="627" customFormat="1" ht="15">
      <c r="B565" s="587"/>
      <c r="C565" s="587"/>
      <c r="D565" s="587"/>
      <c r="E565" s="628"/>
      <c r="F565" s="587"/>
      <c r="G565" s="629"/>
      <c r="H565" s="587"/>
      <c r="I565" s="587"/>
      <c r="J565" s="587"/>
      <c r="K565" s="743"/>
      <c r="L565" s="587"/>
      <c r="M565" s="588"/>
      <c r="N565" s="656"/>
      <c r="O565" s="587"/>
      <c r="P565" s="587"/>
    </row>
    <row r="566" spans="2:16" s="627" customFormat="1" ht="15">
      <c r="B566" s="587"/>
      <c r="C566" s="587"/>
      <c r="D566" s="587"/>
      <c r="E566" s="628"/>
      <c r="F566" s="587"/>
      <c r="G566" s="629"/>
      <c r="H566" s="587"/>
      <c r="I566" s="587"/>
      <c r="J566" s="587"/>
      <c r="K566" s="743"/>
      <c r="L566" s="587"/>
      <c r="M566" s="588"/>
      <c r="N566" s="656"/>
      <c r="O566" s="587"/>
      <c r="P566" s="587"/>
    </row>
    <row r="567" spans="2:16" s="627" customFormat="1" ht="15">
      <c r="B567" s="587"/>
      <c r="C567" s="587"/>
      <c r="D567" s="587"/>
      <c r="E567" s="628"/>
      <c r="F567" s="587"/>
      <c r="G567" s="629"/>
      <c r="H567" s="587"/>
      <c r="I567" s="587"/>
      <c r="J567" s="587"/>
      <c r="K567" s="743"/>
      <c r="L567" s="587"/>
      <c r="M567" s="588"/>
      <c r="N567" s="656"/>
      <c r="O567" s="587"/>
      <c r="P567" s="587"/>
    </row>
    <row r="568" spans="2:16" s="627" customFormat="1" ht="15">
      <c r="B568" s="587"/>
      <c r="C568" s="587"/>
      <c r="D568" s="587"/>
      <c r="E568" s="628"/>
      <c r="F568" s="587"/>
      <c r="G568" s="629"/>
      <c r="H568" s="587"/>
      <c r="I568" s="587"/>
      <c r="J568" s="587"/>
      <c r="K568" s="743"/>
      <c r="L568" s="587"/>
      <c r="M568" s="588"/>
      <c r="N568" s="656"/>
      <c r="O568" s="587"/>
      <c r="P568" s="587"/>
    </row>
    <row r="569" spans="2:16" s="627" customFormat="1" ht="15">
      <c r="B569" s="587"/>
      <c r="C569" s="587"/>
      <c r="D569" s="587"/>
      <c r="E569" s="628"/>
      <c r="F569" s="587"/>
      <c r="G569" s="629"/>
      <c r="H569" s="587"/>
      <c r="I569" s="587"/>
      <c r="J569" s="587"/>
      <c r="K569" s="743"/>
      <c r="L569" s="587"/>
      <c r="M569" s="588"/>
      <c r="N569" s="656"/>
      <c r="O569" s="587"/>
      <c r="P569" s="587"/>
    </row>
    <row r="570" spans="2:16" s="627" customFormat="1" ht="15">
      <c r="B570" s="587"/>
      <c r="C570" s="587"/>
      <c r="D570" s="587"/>
      <c r="E570" s="628"/>
      <c r="F570" s="587"/>
      <c r="G570" s="629"/>
      <c r="H570" s="587"/>
      <c r="I570" s="587"/>
      <c r="J570" s="587"/>
      <c r="K570" s="743"/>
      <c r="L570" s="587"/>
      <c r="M570" s="588"/>
      <c r="N570" s="656"/>
      <c r="O570" s="587"/>
      <c r="P570" s="587"/>
    </row>
    <row r="571" spans="2:16" s="627" customFormat="1" ht="15">
      <c r="B571" s="587"/>
      <c r="C571" s="587"/>
      <c r="D571" s="587"/>
      <c r="E571" s="628"/>
      <c r="F571" s="587"/>
      <c r="G571" s="629"/>
      <c r="H571" s="587"/>
      <c r="I571" s="587"/>
      <c r="J571" s="587"/>
      <c r="K571" s="743"/>
      <c r="L571" s="587"/>
      <c r="M571" s="588"/>
      <c r="N571" s="656"/>
      <c r="O571" s="587"/>
      <c r="P571" s="587"/>
    </row>
    <row r="572" spans="2:16" s="627" customFormat="1" ht="15">
      <c r="B572" s="587"/>
      <c r="C572" s="587"/>
      <c r="D572" s="587"/>
      <c r="E572" s="628"/>
      <c r="F572" s="587"/>
      <c r="G572" s="629"/>
      <c r="H572" s="587"/>
      <c r="I572" s="587"/>
      <c r="J572" s="587"/>
      <c r="K572" s="743"/>
      <c r="L572" s="587"/>
      <c r="M572" s="588"/>
      <c r="N572" s="656"/>
      <c r="O572" s="587"/>
      <c r="P572" s="587"/>
    </row>
    <row r="573" spans="2:16" s="627" customFormat="1" ht="15">
      <c r="B573" s="587"/>
      <c r="C573" s="587"/>
      <c r="D573" s="587"/>
      <c r="E573" s="628"/>
      <c r="F573" s="587"/>
      <c r="G573" s="629"/>
      <c r="H573" s="587"/>
      <c r="I573" s="587"/>
      <c r="J573" s="587"/>
      <c r="K573" s="743"/>
      <c r="L573" s="587"/>
      <c r="M573" s="588"/>
      <c r="N573" s="656"/>
      <c r="O573" s="587"/>
      <c r="P573" s="587"/>
    </row>
    <row r="574" spans="2:16" s="627" customFormat="1" ht="15">
      <c r="B574" s="587"/>
      <c r="C574" s="587"/>
      <c r="D574" s="587"/>
      <c r="E574" s="628"/>
      <c r="F574" s="587"/>
      <c r="G574" s="629"/>
      <c r="H574" s="587"/>
      <c r="I574" s="587"/>
      <c r="J574" s="587"/>
      <c r="K574" s="743"/>
      <c r="L574" s="587"/>
      <c r="M574" s="588"/>
      <c r="N574" s="656"/>
      <c r="O574" s="587"/>
      <c r="P574" s="587"/>
    </row>
    <row r="575" spans="2:16" s="627" customFormat="1" ht="15">
      <c r="B575" s="587"/>
      <c r="C575" s="587"/>
      <c r="D575" s="587"/>
      <c r="E575" s="628"/>
      <c r="F575" s="587"/>
      <c r="G575" s="629"/>
      <c r="H575" s="587"/>
      <c r="I575" s="587"/>
      <c r="J575" s="587"/>
      <c r="K575" s="743"/>
      <c r="L575" s="587"/>
      <c r="M575" s="588"/>
      <c r="N575" s="656"/>
      <c r="O575" s="587"/>
      <c r="P575" s="587"/>
    </row>
    <row r="576" spans="2:16" s="627" customFormat="1" ht="15">
      <c r="B576" s="587"/>
      <c r="C576" s="587"/>
      <c r="D576" s="587"/>
      <c r="E576" s="628"/>
      <c r="F576" s="587"/>
      <c r="G576" s="629"/>
      <c r="H576" s="587"/>
      <c r="I576" s="587"/>
      <c r="J576" s="587"/>
      <c r="K576" s="743"/>
      <c r="L576" s="587"/>
      <c r="M576" s="588"/>
      <c r="N576" s="656"/>
      <c r="O576" s="587"/>
      <c r="P576" s="587"/>
    </row>
    <row r="577" spans="2:16" s="627" customFormat="1" ht="15">
      <c r="B577" s="587"/>
      <c r="C577" s="587"/>
      <c r="D577" s="587"/>
      <c r="E577" s="628"/>
      <c r="F577" s="587"/>
      <c r="G577" s="629"/>
      <c r="H577" s="587"/>
      <c r="I577" s="587"/>
      <c r="J577" s="587"/>
      <c r="K577" s="743"/>
      <c r="L577" s="587"/>
      <c r="M577" s="588"/>
      <c r="N577" s="656"/>
      <c r="O577" s="587"/>
      <c r="P577" s="587"/>
    </row>
    <row r="578" spans="2:16" s="627" customFormat="1" ht="15">
      <c r="B578" s="587"/>
      <c r="C578" s="587"/>
      <c r="D578" s="587"/>
      <c r="E578" s="628"/>
      <c r="F578" s="587"/>
      <c r="G578" s="629"/>
      <c r="H578" s="587"/>
      <c r="I578" s="587"/>
      <c r="J578" s="587"/>
      <c r="K578" s="743"/>
      <c r="L578" s="587"/>
      <c r="M578" s="588"/>
      <c r="N578" s="656"/>
      <c r="O578" s="587"/>
      <c r="P578" s="587"/>
    </row>
    <row r="579" spans="2:16" s="627" customFormat="1" ht="15">
      <c r="B579" s="587"/>
      <c r="C579" s="587"/>
      <c r="D579" s="587"/>
      <c r="E579" s="628"/>
      <c r="F579" s="587"/>
      <c r="G579" s="629"/>
      <c r="H579" s="587"/>
      <c r="I579" s="587"/>
      <c r="J579" s="587"/>
      <c r="K579" s="743"/>
      <c r="L579" s="587"/>
      <c r="M579" s="588"/>
      <c r="N579" s="656"/>
      <c r="O579" s="587"/>
      <c r="P579" s="587"/>
    </row>
    <row r="580" spans="2:16" s="627" customFormat="1" ht="15">
      <c r="B580" s="587"/>
      <c r="C580" s="587"/>
      <c r="D580" s="587"/>
      <c r="E580" s="628"/>
      <c r="F580" s="587"/>
      <c r="G580" s="629"/>
      <c r="H580" s="587"/>
      <c r="I580" s="587"/>
      <c r="J580" s="587"/>
      <c r="K580" s="743"/>
      <c r="L580" s="587"/>
      <c r="M580" s="588"/>
      <c r="N580" s="656"/>
      <c r="O580" s="587"/>
      <c r="P580" s="587"/>
    </row>
    <row r="581" spans="2:16" s="627" customFormat="1" ht="15">
      <c r="B581" s="587"/>
      <c r="C581" s="587"/>
      <c r="D581" s="587"/>
      <c r="E581" s="628"/>
      <c r="F581" s="587"/>
      <c r="G581" s="629"/>
      <c r="H581" s="587"/>
      <c r="I581" s="587"/>
      <c r="J581" s="587"/>
      <c r="K581" s="743"/>
      <c r="L581" s="587"/>
      <c r="M581" s="588"/>
      <c r="N581" s="656"/>
      <c r="O581" s="587"/>
      <c r="P581" s="587"/>
    </row>
    <row r="582" spans="2:16" s="627" customFormat="1" ht="15">
      <c r="B582" s="587"/>
      <c r="C582" s="587"/>
      <c r="D582" s="587"/>
      <c r="E582" s="628"/>
      <c r="F582" s="587"/>
      <c r="G582" s="629"/>
      <c r="H582" s="587"/>
      <c r="I582" s="587"/>
      <c r="J582" s="587"/>
      <c r="K582" s="743"/>
      <c r="L582" s="587"/>
      <c r="M582" s="588"/>
      <c r="N582" s="656"/>
      <c r="O582" s="587"/>
      <c r="P582" s="587"/>
    </row>
    <row r="583" spans="2:16" s="627" customFormat="1" ht="15">
      <c r="B583" s="587"/>
      <c r="C583" s="587"/>
      <c r="D583" s="587"/>
      <c r="E583" s="628"/>
      <c r="F583" s="587"/>
      <c r="G583" s="629"/>
      <c r="H583" s="587"/>
      <c r="I583" s="587"/>
      <c r="J583" s="587"/>
      <c r="K583" s="743"/>
      <c r="L583" s="587"/>
      <c r="M583" s="588"/>
      <c r="N583" s="656"/>
      <c r="O583" s="587"/>
      <c r="P583" s="587"/>
    </row>
    <row r="584" spans="2:16" s="627" customFormat="1" ht="15">
      <c r="B584" s="587"/>
      <c r="C584" s="587"/>
      <c r="D584" s="587"/>
      <c r="E584" s="628"/>
      <c r="F584" s="587"/>
      <c r="G584" s="629"/>
      <c r="H584" s="587"/>
      <c r="I584" s="587"/>
      <c r="J584" s="587"/>
      <c r="K584" s="743"/>
      <c r="L584" s="587"/>
      <c r="M584" s="588"/>
      <c r="N584" s="656"/>
      <c r="O584" s="587"/>
      <c r="P584" s="587"/>
    </row>
    <row r="585" spans="2:16" s="627" customFormat="1" ht="15">
      <c r="B585" s="587"/>
      <c r="C585" s="587"/>
      <c r="D585" s="587"/>
      <c r="E585" s="628"/>
      <c r="F585" s="587"/>
      <c r="G585" s="629"/>
      <c r="H585" s="587"/>
      <c r="I585" s="587"/>
      <c r="J585" s="587"/>
      <c r="K585" s="743"/>
      <c r="L585" s="587"/>
      <c r="M585" s="588"/>
      <c r="N585" s="656"/>
      <c r="O585" s="587"/>
      <c r="P585" s="587"/>
    </row>
    <row r="586" spans="2:16" s="627" customFormat="1" ht="15">
      <c r="B586" s="587"/>
      <c r="C586" s="587"/>
      <c r="D586" s="587"/>
      <c r="E586" s="628"/>
      <c r="F586" s="587"/>
      <c r="G586" s="629"/>
      <c r="H586" s="587"/>
      <c r="I586" s="587"/>
      <c r="J586" s="587"/>
      <c r="K586" s="743"/>
      <c r="L586" s="587"/>
      <c r="M586" s="588"/>
      <c r="N586" s="656"/>
      <c r="O586" s="587"/>
      <c r="P586" s="587"/>
    </row>
    <row r="587" spans="2:16" s="627" customFormat="1" ht="15">
      <c r="B587" s="587"/>
      <c r="C587" s="587"/>
      <c r="D587" s="587"/>
      <c r="E587" s="628"/>
      <c r="F587" s="587"/>
      <c r="G587" s="629"/>
      <c r="H587" s="587"/>
      <c r="I587" s="587"/>
      <c r="J587" s="587"/>
      <c r="K587" s="743"/>
      <c r="L587" s="587"/>
      <c r="M587" s="588"/>
      <c r="N587" s="656"/>
      <c r="O587" s="587"/>
      <c r="P587" s="587"/>
    </row>
    <row r="588" spans="2:16" s="627" customFormat="1" ht="15">
      <c r="B588" s="587"/>
      <c r="C588" s="587"/>
      <c r="D588" s="587"/>
      <c r="E588" s="628"/>
      <c r="F588" s="587"/>
      <c r="G588" s="629"/>
      <c r="H588" s="587"/>
      <c r="I588" s="587"/>
      <c r="J588" s="587"/>
      <c r="K588" s="743"/>
      <c r="L588" s="587"/>
      <c r="M588" s="588"/>
      <c r="N588" s="656"/>
      <c r="O588" s="587"/>
      <c r="P588" s="587"/>
    </row>
    <row r="589" spans="2:16" s="627" customFormat="1" ht="15">
      <c r="B589" s="587"/>
      <c r="C589" s="587"/>
      <c r="D589" s="587"/>
      <c r="E589" s="628"/>
      <c r="F589" s="587"/>
      <c r="G589" s="629"/>
      <c r="H589" s="587"/>
      <c r="I589" s="587"/>
      <c r="J589" s="587"/>
      <c r="K589" s="743"/>
      <c r="L589" s="587"/>
      <c r="M589" s="588"/>
      <c r="N589" s="656"/>
      <c r="O589" s="587"/>
      <c r="P589" s="587"/>
    </row>
    <row r="590" spans="2:16" s="627" customFormat="1" ht="15">
      <c r="B590" s="587"/>
      <c r="C590" s="587"/>
      <c r="D590" s="587"/>
      <c r="E590" s="628"/>
      <c r="F590" s="587"/>
      <c r="G590" s="629"/>
      <c r="H590" s="587"/>
      <c r="I590" s="587"/>
      <c r="J590" s="587"/>
      <c r="K590" s="743"/>
      <c r="L590" s="587"/>
      <c r="M590" s="588"/>
      <c r="N590" s="656"/>
      <c r="O590" s="587"/>
      <c r="P590" s="587"/>
    </row>
    <row r="591" spans="2:16" s="627" customFormat="1" ht="15">
      <c r="B591" s="587"/>
      <c r="C591" s="587"/>
      <c r="D591" s="587"/>
      <c r="E591" s="628"/>
      <c r="F591" s="587"/>
      <c r="G591" s="629"/>
      <c r="H591" s="587"/>
      <c r="I591" s="587"/>
      <c r="J591" s="587"/>
      <c r="K591" s="743"/>
      <c r="L591" s="587"/>
      <c r="M591" s="588"/>
      <c r="N591" s="656"/>
      <c r="O591" s="587"/>
      <c r="P591" s="587"/>
    </row>
    <row r="592" spans="2:16" s="627" customFormat="1" ht="15">
      <c r="B592" s="587"/>
      <c r="C592" s="587"/>
      <c r="D592" s="587"/>
      <c r="E592" s="628"/>
      <c r="F592" s="587"/>
      <c r="G592" s="629"/>
      <c r="H592" s="587"/>
      <c r="I592" s="587"/>
      <c r="J592" s="587"/>
      <c r="K592" s="743"/>
      <c r="L592" s="587"/>
      <c r="M592" s="588"/>
      <c r="N592" s="656"/>
      <c r="O592" s="587"/>
      <c r="P592" s="587"/>
    </row>
    <row r="593" spans="2:16" s="627" customFormat="1" ht="15">
      <c r="B593" s="587"/>
      <c r="C593" s="587"/>
      <c r="D593" s="587"/>
      <c r="E593" s="628"/>
      <c r="F593" s="587"/>
      <c r="G593" s="629"/>
      <c r="H593" s="587"/>
      <c r="I593" s="587"/>
      <c r="J593" s="587"/>
      <c r="K593" s="743"/>
      <c r="L593" s="587"/>
      <c r="M593" s="588"/>
      <c r="N593" s="656"/>
      <c r="O593" s="587"/>
      <c r="P593" s="587"/>
    </row>
    <row r="594" spans="2:16" s="627" customFormat="1" ht="15">
      <c r="B594" s="587"/>
      <c r="C594" s="587"/>
      <c r="D594" s="587"/>
      <c r="E594" s="628"/>
      <c r="F594" s="587"/>
      <c r="G594" s="629"/>
      <c r="H594" s="587"/>
      <c r="I594" s="587"/>
      <c r="J594" s="587"/>
      <c r="K594" s="743"/>
      <c r="L594" s="587"/>
      <c r="M594" s="588"/>
      <c r="N594" s="656"/>
      <c r="O594" s="587"/>
      <c r="P594" s="587"/>
    </row>
    <row r="595" spans="2:16" s="627" customFormat="1" ht="15">
      <c r="B595" s="587"/>
      <c r="C595" s="587"/>
      <c r="D595" s="587"/>
      <c r="E595" s="628"/>
      <c r="F595" s="587"/>
      <c r="G595" s="629"/>
      <c r="H595" s="587"/>
      <c r="I595" s="587"/>
      <c r="J595" s="587"/>
      <c r="K595" s="743"/>
      <c r="L595" s="587"/>
      <c r="M595" s="588"/>
      <c r="N595" s="656"/>
      <c r="O595" s="587"/>
      <c r="P595" s="587"/>
    </row>
    <row r="596" spans="2:16" s="627" customFormat="1" ht="15">
      <c r="B596" s="587"/>
      <c r="C596" s="587"/>
      <c r="D596" s="587"/>
      <c r="E596" s="628"/>
      <c r="F596" s="587"/>
      <c r="G596" s="629"/>
      <c r="H596" s="587"/>
      <c r="I596" s="587"/>
      <c r="J596" s="587"/>
      <c r="K596" s="743"/>
      <c r="L596" s="587"/>
      <c r="M596" s="588"/>
      <c r="N596" s="656"/>
      <c r="O596" s="587"/>
      <c r="P596" s="587"/>
    </row>
    <row r="597" spans="2:16" s="627" customFormat="1" ht="15">
      <c r="B597" s="587"/>
      <c r="C597" s="587"/>
      <c r="D597" s="587"/>
      <c r="E597" s="628"/>
      <c r="F597" s="587"/>
      <c r="G597" s="629"/>
      <c r="H597" s="587"/>
      <c r="I597" s="587"/>
      <c r="J597" s="587"/>
      <c r="K597" s="743"/>
      <c r="L597" s="587"/>
      <c r="M597" s="588"/>
      <c r="N597" s="656"/>
      <c r="O597" s="587"/>
      <c r="P597" s="587"/>
    </row>
    <row r="598" spans="2:16" s="627" customFormat="1" ht="15">
      <c r="B598" s="587"/>
      <c r="C598" s="587"/>
      <c r="D598" s="587"/>
      <c r="E598" s="628"/>
      <c r="F598" s="587"/>
      <c r="G598" s="629"/>
      <c r="H598" s="587"/>
      <c r="I598" s="587"/>
      <c r="J598" s="587"/>
      <c r="K598" s="743"/>
      <c r="L598" s="587"/>
      <c r="M598" s="588"/>
      <c r="N598" s="656"/>
      <c r="O598" s="587"/>
      <c r="P598" s="587"/>
    </row>
    <row r="599" spans="2:16" s="627" customFormat="1" ht="15">
      <c r="B599" s="587"/>
      <c r="C599" s="587"/>
      <c r="D599" s="587"/>
      <c r="E599" s="628"/>
      <c r="F599" s="587"/>
      <c r="G599" s="629"/>
      <c r="H599" s="587"/>
      <c r="I599" s="587"/>
      <c r="J599" s="587"/>
      <c r="K599" s="743"/>
      <c r="L599" s="587"/>
      <c r="M599" s="588"/>
      <c r="N599" s="656"/>
      <c r="O599" s="587"/>
      <c r="P599" s="587"/>
    </row>
    <row r="600" spans="2:16" s="627" customFormat="1" ht="15">
      <c r="B600" s="587"/>
      <c r="C600" s="587"/>
      <c r="D600" s="587"/>
      <c r="E600" s="628"/>
      <c r="F600" s="587"/>
      <c r="G600" s="629"/>
      <c r="H600" s="587"/>
      <c r="I600" s="587"/>
      <c r="J600" s="587"/>
      <c r="K600" s="743"/>
      <c r="L600" s="587"/>
      <c r="M600" s="588"/>
      <c r="N600" s="656"/>
      <c r="O600" s="587"/>
      <c r="P600" s="587"/>
    </row>
    <row r="601" spans="2:16" s="627" customFormat="1" ht="15">
      <c r="B601" s="587"/>
      <c r="C601" s="587"/>
      <c r="D601" s="587"/>
      <c r="E601" s="628"/>
      <c r="F601" s="587"/>
      <c r="G601" s="629"/>
      <c r="H601" s="587"/>
      <c r="I601" s="587"/>
      <c r="J601" s="587"/>
      <c r="K601" s="743"/>
      <c r="L601" s="587"/>
      <c r="M601" s="588"/>
      <c r="N601" s="656"/>
      <c r="O601" s="587"/>
      <c r="P601" s="587"/>
    </row>
    <row r="602" spans="2:16" s="627" customFormat="1" ht="15">
      <c r="B602" s="587"/>
      <c r="C602" s="587"/>
      <c r="D602" s="587"/>
      <c r="E602" s="628"/>
      <c r="F602" s="587"/>
      <c r="G602" s="629"/>
      <c r="H602" s="587"/>
      <c r="I602" s="587"/>
      <c r="J602" s="587"/>
      <c r="K602" s="743"/>
      <c r="L602" s="587"/>
      <c r="M602" s="588"/>
      <c r="N602" s="656"/>
      <c r="O602" s="587"/>
      <c r="P602" s="587"/>
    </row>
    <row r="603" spans="2:16" s="627" customFormat="1" ht="15">
      <c r="B603" s="587"/>
      <c r="C603" s="587"/>
      <c r="D603" s="587"/>
      <c r="E603" s="628"/>
      <c r="F603" s="587"/>
      <c r="G603" s="629"/>
      <c r="H603" s="587"/>
      <c r="I603" s="587"/>
      <c r="J603" s="587"/>
      <c r="K603" s="743"/>
      <c r="L603" s="587"/>
      <c r="M603" s="588"/>
      <c r="N603" s="656"/>
      <c r="O603" s="587"/>
      <c r="P603" s="587"/>
    </row>
    <row r="604" spans="2:16" s="627" customFormat="1" ht="15">
      <c r="B604" s="587"/>
      <c r="C604" s="587"/>
      <c r="D604" s="587"/>
      <c r="E604" s="628"/>
      <c r="F604" s="587"/>
      <c r="G604" s="629"/>
      <c r="H604" s="587"/>
      <c r="I604" s="587"/>
      <c r="J604" s="587"/>
      <c r="K604" s="743"/>
      <c r="L604" s="587"/>
      <c r="M604" s="588"/>
      <c r="N604" s="656"/>
      <c r="O604" s="587"/>
      <c r="P604" s="587"/>
    </row>
    <row r="605" spans="2:16" s="627" customFormat="1" ht="15">
      <c r="B605" s="587"/>
      <c r="C605" s="587"/>
      <c r="D605" s="587"/>
      <c r="E605" s="628"/>
      <c r="F605" s="587"/>
      <c r="G605" s="629"/>
      <c r="H605" s="587"/>
      <c r="I605" s="587"/>
      <c r="J605" s="587"/>
      <c r="K605" s="743"/>
      <c r="L605" s="587"/>
      <c r="M605" s="588"/>
      <c r="N605" s="656"/>
      <c r="O605" s="587"/>
      <c r="P605" s="587"/>
    </row>
    <row r="606" spans="2:16" s="627" customFormat="1" ht="15">
      <c r="B606" s="587"/>
      <c r="C606" s="587"/>
      <c r="D606" s="587"/>
      <c r="E606" s="628"/>
      <c r="F606" s="587"/>
      <c r="G606" s="629"/>
      <c r="H606" s="587"/>
      <c r="I606" s="587"/>
      <c r="J606" s="587"/>
      <c r="K606" s="743"/>
      <c r="L606" s="587"/>
      <c r="M606" s="588"/>
      <c r="N606" s="656"/>
      <c r="O606" s="587"/>
      <c r="P606" s="587"/>
    </row>
    <row r="607" spans="2:16" s="627" customFormat="1" ht="15">
      <c r="B607" s="587"/>
      <c r="C607" s="587"/>
      <c r="D607" s="587"/>
      <c r="E607" s="628"/>
      <c r="F607" s="587"/>
      <c r="G607" s="629"/>
      <c r="H607" s="587"/>
      <c r="I607" s="587"/>
      <c r="J607" s="587"/>
      <c r="K607" s="743"/>
      <c r="L607" s="587"/>
      <c r="M607" s="588"/>
      <c r="N607" s="656"/>
      <c r="O607" s="587"/>
      <c r="P607" s="587"/>
    </row>
    <row r="608" spans="2:16" s="627" customFormat="1" ht="15">
      <c r="B608" s="587"/>
      <c r="C608" s="587"/>
      <c r="D608" s="587"/>
      <c r="E608" s="628"/>
      <c r="F608" s="587"/>
      <c r="G608" s="629"/>
      <c r="H608" s="587"/>
      <c r="I608" s="587"/>
      <c r="J608" s="587"/>
      <c r="K608" s="743"/>
      <c r="L608" s="587"/>
      <c r="M608" s="588"/>
      <c r="N608" s="656"/>
      <c r="O608" s="587"/>
      <c r="P608" s="587"/>
    </row>
    <row r="609" spans="2:16" s="627" customFormat="1" ht="15">
      <c r="B609" s="587"/>
      <c r="C609" s="587"/>
      <c r="D609" s="587"/>
      <c r="E609" s="628"/>
      <c r="F609" s="587"/>
      <c r="G609" s="629"/>
      <c r="H609" s="587"/>
      <c r="I609" s="587"/>
      <c r="J609" s="587"/>
      <c r="K609" s="743"/>
      <c r="L609" s="587"/>
      <c r="M609" s="588"/>
      <c r="N609" s="656"/>
      <c r="O609" s="587"/>
      <c r="P609" s="587"/>
    </row>
    <row r="610" spans="2:16" s="627" customFormat="1" ht="15">
      <c r="B610" s="587"/>
      <c r="C610" s="587"/>
      <c r="D610" s="587"/>
      <c r="E610" s="628"/>
      <c r="F610" s="587"/>
      <c r="G610" s="629"/>
      <c r="H610" s="587"/>
      <c r="I610" s="587"/>
      <c r="J610" s="587"/>
      <c r="K610" s="743"/>
      <c r="L610" s="587"/>
      <c r="M610" s="588"/>
      <c r="N610" s="656"/>
      <c r="O610" s="587"/>
      <c r="P610" s="587"/>
    </row>
    <row r="611" spans="2:16" s="627" customFormat="1" ht="15">
      <c r="B611" s="587"/>
      <c r="C611" s="587"/>
      <c r="D611" s="587"/>
      <c r="E611" s="628"/>
      <c r="F611" s="587"/>
      <c r="G611" s="629"/>
      <c r="H611" s="587"/>
      <c r="I611" s="587"/>
      <c r="J611" s="587"/>
      <c r="K611" s="743"/>
      <c r="L611" s="587"/>
      <c r="M611" s="588"/>
      <c r="N611" s="656"/>
      <c r="O611" s="587"/>
      <c r="P611" s="587"/>
    </row>
    <row r="612" spans="2:16" s="627" customFormat="1" ht="15">
      <c r="B612" s="587"/>
      <c r="C612" s="587"/>
      <c r="D612" s="587"/>
      <c r="E612" s="628"/>
      <c r="F612" s="587"/>
      <c r="G612" s="629"/>
      <c r="H612" s="587"/>
      <c r="I612" s="587"/>
      <c r="J612" s="587"/>
      <c r="K612" s="743"/>
      <c r="L612" s="587"/>
      <c r="M612" s="588"/>
      <c r="N612" s="656"/>
      <c r="O612" s="587"/>
      <c r="P612" s="587"/>
    </row>
    <row r="613" spans="2:16" s="627" customFormat="1" ht="15">
      <c r="B613" s="587"/>
      <c r="C613" s="587"/>
      <c r="D613" s="587"/>
      <c r="E613" s="628"/>
      <c r="F613" s="587"/>
      <c r="G613" s="629"/>
      <c r="H613" s="587"/>
      <c r="I613" s="587"/>
      <c r="J613" s="587"/>
      <c r="K613" s="743"/>
      <c r="L613" s="587"/>
      <c r="M613" s="588"/>
      <c r="N613" s="656"/>
      <c r="O613" s="587"/>
      <c r="P613" s="587"/>
    </row>
    <row r="614" spans="2:16" s="627" customFormat="1" ht="15">
      <c r="B614" s="587"/>
      <c r="C614" s="587"/>
      <c r="D614" s="587"/>
      <c r="E614" s="628"/>
      <c r="F614" s="587"/>
      <c r="G614" s="629"/>
      <c r="H614" s="587"/>
      <c r="I614" s="587"/>
      <c r="J614" s="587"/>
      <c r="K614" s="743"/>
      <c r="L614" s="587"/>
      <c r="M614" s="588"/>
      <c r="N614" s="656"/>
      <c r="O614" s="587"/>
      <c r="P614" s="587"/>
    </row>
    <row r="615" spans="2:16" s="627" customFormat="1" ht="15">
      <c r="B615" s="587"/>
      <c r="C615" s="587"/>
      <c r="D615" s="587"/>
      <c r="E615" s="628"/>
      <c r="F615" s="587"/>
      <c r="G615" s="629"/>
      <c r="H615" s="587"/>
      <c r="I615" s="587"/>
      <c r="J615" s="587"/>
      <c r="K615" s="743"/>
      <c r="L615" s="587"/>
      <c r="M615" s="588"/>
      <c r="N615" s="656"/>
      <c r="O615" s="587"/>
      <c r="P615" s="587"/>
    </row>
    <row r="616" spans="2:16" s="627" customFormat="1" ht="15">
      <c r="B616" s="587"/>
      <c r="C616" s="587"/>
      <c r="D616" s="587"/>
      <c r="E616" s="628"/>
      <c r="F616" s="587"/>
      <c r="G616" s="629"/>
      <c r="H616" s="587"/>
      <c r="I616" s="587"/>
      <c r="J616" s="587"/>
      <c r="K616" s="743"/>
      <c r="L616" s="587"/>
      <c r="M616" s="588"/>
      <c r="N616" s="656"/>
      <c r="O616" s="587"/>
      <c r="P616" s="587"/>
    </row>
    <row r="617" spans="2:16" s="627" customFormat="1" ht="15">
      <c r="B617" s="587"/>
      <c r="C617" s="587"/>
      <c r="D617" s="587"/>
      <c r="E617" s="628"/>
      <c r="F617" s="587"/>
      <c r="G617" s="629"/>
      <c r="H617" s="587"/>
      <c r="I617" s="587"/>
      <c r="J617" s="587"/>
      <c r="K617" s="743"/>
      <c r="L617" s="587"/>
      <c r="M617" s="588"/>
      <c r="N617" s="656"/>
      <c r="O617" s="587"/>
      <c r="P617" s="587"/>
    </row>
    <row r="618" spans="2:16" s="627" customFormat="1" ht="15">
      <c r="B618" s="587"/>
      <c r="C618" s="587"/>
      <c r="D618" s="587"/>
      <c r="E618" s="628"/>
      <c r="F618" s="587"/>
      <c r="G618" s="629"/>
      <c r="H618" s="587"/>
      <c r="I618" s="587"/>
      <c r="J618" s="587"/>
      <c r="K618" s="743"/>
      <c r="L618" s="587"/>
      <c r="M618" s="588"/>
      <c r="N618" s="656"/>
      <c r="O618" s="587"/>
      <c r="P618" s="587"/>
    </row>
    <row r="619" spans="2:16" s="627" customFormat="1" ht="15">
      <c r="B619" s="587"/>
      <c r="C619" s="587"/>
      <c r="D619" s="587"/>
      <c r="E619" s="628"/>
      <c r="F619" s="587"/>
      <c r="G619" s="629"/>
      <c r="H619" s="587"/>
      <c r="I619" s="587"/>
      <c r="J619" s="587"/>
      <c r="K619" s="743"/>
      <c r="L619" s="587"/>
      <c r="M619" s="588"/>
      <c r="N619" s="656"/>
      <c r="O619" s="587"/>
      <c r="P619" s="587"/>
    </row>
    <row r="620" spans="2:16" s="627" customFormat="1" ht="15">
      <c r="B620" s="587"/>
      <c r="C620" s="587"/>
      <c r="D620" s="587"/>
      <c r="E620" s="628"/>
      <c r="F620" s="587"/>
      <c r="G620" s="629"/>
      <c r="H620" s="587"/>
      <c r="I620" s="587"/>
      <c r="J620" s="587"/>
      <c r="K620" s="743"/>
      <c r="L620" s="587"/>
      <c r="M620" s="588"/>
      <c r="N620" s="656"/>
      <c r="O620" s="587"/>
      <c r="P620" s="587"/>
    </row>
    <row r="621" spans="2:16" s="627" customFormat="1" ht="15">
      <c r="B621" s="587"/>
      <c r="C621" s="587"/>
      <c r="D621" s="587"/>
      <c r="E621" s="628"/>
      <c r="F621" s="587"/>
      <c r="G621" s="629"/>
      <c r="H621" s="587"/>
      <c r="I621" s="587"/>
      <c r="J621" s="587"/>
      <c r="K621" s="743"/>
      <c r="L621" s="587"/>
      <c r="M621" s="588"/>
      <c r="N621" s="656"/>
      <c r="O621" s="587"/>
      <c r="P621" s="587"/>
    </row>
    <row r="622" spans="2:16" s="627" customFormat="1" ht="15">
      <c r="B622" s="587"/>
      <c r="C622" s="587"/>
      <c r="D622" s="587"/>
      <c r="E622" s="628"/>
      <c r="F622" s="587"/>
      <c r="G622" s="629"/>
      <c r="H622" s="587"/>
      <c r="I622" s="587"/>
      <c r="J622" s="587"/>
      <c r="K622" s="743"/>
      <c r="L622" s="587"/>
      <c r="M622" s="588"/>
      <c r="N622" s="656"/>
      <c r="O622" s="587"/>
      <c r="P622" s="587"/>
    </row>
    <row r="623" spans="2:16" s="627" customFormat="1" ht="15">
      <c r="B623" s="587"/>
      <c r="C623" s="587"/>
      <c r="D623" s="587"/>
      <c r="E623" s="628"/>
      <c r="F623" s="587"/>
      <c r="G623" s="629"/>
      <c r="H623" s="587"/>
      <c r="I623" s="587"/>
      <c r="J623" s="587"/>
      <c r="K623" s="743"/>
      <c r="L623" s="587"/>
      <c r="M623" s="588"/>
      <c r="N623" s="656"/>
      <c r="O623" s="587"/>
      <c r="P623" s="587"/>
    </row>
    <row r="624" spans="2:16" s="627" customFormat="1" ht="15">
      <c r="B624" s="587"/>
      <c r="C624" s="587"/>
      <c r="D624" s="587"/>
      <c r="E624" s="628"/>
      <c r="F624" s="587"/>
      <c r="G624" s="629"/>
      <c r="H624" s="587"/>
      <c r="I624" s="587"/>
      <c r="J624" s="587"/>
      <c r="K624" s="743"/>
      <c r="L624" s="587"/>
      <c r="M624" s="588"/>
      <c r="N624" s="656"/>
      <c r="O624" s="587"/>
      <c r="P624" s="587"/>
    </row>
    <row r="625" spans="2:16" s="627" customFormat="1" ht="15">
      <c r="B625" s="587"/>
      <c r="C625" s="587"/>
      <c r="D625" s="587"/>
      <c r="E625" s="628"/>
      <c r="F625" s="587"/>
      <c r="G625" s="629"/>
      <c r="H625" s="587"/>
      <c r="I625" s="587"/>
      <c r="J625" s="587"/>
      <c r="K625" s="743"/>
      <c r="L625" s="587"/>
      <c r="M625" s="588"/>
      <c r="N625" s="656"/>
      <c r="O625" s="587"/>
      <c r="P625" s="587"/>
    </row>
    <row r="626" spans="2:16" s="627" customFormat="1" ht="15">
      <c r="B626" s="587"/>
      <c r="C626" s="587"/>
      <c r="D626" s="587"/>
      <c r="E626" s="628"/>
      <c r="F626" s="587"/>
      <c r="G626" s="629"/>
      <c r="H626" s="587"/>
      <c r="I626" s="587"/>
      <c r="J626" s="587"/>
      <c r="K626" s="743"/>
      <c r="L626" s="587"/>
      <c r="M626" s="588"/>
      <c r="N626" s="656"/>
      <c r="O626" s="587"/>
      <c r="P626" s="587"/>
    </row>
    <row r="627" spans="2:16" s="627" customFormat="1" ht="15">
      <c r="B627" s="587"/>
      <c r="C627" s="587"/>
      <c r="D627" s="587"/>
      <c r="E627" s="628"/>
      <c r="F627" s="587"/>
      <c r="G627" s="629"/>
      <c r="H627" s="587"/>
      <c r="I627" s="587"/>
      <c r="J627" s="587"/>
      <c r="K627" s="743"/>
      <c r="L627" s="587"/>
      <c r="M627" s="588"/>
      <c r="N627" s="656"/>
      <c r="O627" s="587"/>
      <c r="P627" s="587"/>
    </row>
    <row r="628" spans="2:16" s="627" customFormat="1" ht="15">
      <c r="B628" s="587"/>
      <c r="C628" s="587"/>
      <c r="D628" s="587"/>
      <c r="E628" s="628"/>
      <c r="F628" s="587"/>
      <c r="G628" s="629"/>
      <c r="H628" s="587"/>
      <c r="I628" s="587"/>
      <c r="J628" s="587"/>
      <c r="K628" s="743"/>
      <c r="L628" s="587"/>
      <c r="M628" s="588"/>
      <c r="N628" s="656"/>
      <c r="O628" s="587"/>
      <c r="P628" s="587"/>
    </row>
    <row r="629" spans="2:16" s="627" customFormat="1" ht="15">
      <c r="B629" s="587"/>
      <c r="C629" s="587"/>
      <c r="D629" s="587"/>
      <c r="E629" s="628"/>
      <c r="F629" s="587"/>
      <c r="G629" s="629"/>
      <c r="H629" s="587"/>
      <c r="I629" s="587"/>
      <c r="J629" s="587"/>
      <c r="K629" s="743"/>
      <c r="L629" s="587"/>
      <c r="M629" s="588"/>
      <c r="N629" s="656"/>
      <c r="O629" s="587"/>
      <c r="P629" s="587"/>
    </row>
    <row r="630" spans="2:16" s="627" customFormat="1" ht="15">
      <c r="B630" s="587"/>
      <c r="C630" s="587"/>
      <c r="D630" s="587"/>
      <c r="E630" s="628"/>
      <c r="F630" s="587"/>
      <c r="G630" s="629"/>
      <c r="H630" s="587"/>
      <c r="I630" s="587"/>
      <c r="J630" s="587"/>
      <c r="K630" s="743"/>
      <c r="L630" s="587"/>
      <c r="M630" s="588"/>
      <c r="N630" s="656"/>
      <c r="O630" s="587"/>
      <c r="P630" s="587"/>
    </row>
    <row r="631" spans="2:16" s="627" customFormat="1" ht="15">
      <c r="B631" s="587"/>
      <c r="C631" s="587"/>
      <c r="D631" s="587"/>
      <c r="E631" s="628"/>
      <c r="F631" s="587"/>
      <c r="G631" s="629"/>
      <c r="H631" s="587"/>
      <c r="I631" s="587"/>
      <c r="J631" s="587"/>
      <c r="K631" s="743"/>
      <c r="L631" s="587"/>
      <c r="M631" s="588"/>
      <c r="N631" s="656"/>
      <c r="O631" s="587"/>
      <c r="P631" s="587"/>
    </row>
    <row r="632" spans="2:16" s="627" customFormat="1" ht="15">
      <c r="B632" s="587"/>
      <c r="C632" s="587"/>
      <c r="D632" s="587"/>
      <c r="E632" s="628"/>
      <c r="F632" s="587"/>
      <c r="G632" s="629"/>
      <c r="H632" s="587"/>
      <c r="I632" s="587"/>
      <c r="J632" s="587"/>
      <c r="K632" s="743"/>
      <c r="L632" s="587"/>
      <c r="M632" s="588"/>
      <c r="N632" s="656"/>
      <c r="O632" s="587"/>
      <c r="P632" s="587"/>
    </row>
    <row r="633" spans="2:16" s="627" customFormat="1" ht="15">
      <c r="B633" s="587"/>
      <c r="C633" s="587"/>
      <c r="D633" s="587"/>
      <c r="E633" s="628"/>
      <c r="F633" s="587"/>
      <c r="G633" s="629"/>
      <c r="H633" s="587"/>
      <c r="I633" s="587"/>
      <c r="J633" s="587"/>
      <c r="K633" s="743"/>
      <c r="L633" s="587"/>
      <c r="M633" s="588"/>
      <c r="N633" s="656"/>
      <c r="O633" s="587"/>
      <c r="P633" s="587"/>
    </row>
    <row r="634" spans="2:16" s="627" customFormat="1" ht="15">
      <c r="B634" s="587"/>
      <c r="C634" s="587"/>
      <c r="D634" s="587"/>
      <c r="E634" s="628"/>
      <c r="F634" s="587"/>
      <c r="G634" s="629"/>
      <c r="H634" s="587"/>
      <c r="I634" s="587"/>
      <c r="J634" s="587"/>
      <c r="K634" s="743"/>
      <c r="L634" s="587"/>
      <c r="M634" s="588"/>
      <c r="N634" s="656"/>
      <c r="O634" s="587"/>
      <c r="P634" s="587"/>
    </row>
    <row r="635" spans="2:16" s="627" customFormat="1" ht="15">
      <c r="B635" s="587"/>
      <c r="C635" s="587"/>
      <c r="D635" s="587"/>
      <c r="E635" s="628"/>
      <c r="F635" s="587"/>
      <c r="G635" s="629"/>
      <c r="H635" s="587"/>
      <c r="I635" s="587"/>
      <c r="J635" s="587"/>
      <c r="K635" s="743"/>
      <c r="L635" s="587"/>
      <c r="M635" s="588"/>
      <c r="N635" s="656"/>
      <c r="O635" s="587"/>
      <c r="P635" s="587"/>
    </row>
    <row r="636" spans="2:16" s="627" customFormat="1" ht="15">
      <c r="B636" s="587"/>
      <c r="C636" s="587"/>
      <c r="D636" s="587"/>
      <c r="E636" s="628"/>
      <c r="F636" s="587"/>
      <c r="G636" s="629"/>
      <c r="H636" s="587"/>
      <c r="I636" s="587"/>
      <c r="J636" s="587"/>
      <c r="K636" s="743"/>
      <c r="L636" s="587"/>
      <c r="M636" s="588"/>
      <c r="N636" s="656"/>
      <c r="O636" s="587"/>
      <c r="P636" s="587"/>
    </row>
    <row r="637" spans="2:16" s="627" customFormat="1" ht="15">
      <c r="B637" s="587"/>
      <c r="C637" s="587"/>
      <c r="D637" s="587"/>
      <c r="E637" s="628"/>
      <c r="F637" s="587"/>
      <c r="G637" s="629"/>
      <c r="H637" s="587"/>
      <c r="I637" s="587"/>
      <c r="J637" s="587"/>
      <c r="K637" s="743"/>
      <c r="L637" s="587"/>
      <c r="M637" s="588"/>
      <c r="N637" s="656"/>
      <c r="O637" s="587"/>
      <c r="P637" s="587"/>
    </row>
    <row r="638" spans="2:16" s="627" customFormat="1" ht="15">
      <c r="B638" s="587"/>
      <c r="C638" s="587"/>
      <c r="D638" s="587"/>
      <c r="E638" s="628"/>
      <c r="F638" s="587"/>
      <c r="G638" s="629"/>
      <c r="H638" s="587"/>
      <c r="I638" s="587"/>
      <c r="J638" s="587"/>
      <c r="K638" s="743"/>
      <c r="L638" s="587"/>
      <c r="M638" s="588"/>
      <c r="N638" s="656"/>
      <c r="O638" s="587"/>
      <c r="P638" s="587"/>
    </row>
    <row r="639" spans="2:16" s="627" customFormat="1" ht="15">
      <c r="B639" s="587"/>
      <c r="C639" s="587"/>
      <c r="D639" s="587"/>
      <c r="E639" s="628"/>
      <c r="F639" s="587"/>
      <c r="G639" s="629"/>
      <c r="H639" s="587"/>
      <c r="I639" s="587"/>
      <c r="J639" s="587"/>
      <c r="K639" s="743"/>
      <c r="L639" s="587"/>
      <c r="M639" s="588"/>
      <c r="N639" s="656"/>
      <c r="O639" s="587"/>
      <c r="P639" s="587"/>
    </row>
    <row r="640" spans="2:16" s="627" customFormat="1" ht="15">
      <c r="B640" s="587"/>
      <c r="C640" s="587"/>
      <c r="D640" s="587"/>
      <c r="E640" s="628"/>
      <c r="F640" s="587"/>
      <c r="G640" s="629"/>
      <c r="H640" s="587"/>
      <c r="I640" s="587"/>
      <c r="J640" s="587"/>
      <c r="K640" s="743"/>
      <c r="L640" s="587"/>
      <c r="M640" s="588"/>
      <c r="N640" s="656"/>
      <c r="O640" s="587"/>
      <c r="P640" s="587"/>
    </row>
    <row r="641" spans="2:16" s="627" customFormat="1" ht="15">
      <c r="B641" s="587"/>
      <c r="C641" s="587"/>
      <c r="D641" s="587"/>
      <c r="E641" s="628"/>
      <c r="F641" s="587"/>
      <c r="G641" s="629"/>
      <c r="H641" s="587"/>
      <c r="I641" s="587"/>
      <c r="J641" s="587"/>
      <c r="K641" s="743"/>
      <c r="L641" s="587"/>
      <c r="M641" s="588"/>
      <c r="N641" s="656"/>
      <c r="O641" s="587"/>
      <c r="P641" s="587"/>
    </row>
    <row r="642" spans="2:16" s="627" customFormat="1" ht="15">
      <c r="B642" s="587"/>
      <c r="C642" s="587"/>
      <c r="D642" s="587"/>
      <c r="E642" s="628"/>
      <c r="F642" s="587"/>
      <c r="G642" s="629"/>
      <c r="H642" s="587"/>
      <c r="I642" s="587"/>
      <c r="J642" s="587"/>
      <c r="K642" s="743"/>
      <c r="L642" s="587"/>
      <c r="M642" s="588"/>
      <c r="N642" s="656"/>
      <c r="O642" s="587"/>
      <c r="P642" s="587"/>
    </row>
    <row r="643" spans="2:16" s="627" customFormat="1" ht="15">
      <c r="B643" s="587"/>
      <c r="C643" s="587"/>
      <c r="D643" s="587"/>
      <c r="E643" s="628"/>
      <c r="F643" s="587"/>
      <c r="G643" s="629"/>
      <c r="H643" s="587"/>
      <c r="I643" s="587"/>
      <c r="J643" s="587"/>
      <c r="K643" s="743"/>
      <c r="L643" s="587"/>
      <c r="M643" s="588"/>
      <c r="N643" s="656"/>
      <c r="O643" s="587"/>
      <c r="P643" s="587"/>
    </row>
    <row r="644" spans="2:16" s="627" customFormat="1" ht="15">
      <c r="B644" s="587"/>
      <c r="C644" s="587"/>
      <c r="D644" s="587"/>
      <c r="E644" s="628"/>
      <c r="F644" s="587"/>
      <c r="G644" s="629"/>
      <c r="H644" s="587"/>
      <c r="I644" s="587"/>
      <c r="J644" s="587"/>
      <c r="K644" s="743"/>
      <c r="L644" s="587"/>
      <c r="M644" s="588"/>
      <c r="N644" s="656"/>
      <c r="O644" s="587"/>
      <c r="P644" s="587"/>
    </row>
    <row r="645" spans="2:16" s="627" customFormat="1" ht="15">
      <c r="B645" s="587"/>
      <c r="C645" s="587"/>
      <c r="D645" s="587"/>
      <c r="E645" s="628"/>
      <c r="F645" s="587"/>
      <c r="G645" s="629"/>
      <c r="H645" s="587"/>
      <c r="I645" s="587"/>
      <c r="J645" s="587"/>
      <c r="K645" s="743"/>
      <c r="L645" s="587"/>
      <c r="M645" s="588"/>
      <c r="N645" s="656"/>
      <c r="O645" s="587"/>
      <c r="P645" s="587"/>
    </row>
    <row r="646" spans="2:16" s="627" customFormat="1" ht="15">
      <c r="B646" s="587"/>
      <c r="C646" s="587"/>
      <c r="D646" s="587"/>
      <c r="E646" s="628"/>
      <c r="F646" s="587"/>
      <c r="G646" s="629"/>
      <c r="H646" s="587"/>
      <c r="I646" s="587"/>
      <c r="J646" s="587"/>
      <c r="K646" s="743"/>
      <c r="L646" s="587"/>
      <c r="M646" s="588"/>
      <c r="N646" s="656"/>
      <c r="O646" s="587"/>
      <c r="P646" s="587"/>
    </row>
    <row r="647" spans="2:16" s="627" customFormat="1" ht="15">
      <c r="B647" s="587"/>
      <c r="C647" s="587"/>
      <c r="D647" s="587"/>
      <c r="E647" s="628"/>
      <c r="F647" s="587"/>
      <c r="G647" s="629"/>
      <c r="H647" s="587"/>
      <c r="I647" s="587"/>
      <c r="J647" s="587"/>
      <c r="K647" s="743"/>
      <c r="L647" s="587"/>
      <c r="M647" s="588"/>
      <c r="N647" s="656"/>
      <c r="O647" s="587"/>
      <c r="P647" s="587"/>
    </row>
    <row r="648" spans="2:16" s="627" customFormat="1" ht="15">
      <c r="B648" s="587"/>
      <c r="C648" s="587"/>
      <c r="D648" s="587"/>
      <c r="E648" s="628"/>
      <c r="F648" s="587"/>
      <c r="G648" s="629"/>
      <c r="H648" s="587"/>
      <c r="I648" s="587"/>
      <c r="J648" s="587"/>
      <c r="K648" s="743"/>
      <c r="L648" s="587"/>
      <c r="M648" s="588"/>
      <c r="N648" s="656"/>
      <c r="O648" s="587"/>
      <c r="P648" s="587"/>
    </row>
    <row r="649" spans="2:16" s="627" customFormat="1" ht="15">
      <c r="B649" s="587"/>
      <c r="C649" s="587"/>
      <c r="D649" s="587"/>
      <c r="E649" s="628"/>
      <c r="F649" s="587"/>
      <c r="G649" s="629"/>
      <c r="H649" s="587"/>
      <c r="I649" s="587"/>
      <c r="J649" s="587"/>
      <c r="K649" s="743"/>
      <c r="L649" s="587"/>
      <c r="M649" s="588"/>
      <c r="N649" s="656"/>
      <c r="O649" s="587"/>
      <c r="P649" s="587"/>
    </row>
    <row r="650" spans="2:16" s="627" customFormat="1" ht="15">
      <c r="B650" s="587"/>
      <c r="C650" s="587"/>
      <c r="D650" s="587"/>
      <c r="E650" s="628"/>
      <c r="F650" s="587"/>
      <c r="G650" s="629"/>
      <c r="H650" s="587"/>
      <c r="I650" s="587"/>
      <c r="J650" s="587"/>
      <c r="K650" s="743"/>
      <c r="L650" s="587"/>
      <c r="M650" s="588"/>
      <c r="N650" s="656"/>
      <c r="O650" s="587"/>
      <c r="P650" s="587"/>
    </row>
    <row r="651" spans="2:16" s="627" customFormat="1" ht="15">
      <c r="B651" s="587"/>
      <c r="C651" s="587"/>
      <c r="D651" s="587"/>
      <c r="E651" s="628"/>
      <c r="F651" s="587"/>
      <c r="G651" s="629"/>
      <c r="H651" s="587"/>
      <c r="I651" s="587"/>
      <c r="J651" s="587"/>
      <c r="K651" s="743"/>
      <c r="L651" s="587"/>
      <c r="M651" s="588"/>
      <c r="N651" s="656"/>
      <c r="O651" s="587"/>
      <c r="P651" s="587"/>
    </row>
    <row r="652" spans="2:16" s="627" customFormat="1" ht="15">
      <c r="B652" s="587"/>
      <c r="C652" s="587"/>
      <c r="D652" s="587"/>
      <c r="E652" s="628"/>
      <c r="F652" s="587"/>
      <c r="G652" s="629"/>
      <c r="H652" s="587"/>
      <c r="I652" s="587"/>
      <c r="J652" s="587"/>
      <c r="K652" s="743"/>
      <c r="L652" s="587"/>
      <c r="M652" s="588"/>
      <c r="N652" s="656"/>
      <c r="O652" s="587"/>
      <c r="P652" s="587"/>
    </row>
    <row r="653" spans="2:16" s="627" customFormat="1" ht="15">
      <c r="B653" s="587"/>
      <c r="C653" s="587"/>
      <c r="D653" s="587"/>
      <c r="E653" s="628"/>
      <c r="F653" s="587"/>
      <c r="G653" s="629"/>
      <c r="H653" s="587"/>
      <c r="I653" s="587"/>
      <c r="J653" s="587"/>
      <c r="K653" s="743"/>
      <c r="L653" s="587"/>
      <c r="M653" s="588"/>
      <c r="N653" s="656"/>
      <c r="O653" s="587"/>
      <c r="P653" s="587"/>
    </row>
  </sheetData>
  <mergeCells count="14">
    <mergeCell ref="A23:A26"/>
    <mergeCell ref="A27:A30"/>
    <mergeCell ref="N2:N3"/>
    <mergeCell ref="A4:A5"/>
    <mergeCell ref="A6:A7"/>
    <mergeCell ref="A8:A11"/>
    <mergeCell ref="A12:A15"/>
    <mergeCell ref="A19:A22"/>
    <mergeCell ref="M2:M3"/>
    <mergeCell ref="A2:A3"/>
    <mergeCell ref="B2:B3"/>
    <mergeCell ref="C2:C3"/>
    <mergeCell ref="D2:D3"/>
    <mergeCell ref="E2:E3"/>
  </mergeCells>
  <phoneticPr fontId="21" type="noConversion"/>
  <printOptions horizontalCentered="1"/>
  <pageMargins left="0.2" right="0.19685039370078741" top="0.24" bottom="0.42" header="0.19685039370078741" footer="0.19685039370078741"/>
  <pageSetup paperSize="9" scale="58" fitToWidth="62" fitToHeight="116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3"/>
  <sheetViews>
    <sheetView zoomScale="90" zoomScaleSheetLayoutView="100" workbookViewId="0">
      <pane ySplit="1" topLeftCell="A2" activePane="bottomLeft" state="frozen"/>
      <selection pane="bottomLeft" activeCell="M23" sqref="M23"/>
    </sheetView>
  </sheetViews>
  <sheetFormatPr defaultRowHeight="12.75" customHeight="1"/>
  <cols>
    <col min="1" max="1" width="7.77734375" style="1159" customWidth="1"/>
    <col min="2" max="2" width="26.88671875" style="1160" customWidth="1"/>
    <col min="3" max="3" width="11.44140625" style="1159" bestFit="1" customWidth="1"/>
    <col min="4" max="4" width="34.77734375" style="1159" customWidth="1"/>
    <col min="5" max="5" width="10" style="1159" hidden="1" customWidth="1"/>
    <col min="6" max="6" width="10" style="1159" customWidth="1"/>
    <col min="7" max="7" width="10.44140625" style="1161" customWidth="1"/>
    <col min="8" max="8" width="10.44140625" style="1162" customWidth="1"/>
    <col min="9" max="11" width="8" style="1159" customWidth="1"/>
    <col min="12" max="12" width="8.88671875" style="1159"/>
    <col min="13" max="13" width="8.6640625" style="1159" bestFit="1" customWidth="1"/>
    <col min="14" max="256" width="8.88671875" style="1159"/>
    <col min="257" max="257" width="7.77734375" style="1159" customWidth="1"/>
    <col min="258" max="258" width="26.88671875" style="1159" customWidth="1"/>
    <col min="259" max="259" width="11.44140625" style="1159" bestFit="1" customWidth="1"/>
    <col min="260" max="260" width="34.77734375" style="1159" customWidth="1"/>
    <col min="261" max="261" width="0" style="1159" hidden="1" customWidth="1"/>
    <col min="262" max="262" width="10" style="1159" customWidth="1"/>
    <col min="263" max="264" width="10.44140625" style="1159" customWidth="1"/>
    <col min="265" max="267" width="8" style="1159" customWidth="1"/>
    <col min="268" max="268" width="8.88671875" style="1159"/>
    <col min="269" max="269" width="8.6640625" style="1159" bestFit="1" customWidth="1"/>
    <col min="270" max="512" width="8.88671875" style="1159"/>
    <col min="513" max="513" width="7.77734375" style="1159" customWidth="1"/>
    <col min="514" max="514" width="26.88671875" style="1159" customWidth="1"/>
    <col min="515" max="515" width="11.44140625" style="1159" bestFit="1" customWidth="1"/>
    <col min="516" max="516" width="34.77734375" style="1159" customWidth="1"/>
    <col min="517" max="517" width="0" style="1159" hidden="1" customWidth="1"/>
    <col min="518" max="518" width="10" style="1159" customWidth="1"/>
    <col min="519" max="520" width="10.44140625" style="1159" customWidth="1"/>
    <col min="521" max="523" width="8" style="1159" customWidth="1"/>
    <col min="524" max="524" width="8.88671875" style="1159"/>
    <col min="525" max="525" width="8.6640625" style="1159" bestFit="1" customWidth="1"/>
    <col min="526" max="768" width="8.88671875" style="1159"/>
    <col min="769" max="769" width="7.77734375" style="1159" customWidth="1"/>
    <col min="770" max="770" width="26.88671875" style="1159" customWidth="1"/>
    <col min="771" max="771" width="11.44140625" style="1159" bestFit="1" customWidth="1"/>
    <col min="772" max="772" width="34.77734375" style="1159" customWidth="1"/>
    <col min="773" max="773" width="0" style="1159" hidden="1" customWidth="1"/>
    <col min="774" max="774" width="10" style="1159" customWidth="1"/>
    <col min="775" max="776" width="10.44140625" style="1159" customWidth="1"/>
    <col min="777" max="779" width="8" style="1159" customWidth="1"/>
    <col min="780" max="780" width="8.88671875" style="1159"/>
    <col min="781" max="781" width="8.6640625" style="1159" bestFit="1" customWidth="1"/>
    <col min="782" max="1024" width="8.88671875" style="1159"/>
    <col min="1025" max="1025" width="7.77734375" style="1159" customWidth="1"/>
    <col min="1026" max="1026" width="26.88671875" style="1159" customWidth="1"/>
    <col min="1027" max="1027" width="11.44140625" style="1159" bestFit="1" customWidth="1"/>
    <col min="1028" max="1028" width="34.77734375" style="1159" customWidth="1"/>
    <col min="1029" max="1029" width="0" style="1159" hidden="1" customWidth="1"/>
    <col min="1030" max="1030" width="10" style="1159" customWidth="1"/>
    <col min="1031" max="1032" width="10.44140625" style="1159" customWidth="1"/>
    <col min="1033" max="1035" width="8" style="1159" customWidth="1"/>
    <col min="1036" max="1036" width="8.88671875" style="1159"/>
    <col min="1037" max="1037" width="8.6640625" style="1159" bestFit="1" customWidth="1"/>
    <col min="1038" max="1280" width="8.88671875" style="1159"/>
    <col min="1281" max="1281" width="7.77734375" style="1159" customWidth="1"/>
    <col min="1282" max="1282" width="26.88671875" style="1159" customWidth="1"/>
    <col min="1283" max="1283" width="11.44140625" style="1159" bestFit="1" customWidth="1"/>
    <col min="1284" max="1284" width="34.77734375" style="1159" customWidth="1"/>
    <col min="1285" max="1285" width="0" style="1159" hidden="1" customWidth="1"/>
    <col min="1286" max="1286" width="10" style="1159" customWidth="1"/>
    <col min="1287" max="1288" width="10.44140625" style="1159" customWidth="1"/>
    <col min="1289" max="1291" width="8" style="1159" customWidth="1"/>
    <col min="1292" max="1292" width="8.88671875" style="1159"/>
    <col min="1293" max="1293" width="8.6640625" style="1159" bestFit="1" customWidth="1"/>
    <col min="1294" max="1536" width="8.88671875" style="1159"/>
    <col min="1537" max="1537" width="7.77734375" style="1159" customWidth="1"/>
    <col min="1538" max="1538" width="26.88671875" style="1159" customWidth="1"/>
    <col min="1539" max="1539" width="11.44140625" style="1159" bestFit="1" customWidth="1"/>
    <col min="1540" max="1540" width="34.77734375" style="1159" customWidth="1"/>
    <col min="1541" max="1541" width="0" style="1159" hidden="1" customWidth="1"/>
    <col min="1542" max="1542" width="10" style="1159" customWidth="1"/>
    <col min="1543" max="1544" width="10.44140625" style="1159" customWidth="1"/>
    <col min="1545" max="1547" width="8" style="1159" customWidth="1"/>
    <col min="1548" max="1548" width="8.88671875" style="1159"/>
    <col min="1549" max="1549" width="8.6640625" style="1159" bestFit="1" customWidth="1"/>
    <col min="1550" max="1792" width="8.88671875" style="1159"/>
    <col min="1793" max="1793" width="7.77734375" style="1159" customWidth="1"/>
    <col min="1794" max="1794" width="26.88671875" style="1159" customWidth="1"/>
    <col min="1795" max="1795" width="11.44140625" style="1159" bestFit="1" customWidth="1"/>
    <col min="1796" max="1796" width="34.77734375" style="1159" customWidth="1"/>
    <col min="1797" max="1797" width="0" style="1159" hidden="1" customWidth="1"/>
    <col min="1798" max="1798" width="10" style="1159" customWidth="1"/>
    <col min="1799" max="1800" width="10.44140625" style="1159" customWidth="1"/>
    <col min="1801" max="1803" width="8" style="1159" customWidth="1"/>
    <col min="1804" max="1804" width="8.88671875" style="1159"/>
    <col min="1805" max="1805" width="8.6640625" style="1159" bestFit="1" customWidth="1"/>
    <col min="1806" max="2048" width="8.88671875" style="1159"/>
    <col min="2049" max="2049" width="7.77734375" style="1159" customWidth="1"/>
    <col min="2050" max="2050" width="26.88671875" style="1159" customWidth="1"/>
    <col min="2051" max="2051" width="11.44140625" style="1159" bestFit="1" customWidth="1"/>
    <col min="2052" max="2052" width="34.77734375" style="1159" customWidth="1"/>
    <col min="2053" max="2053" width="0" style="1159" hidden="1" customWidth="1"/>
    <col min="2054" max="2054" width="10" style="1159" customWidth="1"/>
    <col min="2055" max="2056" width="10.44140625" style="1159" customWidth="1"/>
    <col min="2057" max="2059" width="8" style="1159" customWidth="1"/>
    <col min="2060" max="2060" width="8.88671875" style="1159"/>
    <col min="2061" max="2061" width="8.6640625" style="1159" bestFit="1" customWidth="1"/>
    <col min="2062" max="2304" width="8.88671875" style="1159"/>
    <col min="2305" max="2305" width="7.77734375" style="1159" customWidth="1"/>
    <col min="2306" max="2306" width="26.88671875" style="1159" customWidth="1"/>
    <col min="2307" max="2307" width="11.44140625" style="1159" bestFit="1" customWidth="1"/>
    <col min="2308" max="2308" width="34.77734375" style="1159" customWidth="1"/>
    <col min="2309" max="2309" width="0" style="1159" hidden="1" customWidth="1"/>
    <col min="2310" max="2310" width="10" style="1159" customWidth="1"/>
    <col min="2311" max="2312" width="10.44140625" style="1159" customWidth="1"/>
    <col min="2313" max="2315" width="8" style="1159" customWidth="1"/>
    <col min="2316" max="2316" width="8.88671875" style="1159"/>
    <col min="2317" max="2317" width="8.6640625" style="1159" bestFit="1" customWidth="1"/>
    <col min="2318" max="2560" width="8.88671875" style="1159"/>
    <col min="2561" max="2561" width="7.77734375" style="1159" customWidth="1"/>
    <col min="2562" max="2562" width="26.88671875" style="1159" customWidth="1"/>
    <col min="2563" max="2563" width="11.44140625" style="1159" bestFit="1" customWidth="1"/>
    <col min="2564" max="2564" width="34.77734375" style="1159" customWidth="1"/>
    <col min="2565" max="2565" width="0" style="1159" hidden="1" customWidth="1"/>
    <col min="2566" max="2566" width="10" style="1159" customWidth="1"/>
    <col min="2567" max="2568" width="10.44140625" style="1159" customWidth="1"/>
    <col min="2569" max="2571" width="8" style="1159" customWidth="1"/>
    <col min="2572" max="2572" width="8.88671875" style="1159"/>
    <col min="2573" max="2573" width="8.6640625" style="1159" bestFit="1" customWidth="1"/>
    <col min="2574" max="2816" width="8.88671875" style="1159"/>
    <col min="2817" max="2817" width="7.77734375" style="1159" customWidth="1"/>
    <col min="2818" max="2818" width="26.88671875" style="1159" customWidth="1"/>
    <col min="2819" max="2819" width="11.44140625" style="1159" bestFit="1" customWidth="1"/>
    <col min="2820" max="2820" width="34.77734375" style="1159" customWidth="1"/>
    <col min="2821" max="2821" width="0" style="1159" hidden="1" customWidth="1"/>
    <col min="2822" max="2822" width="10" style="1159" customWidth="1"/>
    <col min="2823" max="2824" width="10.44140625" style="1159" customWidth="1"/>
    <col min="2825" max="2827" width="8" style="1159" customWidth="1"/>
    <col min="2828" max="2828" width="8.88671875" style="1159"/>
    <col min="2829" max="2829" width="8.6640625" style="1159" bestFit="1" customWidth="1"/>
    <col min="2830" max="3072" width="8.88671875" style="1159"/>
    <col min="3073" max="3073" width="7.77734375" style="1159" customWidth="1"/>
    <col min="3074" max="3074" width="26.88671875" style="1159" customWidth="1"/>
    <col min="3075" max="3075" width="11.44140625" style="1159" bestFit="1" customWidth="1"/>
    <col min="3076" max="3076" width="34.77734375" style="1159" customWidth="1"/>
    <col min="3077" max="3077" width="0" style="1159" hidden="1" customWidth="1"/>
    <col min="3078" max="3078" width="10" style="1159" customWidth="1"/>
    <col min="3079" max="3080" width="10.44140625" style="1159" customWidth="1"/>
    <col min="3081" max="3083" width="8" style="1159" customWidth="1"/>
    <col min="3084" max="3084" width="8.88671875" style="1159"/>
    <col min="3085" max="3085" width="8.6640625" style="1159" bestFit="1" customWidth="1"/>
    <col min="3086" max="3328" width="8.88671875" style="1159"/>
    <col min="3329" max="3329" width="7.77734375" style="1159" customWidth="1"/>
    <col min="3330" max="3330" width="26.88671875" style="1159" customWidth="1"/>
    <col min="3331" max="3331" width="11.44140625" style="1159" bestFit="1" customWidth="1"/>
    <col min="3332" max="3332" width="34.77734375" style="1159" customWidth="1"/>
    <col min="3333" max="3333" width="0" style="1159" hidden="1" customWidth="1"/>
    <col min="3334" max="3334" width="10" style="1159" customWidth="1"/>
    <col min="3335" max="3336" width="10.44140625" style="1159" customWidth="1"/>
    <col min="3337" max="3339" width="8" style="1159" customWidth="1"/>
    <col min="3340" max="3340" width="8.88671875" style="1159"/>
    <col min="3341" max="3341" width="8.6640625" style="1159" bestFit="1" customWidth="1"/>
    <col min="3342" max="3584" width="8.88671875" style="1159"/>
    <col min="3585" max="3585" width="7.77734375" style="1159" customWidth="1"/>
    <col min="3586" max="3586" width="26.88671875" style="1159" customWidth="1"/>
    <col min="3587" max="3587" width="11.44140625" style="1159" bestFit="1" customWidth="1"/>
    <col min="3588" max="3588" width="34.77734375" style="1159" customWidth="1"/>
    <col min="3589" max="3589" width="0" style="1159" hidden="1" customWidth="1"/>
    <col min="3590" max="3590" width="10" style="1159" customWidth="1"/>
    <col min="3591" max="3592" width="10.44140625" style="1159" customWidth="1"/>
    <col min="3593" max="3595" width="8" style="1159" customWidth="1"/>
    <col min="3596" max="3596" width="8.88671875" style="1159"/>
    <col min="3597" max="3597" width="8.6640625" style="1159" bestFit="1" customWidth="1"/>
    <col min="3598" max="3840" width="8.88671875" style="1159"/>
    <col min="3841" max="3841" width="7.77734375" style="1159" customWidth="1"/>
    <col min="3842" max="3842" width="26.88671875" style="1159" customWidth="1"/>
    <col min="3843" max="3843" width="11.44140625" style="1159" bestFit="1" customWidth="1"/>
    <col min="3844" max="3844" width="34.77734375" style="1159" customWidth="1"/>
    <col min="3845" max="3845" width="0" style="1159" hidden="1" customWidth="1"/>
    <col min="3846" max="3846" width="10" style="1159" customWidth="1"/>
    <col min="3847" max="3848" width="10.44140625" style="1159" customWidth="1"/>
    <col min="3849" max="3851" width="8" style="1159" customWidth="1"/>
    <col min="3852" max="3852" width="8.88671875" style="1159"/>
    <col min="3853" max="3853" width="8.6640625" style="1159" bestFit="1" customWidth="1"/>
    <col min="3854" max="4096" width="8.88671875" style="1159"/>
    <col min="4097" max="4097" width="7.77734375" style="1159" customWidth="1"/>
    <col min="4098" max="4098" width="26.88671875" style="1159" customWidth="1"/>
    <col min="4099" max="4099" width="11.44140625" style="1159" bestFit="1" customWidth="1"/>
    <col min="4100" max="4100" width="34.77734375" style="1159" customWidth="1"/>
    <col min="4101" max="4101" width="0" style="1159" hidden="1" customWidth="1"/>
    <col min="4102" max="4102" width="10" style="1159" customWidth="1"/>
    <col min="4103" max="4104" width="10.44140625" style="1159" customWidth="1"/>
    <col min="4105" max="4107" width="8" style="1159" customWidth="1"/>
    <col min="4108" max="4108" width="8.88671875" style="1159"/>
    <col min="4109" max="4109" width="8.6640625" style="1159" bestFit="1" customWidth="1"/>
    <col min="4110" max="4352" width="8.88671875" style="1159"/>
    <col min="4353" max="4353" width="7.77734375" style="1159" customWidth="1"/>
    <col min="4354" max="4354" width="26.88671875" style="1159" customWidth="1"/>
    <col min="4355" max="4355" width="11.44140625" style="1159" bestFit="1" customWidth="1"/>
    <col min="4356" max="4356" width="34.77734375" style="1159" customWidth="1"/>
    <col min="4357" max="4357" width="0" style="1159" hidden="1" customWidth="1"/>
    <col min="4358" max="4358" width="10" style="1159" customWidth="1"/>
    <col min="4359" max="4360" width="10.44140625" style="1159" customWidth="1"/>
    <col min="4361" max="4363" width="8" style="1159" customWidth="1"/>
    <col min="4364" max="4364" width="8.88671875" style="1159"/>
    <col min="4365" max="4365" width="8.6640625" style="1159" bestFit="1" customWidth="1"/>
    <col min="4366" max="4608" width="8.88671875" style="1159"/>
    <col min="4609" max="4609" width="7.77734375" style="1159" customWidth="1"/>
    <col min="4610" max="4610" width="26.88671875" style="1159" customWidth="1"/>
    <col min="4611" max="4611" width="11.44140625" style="1159" bestFit="1" customWidth="1"/>
    <col min="4612" max="4612" width="34.77734375" style="1159" customWidth="1"/>
    <col min="4613" max="4613" width="0" style="1159" hidden="1" customWidth="1"/>
    <col min="4614" max="4614" width="10" style="1159" customWidth="1"/>
    <col min="4615" max="4616" width="10.44140625" style="1159" customWidth="1"/>
    <col min="4617" max="4619" width="8" style="1159" customWidth="1"/>
    <col min="4620" max="4620" width="8.88671875" style="1159"/>
    <col min="4621" max="4621" width="8.6640625" style="1159" bestFit="1" customWidth="1"/>
    <col min="4622" max="4864" width="8.88671875" style="1159"/>
    <col min="4865" max="4865" width="7.77734375" style="1159" customWidth="1"/>
    <col min="4866" max="4866" width="26.88671875" style="1159" customWidth="1"/>
    <col min="4867" max="4867" width="11.44140625" style="1159" bestFit="1" customWidth="1"/>
    <col min="4868" max="4868" width="34.77734375" style="1159" customWidth="1"/>
    <col min="4869" max="4869" width="0" style="1159" hidden="1" customWidth="1"/>
    <col min="4870" max="4870" width="10" style="1159" customWidth="1"/>
    <col min="4871" max="4872" width="10.44140625" style="1159" customWidth="1"/>
    <col min="4873" max="4875" width="8" style="1159" customWidth="1"/>
    <col min="4876" max="4876" width="8.88671875" style="1159"/>
    <col min="4877" max="4877" width="8.6640625" style="1159" bestFit="1" customWidth="1"/>
    <col min="4878" max="5120" width="8.88671875" style="1159"/>
    <col min="5121" max="5121" width="7.77734375" style="1159" customWidth="1"/>
    <col min="5122" max="5122" width="26.88671875" style="1159" customWidth="1"/>
    <col min="5123" max="5123" width="11.44140625" style="1159" bestFit="1" customWidth="1"/>
    <col min="5124" max="5124" width="34.77734375" style="1159" customWidth="1"/>
    <col min="5125" max="5125" width="0" style="1159" hidden="1" customWidth="1"/>
    <col min="5126" max="5126" width="10" style="1159" customWidth="1"/>
    <col min="5127" max="5128" width="10.44140625" style="1159" customWidth="1"/>
    <col min="5129" max="5131" width="8" style="1159" customWidth="1"/>
    <col min="5132" max="5132" width="8.88671875" style="1159"/>
    <col min="5133" max="5133" width="8.6640625" style="1159" bestFit="1" customWidth="1"/>
    <col min="5134" max="5376" width="8.88671875" style="1159"/>
    <col min="5377" max="5377" width="7.77734375" style="1159" customWidth="1"/>
    <col min="5378" max="5378" width="26.88671875" style="1159" customWidth="1"/>
    <col min="5379" max="5379" width="11.44140625" style="1159" bestFit="1" customWidth="1"/>
    <col min="5380" max="5380" width="34.77734375" style="1159" customWidth="1"/>
    <col min="5381" max="5381" width="0" style="1159" hidden="1" customWidth="1"/>
    <col min="5382" max="5382" width="10" style="1159" customWidth="1"/>
    <col min="5383" max="5384" width="10.44140625" style="1159" customWidth="1"/>
    <col min="5385" max="5387" width="8" style="1159" customWidth="1"/>
    <col min="5388" max="5388" width="8.88671875" style="1159"/>
    <col min="5389" max="5389" width="8.6640625" style="1159" bestFit="1" customWidth="1"/>
    <col min="5390" max="5632" width="8.88671875" style="1159"/>
    <col min="5633" max="5633" width="7.77734375" style="1159" customWidth="1"/>
    <col min="5634" max="5634" width="26.88671875" style="1159" customWidth="1"/>
    <col min="5635" max="5635" width="11.44140625" style="1159" bestFit="1" customWidth="1"/>
    <col min="5636" max="5636" width="34.77734375" style="1159" customWidth="1"/>
    <col min="5637" max="5637" width="0" style="1159" hidden="1" customWidth="1"/>
    <col min="5638" max="5638" width="10" style="1159" customWidth="1"/>
    <col min="5639" max="5640" width="10.44140625" style="1159" customWidth="1"/>
    <col min="5641" max="5643" width="8" style="1159" customWidth="1"/>
    <col min="5644" max="5644" width="8.88671875" style="1159"/>
    <col min="5645" max="5645" width="8.6640625" style="1159" bestFit="1" customWidth="1"/>
    <col min="5646" max="5888" width="8.88671875" style="1159"/>
    <col min="5889" max="5889" width="7.77734375" style="1159" customWidth="1"/>
    <col min="5890" max="5890" width="26.88671875" style="1159" customWidth="1"/>
    <col min="5891" max="5891" width="11.44140625" style="1159" bestFit="1" customWidth="1"/>
    <col min="5892" max="5892" width="34.77734375" style="1159" customWidth="1"/>
    <col min="5893" max="5893" width="0" style="1159" hidden="1" customWidth="1"/>
    <col min="5894" max="5894" width="10" style="1159" customWidth="1"/>
    <col min="5895" max="5896" width="10.44140625" style="1159" customWidth="1"/>
    <col min="5897" max="5899" width="8" style="1159" customWidth="1"/>
    <col min="5900" max="5900" width="8.88671875" style="1159"/>
    <col min="5901" max="5901" width="8.6640625" style="1159" bestFit="1" customWidth="1"/>
    <col min="5902" max="6144" width="8.88671875" style="1159"/>
    <col min="6145" max="6145" width="7.77734375" style="1159" customWidth="1"/>
    <col min="6146" max="6146" width="26.88671875" style="1159" customWidth="1"/>
    <col min="6147" max="6147" width="11.44140625" style="1159" bestFit="1" customWidth="1"/>
    <col min="6148" max="6148" width="34.77734375" style="1159" customWidth="1"/>
    <col min="6149" max="6149" width="0" style="1159" hidden="1" customWidth="1"/>
    <col min="6150" max="6150" width="10" style="1159" customWidth="1"/>
    <col min="6151" max="6152" width="10.44140625" style="1159" customWidth="1"/>
    <col min="6153" max="6155" width="8" style="1159" customWidth="1"/>
    <col min="6156" max="6156" width="8.88671875" style="1159"/>
    <col min="6157" max="6157" width="8.6640625" style="1159" bestFit="1" customWidth="1"/>
    <col min="6158" max="6400" width="8.88671875" style="1159"/>
    <col min="6401" max="6401" width="7.77734375" style="1159" customWidth="1"/>
    <col min="6402" max="6402" width="26.88671875" style="1159" customWidth="1"/>
    <col min="6403" max="6403" width="11.44140625" style="1159" bestFit="1" customWidth="1"/>
    <col min="6404" max="6404" width="34.77734375" style="1159" customWidth="1"/>
    <col min="6405" max="6405" width="0" style="1159" hidden="1" customWidth="1"/>
    <col min="6406" max="6406" width="10" style="1159" customWidth="1"/>
    <col min="6407" max="6408" width="10.44140625" style="1159" customWidth="1"/>
    <col min="6409" max="6411" width="8" style="1159" customWidth="1"/>
    <col min="6412" max="6412" width="8.88671875" style="1159"/>
    <col min="6413" max="6413" width="8.6640625" style="1159" bestFit="1" customWidth="1"/>
    <col min="6414" max="6656" width="8.88671875" style="1159"/>
    <col min="6657" max="6657" width="7.77734375" style="1159" customWidth="1"/>
    <col min="6658" max="6658" width="26.88671875" style="1159" customWidth="1"/>
    <col min="6659" max="6659" width="11.44140625" style="1159" bestFit="1" customWidth="1"/>
    <col min="6660" max="6660" width="34.77734375" style="1159" customWidth="1"/>
    <col min="6661" max="6661" width="0" style="1159" hidden="1" customWidth="1"/>
    <col min="6662" max="6662" width="10" style="1159" customWidth="1"/>
    <col min="6663" max="6664" width="10.44140625" style="1159" customWidth="1"/>
    <col min="6665" max="6667" width="8" style="1159" customWidth="1"/>
    <col min="6668" max="6668" width="8.88671875" style="1159"/>
    <col min="6669" max="6669" width="8.6640625" style="1159" bestFit="1" customWidth="1"/>
    <col min="6670" max="6912" width="8.88671875" style="1159"/>
    <col min="6913" max="6913" width="7.77734375" style="1159" customWidth="1"/>
    <col min="6914" max="6914" width="26.88671875" style="1159" customWidth="1"/>
    <col min="6915" max="6915" width="11.44140625" style="1159" bestFit="1" customWidth="1"/>
    <col min="6916" max="6916" width="34.77734375" style="1159" customWidth="1"/>
    <col min="6917" max="6917" width="0" style="1159" hidden="1" customWidth="1"/>
    <col min="6918" max="6918" width="10" style="1159" customWidth="1"/>
    <col min="6919" max="6920" width="10.44140625" style="1159" customWidth="1"/>
    <col min="6921" max="6923" width="8" style="1159" customWidth="1"/>
    <col min="6924" max="6924" width="8.88671875" style="1159"/>
    <col min="6925" max="6925" width="8.6640625" style="1159" bestFit="1" customWidth="1"/>
    <col min="6926" max="7168" width="8.88671875" style="1159"/>
    <col min="7169" max="7169" width="7.77734375" style="1159" customWidth="1"/>
    <col min="7170" max="7170" width="26.88671875" style="1159" customWidth="1"/>
    <col min="7171" max="7171" width="11.44140625" style="1159" bestFit="1" customWidth="1"/>
    <col min="7172" max="7172" width="34.77734375" style="1159" customWidth="1"/>
    <col min="7173" max="7173" width="0" style="1159" hidden="1" customWidth="1"/>
    <col min="7174" max="7174" width="10" style="1159" customWidth="1"/>
    <col min="7175" max="7176" width="10.44140625" style="1159" customWidth="1"/>
    <col min="7177" max="7179" width="8" style="1159" customWidth="1"/>
    <col min="7180" max="7180" width="8.88671875" style="1159"/>
    <col min="7181" max="7181" width="8.6640625" style="1159" bestFit="1" customWidth="1"/>
    <col min="7182" max="7424" width="8.88671875" style="1159"/>
    <col min="7425" max="7425" width="7.77734375" style="1159" customWidth="1"/>
    <col min="7426" max="7426" width="26.88671875" style="1159" customWidth="1"/>
    <col min="7427" max="7427" width="11.44140625" style="1159" bestFit="1" customWidth="1"/>
    <col min="7428" max="7428" width="34.77734375" style="1159" customWidth="1"/>
    <col min="7429" max="7429" width="0" style="1159" hidden="1" customWidth="1"/>
    <col min="7430" max="7430" width="10" style="1159" customWidth="1"/>
    <col min="7431" max="7432" width="10.44140625" style="1159" customWidth="1"/>
    <col min="7433" max="7435" width="8" style="1159" customWidth="1"/>
    <col min="7436" max="7436" width="8.88671875" style="1159"/>
    <col min="7437" max="7437" width="8.6640625" style="1159" bestFit="1" customWidth="1"/>
    <col min="7438" max="7680" width="8.88671875" style="1159"/>
    <col min="7681" max="7681" width="7.77734375" style="1159" customWidth="1"/>
    <col min="7682" max="7682" width="26.88671875" style="1159" customWidth="1"/>
    <col min="7683" max="7683" width="11.44140625" style="1159" bestFit="1" customWidth="1"/>
    <col min="7684" max="7684" width="34.77734375" style="1159" customWidth="1"/>
    <col min="7685" max="7685" width="0" style="1159" hidden="1" customWidth="1"/>
    <col min="7686" max="7686" width="10" style="1159" customWidth="1"/>
    <col min="7687" max="7688" width="10.44140625" style="1159" customWidth="1"/>
    <col min="7689" max="7691" width="8" style="1159" customWidth="1"/>
    <col min="7692" max="7692" width="8.88671875" style="1159"/>
    <col min="7693" max="7693" width="8.6640625" style="1159" bestFit="1" customWidth="1"/>
    <col min="7694" max="7936" width="8.88671875" style="1159"/>
    <col min="7937" max="7937" width="7.77734375" style="1159" customWidth="1"/>
    <col min="7938" max="7938" width="26.88671875" style="1159" customWidth="1"/>
    <col min="7939" max="7939" width="11.44140625" style="1159" bestFit="1" customWidth="1"/>
    <col min="7940" max="7940" width="34.77734375" style="1159" customWidth="1"/>
    <col min="7941" max="7941" width="0" style="1159" hidden="1" customWidth="1"/>
    <col min="7942" max="7942" width="10" style="1159" customWidth="1"/>
    <col min="7943" max="7944" width="10.44140625" style="1159" customWidth="1"/>
    <col min="7945" max="7947" width="8" style="1159" customWidth="1"/>
    <col min="7948" max="7948" width="8.88671875" style="1159"/>
    <col min="7949" max="7949" width="8.6640625" style="1159" bestFit="1" customWidth="1"/>
    <col min="7950" max="8192" width="8.88671875" style="1159"/>
    <col min="8193" max="8193" width="7.77734375" style="1159" customWidth="1"/>
    <col min="8194" max="8194" width="26.88671875" style="1159" customWidth="1"/>
    <col min="8195" max="8195" width="11.44140625" style="1159" bestFit="1" customWidth="1"/>
    <col min="8196" max="8196" width="34.77734375" style="1159" customWidth="1"/>
    <col min="8197" max="8197" width="0" style="1159" hidden="1" customWidth="1"/>
    <col min="8198" max="8198" width="10" style="1159" customWidth="1"/>
    <col min="8199" max="8200" width="10.44140625" style="1159" customWidth="1"/>
    <col min="8201" max="8203" width="8" style="1159" customWidth="1"/>
    <col min="8204" max="8204" width="8.88671875" style="1159"/>
    <col min="8205" max="8205" width="8.6640625" style="1159" bestFit="1" customWidth="1"/>
    <col min="8206" max="8448" width="8.88671875" style="1159"/>
    <col min="8449" max="8449" width="7.77734375" style="1159" customWidth="1"/>
    <col min="8450" max="8450" width="26.88671875" style="1159" customWidth="1"/>
    <col min="8451" max="8451" width="11.44140625" style="1159" bestFit="1" customWidth="1"/>
    <col min="8452" max="8452" width="34.77734375" style="1159" customWidth="1"/>
    <col min="8453" max="8453" width="0" style="1159" hidden="1" customWidth="1"/>
    <col min="8454" max="8454" width="10" style="1159" customWidth="1"/>
    <col min="8455" max="8456" width="10.44140625" style="1159" customWidth="1"/>
    <col min="8457" max="8459" width="8" style="1159" customWidth="1"/>
    <col min="8460" max="8460" width="8.88671875" style="1159"/>
    <col min="8461" max="8461" width="8.6640625" style="1159" bestFit="1" customWidth="1"/>
    <col min="8462" max="8704" width="8.88671875" style="1159"/>
    <col min="8705" max="8705" width="7.77734375" style="1159" customWidth="1"/>
    <col min="8706" max="8706" width="26.88671875" style="1159" customWidth="1"/>
    <col min="8707" max="8707" width="11.44140625" style="1159" bestFit="1" customWidth="1"/>
    <col min="8708" max="8708" width="34.77734375" style="1159" customWidth="1"/>
    <col min="8709" max="8709" width="0" style="1159" hidden="1" customWidth="1"/>
    <col min="8710" max="8710" width="10" style="1159" customWidth="1"/>
    <col min="8711" max="8712" width="10.44140625" style="1159" customWidth="1"/>
    <col min="8713" max="8715" width="8" style="1159" customWidth="1"/>
    <col min="8716" max="8716" width="8.88671875" style="1159"/>
    <col min="8717" max="8717" width="8.6640625" style="1159" bestFit="1" customWidth="1"/>
    <col min="8718" max="8960" width="8.88671875" style="1159"/>
    <col min="8961" max="8961" width="7.77734375" style="1159" customWidth="1"/>
    <col min="8962" max="8962" width="26.88671875" style="1159" customWidth="1"/>
    <col min="8963" max="8963" width="11.44140625" style="1159" bestFit="1" customWidth="1"/>
    <col min="8964" max="8964" width="34.77734375" style="1159" customWidth="1"/>
    <col min="8965" max="8965" width="0" style="1159" hidden="1" customWidth="1"/>
    <col min="8966" max="8966" width="10" style="1159" customWidth="1"/>
    <col min="8967" max="8968" width="10.44140625" style="1159" customWidth="1"/>
    <col min="8969" max="8971" width="8" style="1159" customWidth="1"/>
    <col min="8972" max="8972" width="8.88671875" style="1159"/>
    <col min="8973" max="8973" width="8.6640625" style="1159" bestFit="1" customWidth="1"/>
    <col min="8974" max="9216" width="8.88671875" style="1159"/>
    <col min="9217" max="9217" width="7.77734375" style="1159" customWidth="1"/>
    <col min="9218" max="9218" width="26.88671875" style="1159" customWidth="1"/>
    <col min="9219" max="9219" width="11.44140625" style="1159" bestFit="1" customWidth="1"/>
    <col min="9220" max="9220" width="34.77734375" style="1159" customWidth="1"/>
    <col min="9221" max="9221" width="0" style="1159" hidden="1" customWidth="1"/>
    <col min="9222" max="9222" width="10" style="1159" customWidth="1"/>
    <col min="9223" max="9224" width="10.44140625" style="1159" customWidth="1"/>
    <col min="9225" max="9227" width="8" style="1159" customWidth="1"/>
    <col min="9228" max="9228" width="8.88671875" style="1159"/>
    <col min="9229" max="9229" width="8.6640625" style="1159" bestFit="1" customWidth="1"/>
    <col min="9230" max="9472" width="8.88671875" style="1159"/>
    <col min="9473" max="9473" width="7.77734375" style="1159" customWidth="1"/>
    <col min="9474" max="9474" width="26.88671875" style="1159" customWidth="1"/>
    <col min="9475" max="9475" width="11.44140625" style="1159" bestFit="1" customWidth="1"/>
    <col min="9476" max="9476" width="34.77734375" style="1159" customWidth="1"/>
    <col min="9477" max="9477" width="0" style="1159" hidden="1" customWidth="1"/>
    <col min="9478" max="9478" width="10" style="1159" customWidth="1"/>
    <col min="9479" max="9480" width="10.44140625" style="1159" customWidth="1"/>
    <col min="9481" max="9483" width="8" style="1159" customWidth="1"/>
    <col min="9484" max="9484" width="8.88671875" style="1159"/>
    <col min="9485" max="9485" width="8.6640625" style="1159" bestFit="1" customWidth="1"/>
    <col min="9486" max="9728" width="8.88671875" style="1159"/>
    <col min="9729" max="9729" width="7.77734375" style="1159" customWidth="1"/>
    <col min="9730" max="9730" width="26.88671875" style="1159" customWidth="1"/>
    <col min="9731" max="9731" width="11.44140625" style="1159" bestFit="1" customWidth="1"/>
    <col min="9732" max="9732" width="34.77734375" style="1159" customWidth="1"/>
    <col min="9733" max="9733" width="0" style="1159" hidden="1" customWidth="1"/>
    <col min="9734" max="9734" width="10" style="1159" customWidth="1"/>
    <col min="9735" max="9736" width="10.44140625" style="1159" customWidth="1"/>
    <col min="9737" max="9739" width="8" style="1159" customWidth="1"/>
    <col min="9740" max="9740" width="8.88671875" style="1159"/>
    <col min="9741" max="9741" width="8.6640625" style="1159" bestFit="1" customWidth="1"/>
    <col min="9742" max="9984" width="8.88671875" style="1159"/>
    <col min="9985" max="9985" width="7.77734375" style="1159" customWidth="1"/>
    <col min="9986" max="9986" width="26.88671875" style="1159" customWidth="1"/>
    <col min="9987" max="9987" width="11.44140625" style="1159" bestFit="1" customWidth="1"/>
    <col min="9988" max="9988" width="34.77734375" style="1159" customWidth="1"/>
    <col min="9989" max="9989" width="0" style="1159" hidden="1" customWidth="1"/>
    <col min="9990" max="9990" width="10" style="1159" customWidth="1"/>
    <col min="9991" max="9992" width="10.44140625" style="1159" customWidth="1"/>
    <col min="9993" max="9995" width="8" style="1159" customWidth="1"/>
    <col min="9996" max="9996" width="8.88671875" style="1159"/>
    <col min="9997" max="9997" width="8.6640625" style="1159" bestFit="1" customWidth="1"/>
    <col min="9998" max="10240" width="8.88671875" style="1159"/>
    <col min="10241" max="10241" width="7.77734375" style="1159" customWidth="1"/>
    <col min="10242" max="10242" width="26.88671875" style="1159" customWidth="1"/>
    <col min="10243" max="10243" width="11.44140625" style="1159" bestFit="1" customWidth="1"/>
    <col min="10244" max="10244" width="34.77734375" style="1159" customWidth="1"/>
    <col min="10245" max="10245" width="0" style="1159" hidden="1" customWidth="1"/>
    <col min="10246" max="10246" width="10" style="1159" customWidth="1"/>
    <col min="10247" max="10248" width="10.44140625" style="1159" customWidth="1"/>
    <col min="10249" max="10251" width="8" style="1159" customWidth="1"/>
    <col min="10252" max="10252" width="8.88671875" style="1159"/>
    <col min="10253" max="10253" width="8.6640625" style="1159" bestFit="1" customWidth="1"/>
    <col min="10254" max="10496" width="8.88671875" style="1159"/>
    <col min="10497" max="10497" width="7.77734375" style="1159" customWidth="1"/>
    <col min="10498" max="10498" width="26.88671875" style="1159" customWidth="1"/>
    <col min="10499" max="10499" width="11.44140625" style="1159" bestFit="1" customWidth="1"/>
    <col min="10500" max="10500" width="34.77734375" style="1159" customWidth="1"/>
    <col min="10501" max="10501" width="0" style="1159" hidden="1" customWidth="1"/>
    <col min="10502" max="10502" width="10" style="1159" customWidth="1"/>
    <col min="10503" max="10504" width="10.44140625" style="1159" customWidth="1"/>
    <col min="10505" max="10507" width="8" style="1159" customWidth="1"/>
    <col min="10508" max="10508" width="8.88671875" style="1159"/>
    <col min="10509" max="10509" width="8.6640625" style="1159" bestFit="1" customWidth="1"/>
    <col min="10510" max="10752" width="8.88671875" style="1159"/>
    <col min="10753" max="10753" width="7.77734375" style="1159" customWidth="1"/>
    <col min="10754" max="10754" width="26.88671875" style="1159" customWidth="1"/>
    <col min="10755" max="10755" width="11.44140625" style="1159" bestFit="1" customWidth="1"/>
    <col min="10756" max="10756" width="34.77734375" style="1159" customWidth="1"/>
    <col min="10757" max="10757" width="0" style="1159" hidden="1" customWidth="1"/>
    <col min="10758" max="10758" width="10" style="1159" customWidth="1"/>
    <col min="10759" max="10760" width="10.44140625" style="1159" customWidth="1"/>
    <col min="10761" max="10763" width="8" style="1159" customWidth="1"/>
    <col min="10764" max="10764" width="8.88671875" style="1159"/>
    <col min="10765" max="10765" width="8.6640625" style="1159" bestFit="1" customWidth="1"/>
    <col min="10766" max="11008" width="8.88671875" style="1159"/>
    <col min="11009" max="11009" width="7.77734375" style="1159" customWidth="1"/>
    <col min="11010" max="11010" width="26.88671875" style="1159" customWidth="1"/>
    <col min="11011" max="11011" width="11.44140625" style="1159" bestFit="1" customWidth="1"/>
    <col min="11012" max="11012" width="34.77734375" style="1159" customWidth="1"/>
    <col min="11013" max="11013" width="0" style="1159" hidden="1" customWidth="1"/>
    <col min="11014" max="11014" width="10" style="1159" customWidth="1"/>
    <col min="11015" max="11016" width="10.44140625" style="1159" customWidth="1"/>
    <col min="11017" max="11019" width="8" style="1159" customWidth="1"/>
    <col min="11020" max="11020" width="8.88671875" style="1159"/>
    <col min="11021" max="11021" width="8.6640625" style="1159" bestFit="1" customWidth="1"/>
    <col min="11022" max="11264" width="8.88671875" style="1159"/>
    <col min="11265" max="11265" width="7.77734375" style="1159" customWidth="1"/>
    <col min="11266" max="11266" width="26.88671875" style="1159" customWidth="1"/>
    <col min="11267" max="11267" width="11.44140625" style="1159" bestFit="1" customWidth="1"/>
    <col min="11268" max="11268" width="34.77734375" style="1159" customWidth="1"/>
    <col min="11269" max="11269" width="0" style="1159" hidden="1" customWidth="1"/>
    <col min="11270" max="11270" width="10" style="1159" customWidth="1"/>
    <col min="11271" max="11272" width="10.44140625" style="1159" customWidth="1"/>
    <col min="11273" max="11275" width="8" style="1159" customWidth="1"/>
    <col min="11276" max="11276" width="8.88671875" style="1159"/>
    <col min="11277" max="11277" width="8.6640625" style="1159" bestFit="1" customWidth="1"/>
    <col min="11278" max="11520" width="8.88671875" style="1159"/>
    <col min="11521" max="11521" width="7.77734375" style="1159" customWidth="1"/>
    <col min="11522" max="11522" width="26.88671875" style="1159" customWidth="1"/>
    <col min="11523" max="11523" width="11.44140625" style="1159" bestFit="1" customWidth="1"/>
    <col min="11524" max="11524" width="34.77734375" style="1159" customWidth="1"/>
    <col min="11525" max="11525" width="0" style="1159" hidden="1" customWidth="1"/>
    <col min="11526" max="11526" width="10" style="1159" customWidth="1"/>
    <col min="11527" max="11528" width="10.44140625" style="1159" customWidth="1"/>
    <col min="11529" max="11531" width="8" style="1159" customWidth="1"/>
    <col min="11532" max="11532" width="8.88671875" style="1159"/>
    <col min="11533" max="11533" width="8.6640625" style="1159" bestFit="1" customWidth="1"/>
    <col min="11534" max="11776" width="8.88671875" style="1159"/>
    <col min="11777" max="11777" width="7.77734375" style="1159" customWidth="1"/>
    <col min="11778" max="11778" width="26.88671875" style="1159" customWidth="1"/>
    <col min="11779" max="11779" width="11.44140625" style="1159" bestFit="1" customWidth="1"/>
    <col min="11780" max="11780" width="34.77734375" style="1159" customWidth="1"/>
    <col min="11781" max="11781" width="0" style="1159" hidden="1" customWidth="1"/>
    <col min="11782" max="11782" width="10" style="1159" customWidth="1"/>
    <col min="11783" max="11784" width="10.44140625" style="1159" customWidth="1"/>
    <col min="11785" max="11787" width="8" style="1159" customWidth="1"/>
    <col min="11788" max="11788" width="8.88671875" style="1159"/>
    <col min="11789" max="11789" width="8.6640625" style="1159" bestFit="1" customWidth="1"/>
    <col min="11790" max="12032" width="8.88671875" style="1159"/>
    <col min="12033" max="12033" width="7.77734375" style="1159" customWidth="1"/>
    <col min="12034" max="12034" width="26.88671875" style="1159" customWidth="1"/>
    <col min="12035" max="12035" width="11.44140625" style="1159" bestFit="1" customWidth="1"/>
    <col min="12036" max="12036" width="34.77734375" style="1159" customWidth="1"/>
    <col min="12037" max="12037" width="0" style="1159" hidden="1" customWidth="1"/>
    <col min="12038" max="12038" width="10" style="1159" customWidth="1"/>
    <col min="12039" max="12040" width="10.44140625" style="1159" customWidth="1"/>
    <col min="12041" max="12043" width="8" style="1159" customWidth="1"/>
    <col min="12044" max="12044" width="8.88671875" style="1159"/>
    <col min="12045" max="12045" width="8.6640625" style="1159" bestFit="1" customWidth="1"/>
    <col min="12046" max="12288" width="8.88671875" style="1159"/>
    <col min="12289" max="12289" width="7.77734375" style="1159" customWidth="1"/>
    <col min="12290" max="12290" width="26.88671875" style="1159" customWidth="1"/>
    <col min="12291" max="12291" width="11.44140625" style="1159" bestFit="1" customWidth="1"/>
    <col min="12292" max="12292" width="34.77734375" style="1159" customWidth="1"/>
    <col min="12293" max="12293" width="0" style="1159" hidden="1" customWidth="1"/>
    <col min="12294" max="12294" width="10" style="1159" customWidth="1"/>
    <col min="12295" max="12296" width="10.44140625" style="1159" customWidth="1"/>
    <col min="12297" max="12299" width="8" style="1159" customWidth="1"/>
    <col min="12300" max="12300" width="8.88671875" style="1159"/>
    <col min="12301" max="12301" width="8.6640625" style="1159" bestFit="1" customWidth="1"/>
    <col min="12302" max="12544" width="8.88671875" style="1159"/>
    <col min="12545" max="12545" width="7.77734375" style="1159" customWidth="1"/>
    <col min="12546" max="12546" width="26.88671875" style="1159" customWidth="1"/>
    <col min="12547" max="12547" width="11.44140625" style="1159" bestFit="1" customWidth="1"/>
    <col min="12548" max="12548" width="34.77734375" style="1159" customWidth="1"/>
    <col min="12549" max="12549" width="0" style="1159" hidden="1" customWidth="1"/>
    <col min="12550" max="12550" width="10" style="1159" customWidth="1"/>
    <col min="12551" max="12552" width="10.44140625" style="1159" customWidth="1"/>
    <col min="12553" max="12555" width="8" style="1159" customWidth="1"/>
    <col min="12556" max="12556" width="8.88671875" style="1159"/>
    <col min="12557" max="12557" width="8.6640625" style="1159" bestFit="1" customWidth="1"/>
    <col min="12558" max="12800" width="8.88671875" style="1159"/>
    <col min="12801" max="12801" width="7.77734375" style="1159" customWidth="1"/>
    <col min="12802" max="12802" width="26.88671875" style="1159" customWidth="1"/>
    <col min="12803" max="12803" width="11.44140625" style="1159" bestFit="1" customWidth="1"/>
    <col min="12804" max="12804" width="34.77734375" style="1159" customWidth="1"/>
    <col min="12805" max="12805" width="0" style="1159" hidden="1" customWidth="1"/>
    <col min="12806" max="12806" width="10" style="1159" customWidth="1"/>
    <col min="12807" max="12808" width="10.44140625" style="1159" customWidth="1"/>
    <col min="12809" max="12811" width="8" style="1159" customWidth="1"/>
    <col min="12812" max="12812" width="8.88671875" style="1159"/>
    <col min="12813" max="12813" width="8.6640625" style="1159" bestFit="1" customWidth="1"/>
    <col min="12814" max="13056" width="8.88671875" style="1159"/>
    <col min="13057" max="13057" width="7.77734375" style="1159" customWidth="1"/>
    <col min="13058" max="13058" width="26.88671875" style="1159" customWidth="1"/>
    <col min="13059" max="13059" width="11.44140625" style="1159" bestFit="1" customWidth="1"/>
    <col min="13060" max="13060" width="34.77734375" style="1159" customWidth="1"/>
    <col min="13061" max="13061" width="0" style="1159" hidden="1" customWidth="1"/>
    <col min="13062" max="13062" width="10" style="1159" customWidth="1"/>
    <col min="13063" max="13064" width="10.44140625" style="1159" customWidth="1"/>
    <col min="13065" max="13067" width="8" style="1159" customWidth="1"/>
    <col min="13068" max="13068" width="8.88671875" style="1159"/>
    <col min="13069" max="13069" width="8.6640625" style="1159" bestFit="1" customWidth="1"/>
    <col min="13070" max="13312" width="8.88671875" style="1159"/>
    <col min="13313" max="13313" width="7.77734375" style="1159" customWidth="1"/>
    <col min="13314" max="13314" width="26.88671875" style="1159" customWidth="1"/>
    <col min="13315" max="13315" width="11.44140625" style="1159" bestFit="1" customWidth="1"/>
    <col min="13316" max="13316" width="34.77734375" style="1159" customWidth="1"/>
    <col min="13317" max="13317" width="0" style="1159" hidden="1" customWidth="1"/>
    <col min="13318" max="13318" width="10" style="1159" customWidth="1"/>
    <col min="13319" max="13320" width="10.44140625" style="1159" customWidth="1"/>
    <col min="13321" max="13323" width="8" style="1159" customWidth="1"/>
    <col min="13324" max="13324" width="8.88671875" style="1159"/>
    <col min="13325" max="13325" width="8.6640625" style="1159" bestFit="1" customWidth="1"/>
    <col min="13326" max="13568" width="8.88671875" style="1159"/>
    <col min="13569" max="13569" width="7.77734375" style="1159" customWidth="1"/>
    <col min="13570" max="13570" width="26.88671875" style="1159" customWidth="1"/>
    <col min="13571" max="13571" width="11.44140625" style="1159" bestFit="1" customWidth="1"/>
    <col min="13572" max="13572" width="34.77734375" style="1159" customWidth="1"/>
    <col min="13573" max="13573" width="0" style="1159" hidden="1" customWidth="1"/>
    <col min="13574" max="13574" width="10" style="1159" customWidth="1"/>
    <col min="13575" max="13576" width="10.44140625" style="1159" customWidth="1"/>
    <col min="13577" max="13579" width="8" style="1159" customWidth="1"/>
    <col min="13580" max="13580" width="8.88671875" style="1159"/>
    <col min="13581" max="13581" width="8.6640625" style="1159" bestFit="1" customWidth="1"/>
    <col min="13582" max="13824" width="8.88671875" style="1159"/>
    <col min="13825" max="13825" width="7.77734375" style="1159" customWidth="1"/>
    <col min="13826" max="13826" width="26.88671875" style="1159" customWidth="1"/>
    <col min="13827" max="13827" width="11.44140625" style="1159" bestFit="1" customWidth="1"/>
    <col min="13828" max="13828" width="34.77734375" style="1159" customWidth="1"/>
    <col min="13829" max="13829" width="0" style="1159" hidden="1" customWidth="1"/>
    <col min="13830" max="13830" width="10" style="1159" customWidth="1"/>
    <col min="13831" max="13832" width="10.44140625" style="1159" customWidth="1"/>
    <col min="13833" max="13835" width="8" style="1159" customWidth="1"/>
    <col min="13836" max="13836" width="8.88671875" style="1159"/>
    <col min="13837" max="13837" width="8.6640625" style="1159" bestFit="1" customWidth="1"/>
    <col min="13838" max="14080" width="8.88671875" style="1159"/>
    <col min="14081" max="14081" width="7.77734375" style="1159" customWidth="1"/>
    <col min="14082" max="14082" width="26.88671875" style="1159" customWidth="1"/>
    <col min="14083" max="14083" width="11.44140625" style="1159" bestFit="1" customWidth="1"/>
    <col min="14084" max="14084" width="34.77734375" style="1159" customWidth="1"/>
    <col min="14085" max="14085" width="0" style="1159" hidden="1" customWidth="1"/>
    <col min="14086" max="14086" width="10" style="1159" customWidth="1"/>
    <col min="14087" max="14088" width="10.44140625" style="1159" customWidth="1"/>
    <col min="14089" max="14091" width="8" style="1159" customWidth="1"/>
    <col min="14092" max="14092" width="8.88671875" style="1159"/>
    <col min="14093" max="14093" width="8.6640625" style="1159" bestFit="1" customWidth="1"/>
    <col min="14094" max="14336" width="8.88671875" style="1159"/>
    <col min="14337" max="14337" width="7.77734375" style="1159" customWidth="1"/>
    <col min="14338" max="14338" width="26.88671875" style="1159" customWidth="1"/>
    <col min="14339" max="14339" width="11.44140625" style="1159" bestFit="1" customWidth="1"/>
    <col min="14340" max="14340" width="34.77734375" style="1159" customWidth="1"/>
    <col min="14341" max="14341" width="0" style="1159" hidden="1" customWidth="1"/>
    <col min="14342" max="14342" width="10" style="1159" customWidth="1"/>
    <col min="14343" max="14344" width="10.44140625" style="1159" customWidth="1"/>
    <col min="14345" max="14347" width="8" style="1159" customWidth="1"/>
    <col min="14348" max="14348" width="8.88671875" style="1159"/>
    <col min="14349" max="14349" width="8.6640625" style="1159" bestFit="1" customWidth="1"/>
    <col min="14350" max="14592" width="8.88671875" style="1159"/>
    <col min="14593" max="14593" width="7.77734375" style="1159" customWidth="1"/>
    <col min="14594" max="14594" width="26.88671875" style="1159" customWidth="1"/>
    <col min="14595" max="14595" width="11.44140625" style="1159" bestFit="1" customWidth="1"/>
    <col min="14596" max="14596" width="34.77734375" style="1159" customWidth="1"/>
    <col min="14597" max="14597" width="0" style="1159" hidden="1" customWidth="1"/>
    <col min="14598" max="14598" width="10" style="1159" customWidth="1"/>
    <col min="14599" max="14600" width="10.44140625" style="1159" customWidth="1"/>
    <col min="14601" max="14603" width="8" style="1159" customWidth="1"/>
    <col min="14604" max="14604" width="8.88671875" style="1159"/>
    <col min="14605" max="14605" width="8.6640625" style="1159" bestFit="1" customWidth="1"/>
    <col min="14606" max="14848" width="8.88671875" style="1159"/>
    <col min="14849" max="14849" width="7.77734375" style="1159" customWidth="1"/>
    <col min="14850" max="14850" width="26.88671875" style="1159" customWidth="1"/>
    <col min="14851" max="14851" width="11.44140625" style="1159" bestFit="1" customWidth="1"/>
    <col min="14852" max="14852" width="34.77734375" style="1159" customWidth="1"/>
    <col min="14853" max="14853" width="0" style="1159" hidden="1" customWidth="1"/>
    <col min="14854" max="14854" width="10" style="1159" customWidth="1"/>
    <col min="14855" max="14856" width="10.44140625" style="1159" customWidth="1"/>
    <col min="14857" max="14859" width="8" style="1159" customWidth="1"/>
    <col min="14860" max="14860" width="8.88671875" style="1159"/>
    <col min="14861" max="14861" width="8.6640625" style="1159" bestFit="1" customWidth="1"/>
    <col min="14862" max="15104" width="8.88671875" style="1159"/>
    <col min="15105" max="15105" width="7.77734375" style="1159" customWidth="1"/>
    <col min="15106" max="15106" width="26.88671875" style="1159" customWidth="1"/>
    <col min="15107" max="15107" width="11.44140625" style="1159" bestFit="1" customWidth="1"/>
    <col min="15108" max="15108" width="34.77734375" style="1159" customWidth="1"/>
    <col min="15109" max="15109" width="0" style="1159" hidden="1" customWidth="1"/>
    <col min="15110" max="15110" width="10" style="1159" customWidth="1"/>
    <col min="15111" max="15112" width="10.44140625" style="1159" customWidth="1"/>
    <col min="15113" max="15115" width="8" style="1159" customWidth="1"/>
    <col min="15116" max="15116" width="8.88671875" style="1159"/>
    <col min="15117" max="15117" width="8.6640625" style="1159" bestFit="1" customWidth="1"/>
    <col min="15118" max="15360" width="8.88671875" style="1159"/>
    <col min="15361" max="15361" width="7.77734375" style="1159" customWidth="1"/>
    <col min="15362" max="15362" width="26.88671875" style="1159" customWidth="1"/>
    <col min="15363" max="15363" width="11.44140625" style="1159" bestFit="1" customWidth="1"/>
    <col min="15364" max="15364" width="34.77734375" style="1159" customWidth="1"/>
    <col min="15365" max="15365" width="0" style="1159" hidden="1" customWidth="1"/>
    <col min="15366" max="15366" width="10" style="1159" customWidth="1"/>
    <col min="15367" max="15368" width="10.44140625" style="1159" customWidth="1"/>
    <col min="15369" max="15371" width="8" style="1159" customWidth="1"/>
    <col min="15372" max="15372" width="8.88671875" style="1159"/>
    <col min="15373" max="15373" width="8.6640625" style="1159" bestFit="1" customWidth="1"/>
    <col min="15374" max="15616" width="8.88671875" style="1159"/>
    <col min="15617" max="15617" width="7.77734375" style="1159" customWidth="1"/>
    <col min="15618" max="15618" width="26.88671875" style="1159" customWidth="1"/>
    <col min="15619" max="15619" width="11.44140625" style="1159" bestFit="1" customWidth="1"/>
    <col min="15620" max="15620" width="34.77734375" style="1159" customWidth="1"/>
    <col min="15621" max="15621" width="0" style="1159" hidden="1" customWidth="1"/>
    <col min="15622" max="15622" width="10" style="1159" customWidth="1"/>
    <col min="15623" max="15624" width="10.44140625" style="1159" customWidth="1"/>
    <col min="15625" max="15627" width="8" style="1159" customWidth="1"/>
    <col min="15628" max="15628" width="8.88671875" style="1159"/>
    <col min="15629" max="15629" width="8.6640625" style="1159" bestFit="1" customWidth="1"/>
    <col min="15630" max="15872" width="8.88671875" style="1159"/>
    <col min="15873" max="15873" width="7.77734375" style="1159" customWidth="1"/>
    <col min="15874" max="15874" width="26.88671875" style="1159" customWidth="1"/>
    <col min="15875" max="15875" width="11.44140625" style="1159" bestFit="1" customWidth="1"/>
    <col min="15876" max="15876" width="34.77734375" style="1159" customWidth="1"/>
    <col min="15877" max="15877" width="0" style="1159" hidden="1" customWidth="1"/>
    <col min="15878" max="15878" width="10" style="1159" customWidth="1"/>
    <col min="15879" max="15880" width="10.44140625" style="1159" customWidth="1"/>
    <col min="15881" max="15883" width="8" style="1159" customWidth="1"/>
    <col min="15884" max="15884" width="8.88671875" style="1159"/>
    <col min="15885" max="15885" width="8.6640625" style="1159" bestFit="1" customWidth="1"/>
    <col min="15886" max="16128" width="8.88671875" style="1159"/>
    <col min="16129" max="16129" width="7.77734375" style="1159" customWidth="1"/>
    <col min="16130" max="16130" width="26.88671875" style="1159" customWidth="1"/>
    <col min="16131" max="16131" width="11.44140625" style="1159" bestFit="1" customWidth="1"/>
    <col min="16132" max="16132" width="34.77734375" style="1159" customWidth="1"/>
    <col min="16133" max="16133" width="0" style="1159" hidden="1" customWidth="1"/>
    <col min="16134" max="16134" width="10" style="1159" customWidth="1"/>
    <col min="16135" max="16136" width="10.44140625" style="1159" customWidth="1"/>
    <col min="16137" max="16139" width="8" style="1159" customWidth="1"/>
    <col min="16140" max="16140" width="8.88671875" style="1159"/>
    <col min="16141" max="16141" width="8.6640625" style="1159" bestFit="1" customWidth="1"/>
    <col min="16142" max="16384" width="8.88671875" style="1159"/>
  </cols>
  <sheetData>
    <row r="1" spans="1:13" ht="16.5">
      <c r="J1" s="1915" t="s">
        <v>5172</v>
      </c>
      <c r="K1" s="1916"/>
    </row>
    <row r="2" spans="1:13" ht="42.75" customHeight="1">
      <c r="A2" s="1920" t="s">
        <v>5173</v>
      </c>
      <c r="B2" s="1922" t="s">
        <v>5174</v>
      </c>
      <c r="C2" s="1920" t="s">
        <v>5175</v>
      </c>
      <c r="D2" s="1917" t="s">
        <v>5176</v>
      </c>
      <c r="E2" s="1920" t="s">
        <v>5177</v>
      </c>
      <c r="F2" s="1163" t="s">
        <v>5178</v>
      </c>
      <c r="G2" s="1164" t="s">
        <v>5179</v>
      </c>
      <c r="H2" s="1165" t="s">
        <v>5180</v>
      </c>
      <c r="I2" s="1166" t="s">
        <v>5181</v>
      </c>
      <c r="J2" s="1167" t="s">
        <v>5182</v>
      </c>
      <c r="K2" s="1917" t="s">
        <v>5183</v>
      </c>
    </row>
    <row r="3" spans="1:13" ht="13.5">
      <c r="A3" s="1921"/>
      <c r="B3" s="1923"/>
      <c r="C3" s="1920"/>
      <c r="D3" s="1917"/>
      <c r="E3" s="1920"/>
      <c r="F3" s="1166"/>
      <c r="G3" s="1168"/>
      <c r="H3" s="1169"/>
      <c r="I3" s="1170"/>
      <c r="J3" s="1170"/>
      <c r="K3" s="1917"/>
    </row>
    <row r="4" spans="1:13" ht="16.5">
      <c r="A4" s="1918" t="s">
        <v>5184</v>
      </c>
      <c r="B4" s="1171" t="s">
        <v>5185</v>
      </c>
      <c r="C4" s="1172" t="s">
        <v>5186</v>
      </c>
      <c r="D4" s="1173" t="s">
        <v>5187</v>
      </c>
      <c r="E4" s="1172"/>
      <c r="F4" s="1174">
        <v>33590</v>
      </c>
      <c r="G4" s="1175">
        <v>34100</v>
      </c>
      <c r="H4" s="1176">
        <f>ROUNDUP(G4*1.02,-1)</f>
        <v>34790</v>
      </c>
      <c r="I4" s="1177">
        <v>37510</v>
      </c>
      <c r="J4" s="1177">
        <v>42000</v>
      </c>
      <c r="K4" s="1178">
        <v>42000</v>
      </c>
      <c r="M4" s="1179"/>
    </row>
    <row r="5" spans="1:13" ht="16.5">
      <c r="A5" s="1918"/>
      <c r="B5" s="1180" t="s">
        <v>5188</v>
      </c>
      <c r="C5" s="1172" t="s">
        <v>5189</v>
      </c>
      <c r="D5" s="1173" t="s">
        <v>5190</v>
      </c>
      <c r="E5" s="1172"/>
      <c r="F5" s="1174">
        <v>27630</v>
      </c>
      <c r="G5" s="1175">
        <v>28050.000000000004</v>
      </c>
      <c r="H5" s="1176">
        <f t="shared" ref="H5:H68" si="0">ROUNDUP(G5*1.02,-1)</f>
        <v>28620</v>
      </c>
      <c r="I5" s="1177">
        <v>31130.000000000004</v>
      </c>
      <c r="J5" s="1177">
        <v>37000</v>
      </c>
      <c r="K5" s="1178">
        <v>37000</v>
      </c>
    </row>
    <row r="6" spans="1:13" ht="16.5">
      <c r="A6" s="1918"/>
      <c r="B6" s="1181" t="s">
        <v>5191</v>
      </c>
      <c r="C6" s="1172" t="s">
        <v>5192</v>
      </c>
      <c r="D6" s="1173" t="s">
        <v>5193</v>
      </c>
      <c r="E6" s="1172"/>
      <c r="F6" s="1174">
        <v>40090</v>
      </c>
      <c r="G6" s="1175">
        <v>40700</v>
      </c>
      <c r="H6" s="1176">
        <f t="shared" si="0"/>
        <v>41520</v>
      </c>
      <c r="I6" s="1177">
        <v>45210.000000000007</v>
      </c>
      <c r="J6" s="1175">
        <v>58000</v>
      </c>
      <c r="K6" s="1182">
        <v>58000</v>
      </c>
    </row>
    <row r="7" spans="1:13" ht="16.5">
      <c r="A7" s="1918"/>
      <c r="B7" s="1183" t="s">
        <v>5194</v>
      </c>
      <c r="C7" s="1172" t="s">
        <v>5195</v>
      </c>
      <c r="D7" s="1173" t="s">
        <v>5196</v>
      </c>
      <c r="E7" s="1172"/>
      <c r="F7" s="1174">
        <v>58950</v>
      </c>
      <c r="G7" s="1175">
        <v>59840.000000000007</v>
      </c>
      <c r="H7" s="1176">
        <f t="shared" si="0"/>
        <v>61040</v>
      </c>
      <c r="I7" s="1177">
        <v>66110</v>
      </c>
      <c r="J7" s="1175">
        <v>81000</v>
      </c>
      <c r="K7" s="1182">
        <v>81000</v>
      </c>
    </row>
    <row r="8" spans="1:13" ht="16.5">
      <c r="A8" s="1918"/>
      <c r="B8" s="1184" t="s">
        <v>5197</v>
      </c>
      <c r="C8" s="1172" t="s">
        <v>5198</v>
      </c>
      <c r="D8" s="1173" t="s">
        <v>5199</v>
      </c>
      <c r="E8" s="1172"/>
      <c r="F8" s="1174">
        <v>40090</v>
      </c>
      <c r="G8" s="1175">
        <v>40700</v>
      </c>
      <c r="H8" s="1176">
        <f t="shared" si="0"/>
        <v>41520</v>
      </c>
      <c r="I8" s="1177">
        <v>45210.000000000007</v>
      </c>
      <c r="J8" s="1175">
        <v>56000</v>
      </c>
      <c r="K8" s="1182">
        <v>56000</v>
      </c>
    </row>
    <row r="9" spans="1:13" ht="16.5">
      <c r="A9" s="1918"/>
      <c r="B9" s="1185" t="s">
        <v>5200</v>
      </c>
      <c r="C9" s="1172" t="s">
        <v>5201</v>
      </c>
      <c r="D9" s="1173" t="s">
        <v>5202</v>
      </c>
      <c r="E9" s="1172"/>
      <c r="F9" s="1174">
        <v>63930</v>
      </c>
      <c r="G9" s="1175">
        <v>64900.000000000007</v>
      </c>
      <c r="H9" s="1176">
        <f t="shared" si="0"/>
        <v>66200</v>
      </c>
      <c r="I9" s="1177">
        <v>71830</v>
      </c>
      <c r="J9" s="1175">
        <v>87000</v>
      </c>
      <c r="K9" s="1182">
        <v>87000</v>
      </c>
    </row>
    <row r="10" spans="1:13" ht="16.5">
      <c r="A10" s="1918"/>
      <c r="B10" s="1186" t="s">
        <v>5203</v>
      </c>
      <c r="C10" s="1187" t="s">
        <v>5204</v>
      </c>
      <c r="D10" s="1188" t="s">
        <v>5205</v>
      </c>
      <c r="E10" s="1172"/>
      <c r="F10" s="1174">
        <v>36410</v>
      </c>
      <c r="G10" s="1175">
        <v>36960</v>
      </c>
      <c r="H10" s="1176">
        <f t="shared" si="0"/>
        <v>37700</v>
      </c>
      <c r="I10" s="1177">
        <v>41030</v>
      </c>
      <c r="J10" s="1175">
        <v>51000</v>
      </c>
      <c r="K10" s="1189">
        <v>67000</v>
      </c>
    </row>
    <row r="11" spans="1:13" ht="16.5">
      <c r="A11" s="1918"/>
      <c r="B11" s="1190" t="s">
        <v>5206</v>
      </c>
      <c r="C11" s="1187" t="s">
        <v>5207</v>
      </c>
      <c r="D11" s="1188" t="s">
        <v>5208</v>
      </c>
      <c r="E11" s="1172"/>
      <c r="F11" s="1174">
        <v>58080</v>
      </c>
      <c r="G11" s="1175">
        <v>58960.000000000007</v>
      </c>
      <c r="H11" s="1176">
        <f t="shared" si="0"/>
        <v>60140</v>
      </c>
      <c r="I11" s="1177">
        <v>65230.000000000007</v>
      </c>
      <c r="J11" s="1175">
        <v>79000</v>
      </c>
      <c r="K11" s="1189">
        <v>103000</v>
      </c>
    </row>
    <row r="12" spans="1:13" ht="16.5">
      <c r="A12" s="1918"/>
      <c r="B12" s="1191" t="s">
        <v>5209</v>
      </c>
      <c r="C12" s="1172" t="s">
        <v>5210</v>
      </c>
      <c r="D12" s="1173" t="s">
        <v>5211</v>
      </c>
      <c r="E12" s="1172" t="s">
        <v>5212</v>
      </c>
      <c r="F12" s="1174">
        <v>71410</v>
      </c>
      <c r="G12" s="1175">
        <v>72490</v>
      </c>
      <c r="H12" s="1176">
        <f t="shared" si="0"/>
        <v>73940</v>
      </c>
      <c r="I12" s="1177">
        <v>81400</v>
      </c>
      <c r="J12" s="1175"/>
      <c r="K12" s="1189">
        <v>120000</v>
      </c>
    </row>
    <row r="13" spans="1:13" ht="16.5">
      <c r="A13" s="1918"/>
      <c r="B13" s="1192" t="s">
        <v>5213</v>
      </c>
      <c r="C13" s="1172" t="s">
        <v>5214</v>
      </c>
      <c r="D13" s="1173" t="s">
        <v>5215</v>
      </c>
      <c r="E13" s="1172" t="s">
        <v>5212</v>
      </c>
      <c r="F13" s="1174">
        <v>111500</v>
      </c>
      <c r="G13" s="1175">
        <v>113190.00000000001</v>
      </c>
      <c r="H13" s="1176">
        <f t="shared" si="0"/>
        <v>115460</v>
      </c>
      <c r="I13" s="1177">
        <v>125840.00000000001</v>
      </c>
      <c r="J13" s="1175"/>
      <c r="K13" s="1189">
        <v>199000</v>
      </c>
    </row>
    <row r="14" spans="1:13" ht="16.5">
      <c r="A14" s="1918"/>
      <c r="B14" s="1193" t="s">
        <v>5216</v>
      </c>
      <c r="C14" s="1172" t="s">
        <v>5217</v>
      </c>
      <c r="D14" s="1173" t="s">
        <v>5218</v>
      </c>
      <c r="E14" s="1172" t="s">
        <v>5212</v>
      </c>
      <c r="F14" s="1174">
        <v>81480</v>
      </c>
      <c r="G14" s="1175">
        <v>82720</v>
      </c>
      <c r="H14" s="1176">
        <f t="shared" si="0"/>
        <v>84380</v>
      </c>
      <c r="I14" s="1177">
        <v>92840.000000000015</v>
      </c>
      <c r="J14" s="1175"/>
      <c r="K14" s="1189">
        <v>127000</v>
      </c>
    </row>
    <row r="15" spans="1:13" ht="16.5">
      <c r="A15" s="1918"/>
      <c r="B15" s="1194" t="s">
        <v>5219</v>
      </c>
      <c r="C15" s="1172" t="s">
        <v>5220</v>
      </c>
      <c r="D15" s="1173" t="s">
        <v>5221</v>
      </c>
      <c r="E15" s="1172" t="s">
        <v>5212</v>
      </c>
      <c r="F15" s="1174">
        <v>115180</v>
      </c>
      <c r="G15" s="1175">
        <v>116930.00000000001</v>
      </c>
      <c r="H15" s="1176">
        <f t="shared" si="0"/>
        <v>119270</v>
      </c>
      <c r="I15" s="1177">
        <v>131010.00000000001</v>
      </c>
      <c r="J15" s="1175"/>
      <c r="K15" s="1189">
        <v>179000</v>
      </c>
    </row>
    <row r="16" spans="1:13" ht="16.5">
      <c r="A16" s="1918"/>
      <c r="B16" s="1195" t="s">
        <v>5222</v>
      </c>
      <c r="C16" s="1172" t="s">
        <v>5223</v>
      </c>
      <c r="D16" s="1173" t="s">
        <v>5224</v>
      </c>
      <c r="E16" s="1172" t="s">
        <v>5212</v>
      </c>
      <c r="F16" s="1174">
        <v>146490</v>
      </c>
      <c r="G16" s="1175">
        <v>148720</v>
      </c>
      <c r="H16" s="1176">
        <f t="shared" si="0"/>
        <v>151700</v>
      </c>
      <c r="I16" s="1177">
        <v>166540</v>
      </c>
      <c r="J16" s="1175"/>
      <c r="K16" s="1189">
        <v>227000</v>
      </c>
    </row>
    <row r="17" spans="1:11" ht="16.5">
      <c r="A17" s="1918"/>
      <c r="B17" s="1196" t="s">
        <v>5225</v>
      </c>
      <c r="C17" s="1172" t="s">
        <v>5226</v>
      </c>
      <c r="D17" s="1173" t="s">
        <v>5227</v>
      </c>
      <c r="E17" s="1172" t="s">
        <v>5212</v>
      </c>
      <c r="F17" s="1174">
        <v>74010</v>
      </c>
      <c r="G17" s="1175">
        <v>75130</v>
      </c>
      <c r="H17" s="1176">
        <f t="shared" si="0"/>
        <v>76640</v>
      </c>
      <c r="I17" s="1177">
        <v>84370</v>
      </c>
      <c r="J17" s="1175"/>
      <c r="K17" s="1175">
        <v>110000</v>
      </c>
    </row>
    <row r="18" spans="1:11" ht="16.5">
      <c r="A18" s="1918"/>
      <c r="B18" s="1196" t="s">
        <v>5228</v>
      </c>
      <c r="C18" s="1172" t="s">
        <v>5229</v>
      </c>
      <c r="D18" s="1173" t="s">
        <v>5230</v>
      </c>
      <c r="E18" s="1172" t="s">
        <v>5212</v>
      </c>
      <c r="F18" s="1174">
        <v>104670</v>
      </c>
      <c r="G18" s="1175">
        <v>106260.00000000001</v>
      </c>
      <c r="H18" s="1176">
        <f t="shared" si="0"/>
        <v>108390</v>
      </c>
      <c r="I18" s="1177">
        <v>119020.00000000001</v>
      </c>
      <c r="J18" s="1175"/>
      <c r="K18" s="1175">
        <v>154000</v>
      </c>
    </row>
    <row r="19" spans="1:11" ht="16.5">
      <c r="A19" s="1918"/>
      <c r="B19" s="1196" t="s">
        <v>5231</v>
      </c>
      <c r="C19" s="1172" t="s">
        <v>5232</v>
      </c>
      <c r="D19" s="1173" t="s">
        <v>5233</v>
      </c>
      <c r="E19" s="1172" t="s">
        <v>5212</v>
      </c>
      <c r="F19" s="1174">
        <v>133170</v>
      </c>
      <c r="G19" s="1175">
        <v>135190</v>
      </c>
      <c r="H19" s="1176">
        <f t="shared" si="0"/>
        <v>137900</v>
      </c>
      <c r="I19" s="1177">
        <v>151360</v>
      </c>
      <c r="J19" s="1175"/>
      <c r="K19" s="1175">
        <v>198000</v>
      </c>
    </row>
    <row r="20" spans="1:11" ht="16.5">
      <c r="A20" s="1918"/>
      <c r="B20" s="1196" t="s">
        <v>5234</v>
      </c>
      <c r="C20" s="1172" t="s">
        <v>5235</v>
      </c>
      <c r="D20" s="1173" t="s">
        <v>5236</v>
      </c>
      <c r="E20" s="1172" t="s">
        <v>5212</v>
      </c>
      <c r="F20" s="1174">
        <v>154950</v>
      </c>
      <c r="G20" s="1175">
        <v>157300</v>
      </c>
      <c r="H20" s="1176">
        <f t="shared" si="0"/>
        <v>160450</v>
      </c>
      <c r="I20" s="1177">
        <v>176000</v>
      </c>
      <c r="J20" s="1175"/>
      <c r="K20" s="1175">
        <v>220000</v>
      </c>
    </row>
    <row r="21" spans="1:11" ht="16.5">
      <c r="A21" s="1918"/>
      <c r="B21" s="1197" t="s">
        <v>5237</v>
      </c>
      <c r="C21" s="1172" t="s">
        <v>5238</v>
      </c>
      <c r="D21" s="1173" t="s">
        <v>5239</v>
      </c>
      <c r="E21" s="1172"/>
      <c r="F21" s="1174">
        <v>70220</v>
      </c>
      <c r="G21" s="1175">
        <v>71280</v>
      </c>
      <c r="H21" s="1176">
        <f t="shared" si="0"/>
        <v>72710</v>
      </c>
      <c r="I21" s="1177">
        <v>79420</v>
      </c>
      <c r="J21" s="1175">
        <v>94000</v>
      </c>
      <c r="K21" s="1189">
        <v>134000</v>
      </c>
    </row>
    <row r="22" spans="1:11" ht="16.5">
      <c r="A22" s="1918"/>
      <c r="B22" s="1197" t="s">
        <v>5240</v>
      </c>
      <c r="C22" s="1172" t="s">
        <v>5241</v>
      </c>
      <c r="D22" s="1173" t="s">
        <v>5242</v>
      </c>
      <c r="E22" s="1172"/>
      <c r="F22" s="1174">
        <v>67510</v>
      </c>
      <c r="G22" s="1175">
        <v>68530</v>
      </c>
      <c r="H22" s="1176">
        <f t="shared" si="0"/>
        <v>69910</v>
      </c>
      <c r="I22" s="1177">
        <v>76230</v>
      </c>
      <c r="J22" s="1175">
        <v>94000</v>
      </c>
      <c r="K22" s="1182">
        <v>134000</v>
      </c>
    </row>
    <row r="23" spans="1:11" ht="16.5">
      <c r="A23" s="1918"/>
      <c r="B23" s="1198" t="s">
        <v>5243</v>
      </c>
      <c r="C23" s="1172" t="s">
        <v>5244</v>
      </c>
      <c r="D23" s="1173" t="s">
        <v>5242</v>
      </c>
      <c r="E23" s="1172"/>
      <c r="F23" s="1174">
        <v>67510</v>
      </c>
      <c r="G23" s="1175">
        <v>68530</v>
      </c>
      <c r="H23" s="1176">
        <f t="shared" si="0"/>
        <v>69910</v>
      </c>
      <c r="I23" s="1177">
        <v>76230</v>
      </c>
      <c r="J23" s="1175">
        <v>94000</v>
      </c>
      <c r="K23" s="1182">
        <v>134000</v>
      </c>
    </row>
    <row r="24" spans="1:11" ht="16.5">
      <c r="A24" s="1918"/>
      <c r="B24" s="1199" t="s">
        <v>5245</v>
      </c>
      <c r="C24" s="1172" t="s">
        <v>5246</v>
      </c>
      <c r="D24" s="1173" t="s">
        <v>5242</v>
      </c>
      <c r="E24" s="1172"/>
      <c r="F24" s="1174">
        <v>67510</v>
      </c>
      <c r="G24" s="1175">
        <v>68530</v>
      </c>
      <c r="H24" s="1176">
        <f t="shared" si="0"/>
        <v>69910</v>
      </c>
      <c r="I24" s="1177">
        <v>76230</v>
      </c>
      <c r="J24" s="1175">
        <v>94000</v>
      </c>
      <c r="K24" s="1189">
        <v>134000</v>
      </c>
    </row>
    <row r="25" spans="1:11" ht="16.5">
      <c r="A25" s="1918"/>
      <c r="B25" s="1200" t="s">
        <v>5247</v>
      </c>
      <c r="C25" s="1172" t="s">
        <v>5248</v>
      </c>
      <c r="D25" s="1173" t="s">
        <v>5249</v>
      </c>
      <c r="E25" s="1172"/>
      <c r="F25" s="1174">
        <v>77040</v>
      </c>
      <c r="G25" s="1175">
        <v>78210</v>
      </c>
      <c r="H25" s="1176">
        <f t="shared" si="0"/>
        <v>79780</v>
      </c>
      <c r="I25" s="1177">
        <v>87780</v>
      </c>
      <c r="J25" s="1175">
        <v>103000</v>
      </c>
      <c r="K25" s="1189">
        <v>120000</v>
      </c>
    </row>
    <row r="26" spans="1:11" ht="16.5">
      <c r="A26" s="1918"/>
      <c r="B26" s="1201" t="s">
        <v>5250</v>
      </c>
      <c r="C26" s="1172" t="s">
        <v>5251</v>
      </c>
      <c r="D26" s="1173" t="s">
        <v>5252</v>
      </c>
      <c r="E26" s="1172"/>
      <c r="F26" s="1174">
        <v>67510</v>
      </c>
      <c r="G26" s="1175">
        <v>68530</v>
      </c>
      <c r="H26" s="1176">
        <f t="shared" si="0"/>
        <v>69910</v>
      </c>
      <c r="I26" s="1177">
        <v>76230</v>
      </c>
      <c r="J26" s="1175">
        <v>94000</v>
      </c>
      <c r="K26" s="1189">
        <v>110000</v>
      </c>
    </row>
    <row r="27" spans="1:11" ht="16.5">
      <c r="A27" s="1918"/>
      <c r="B27" s="1201" t="s">
        <v>5253</v>
      </c>
      <c r="C27" s="1172" t="s">
        <v>5254</v>
      </c>
      <c r="D27" s="1173" t="s">
        <v>5252</v>
      </c>
      <c r="E27" s="1172"/>
      <c r="F27" s="1174">
        <v>67510</v>
      </c>
      <c r="G27" s="1175">
        <v>68530</v>
      </c>
      <c r="H27" s="1176">
        <f t="shared" si="0"/>
        <v>69910</v>
      </c>
      <c r="I27" s="1177">
        <v>76230</v>
      </c>
      <c r="J27" s="1175">
        <v>94000</v>
      </c>
      <c r="K27" s="1189">
        <v>110000</v>
      </c>
    </row>
    <row r="28" spans="1:11" ht="16.5">
      <c r="A28" s="1918"/>
      <c r="B28" s="1201" t="s">
        <v>5255</v>
      </c>
      <c r="C28" s="1172" t="s">
        <v>5256</v>
      </c>
      <c r="D28" s="1173" t="s">
        <v>5252</v>
      </c>
      <c r="E28" s="1172"/>
      <c r="F28" s="1174">
        <v>67510</v>
      </c>
      <c r="G28" s="1175">
        <v>68530</v>
      </c>
      <c r="H28" s="1176">
        <f t="shared" si="0"/>
        <v>69910</v>
      </c>
      <c r="I28" s="1177">
        <v>76230</v>
      </c>
      <c r="J28" s="1175">
        <v>94000</v>
      </c>
      <c r="K28" s="1189">
        <v>110000</v>
      </c>
    </row>
    <row r="29" spans="1:11" ht="16.5">
      <c r="A29" s="1918"/>
      <c r="B29" s="1202" t="s">
        <v>5257</v>
      </c>
      <c r="C29" s="1172" t="s">
        <v>5258</v>
      </c>
      <c r="D29" s="1173" t="s">
        <v>5259</v>
      </c>
      <c r="E29" s="1172"/>
      <c r="F29" s="1174">
        <v>89610</v>
      </c>
      <c r="G29" s="1175">
        <v>90970.000000000015</v>
      </c>
      <c r="H29" s="1176">
        <f t="shared" si="0"/>
        <v>92790</v>
      </c>
      <c r="I29" s="1177">
        <v>101640.00000000001</v>
      </c>
      <c r="J29" s="1175">
        <v>120000</v>
      </c>
      <c r="K29" s="1189">
        <v>138000</v>
      </c>
    </row>
    <row r="30" spans="1:11" ht="16.5">
      <c r="A30" s="1918"/>
      <c r="B30" s="1202" t="s">
        <v>5260</v>
      </c>
      <c r="C30" s="1172" t="s">
        <v>5261</v>
      </c>
      <c r="D30" s="1173" t="s">
        <v>5259</v>
      </c>
      <c r="E30" s="1172"/>
      <c r="F30" s="1174">
        <v>89610</v>
      </c>
      <c r="G30" s="1175">
        <v>90970.000000000015</v>
      </c>
      <c r="H30" s="1176">
        <f t="shared" si="0"/>
        <v>92790</v>
      </c>
      <c r="I30" s="1177">
        <v>101640.00000000001</v>
      </c>
      <c r="J30" s="1175">
        <v>120000</v>
      </c>
      <c r="K30" s="1189">
        <v>138000</v>
      </c>
    </row>
    <row r="31" spans="1:11" ht="16.5">
      <c r="A31" s="1918"/>
      <c r="B31" s="1202" t="s">
        <v>5262</v>
      </c>
      <c r="C31" s="1172" t="s">
        <v>5263</v>
      </c>
      <c r="D31" s="1173" t="s">
        <v>5259</v>
      </c>
      <c r="E31" s="1172"/>
      <c r="F31" s="1174">
        <v>89610</v>
      </c>
      <c r="G31" s="1175">
        <v>90970.000000000015</v>
      </c>
      <c r="H31" s="1176">
        <f t="shared" si="0"/>
        <v>92790</v>
      </c>
      <c r="I31" s="1177">
        <v>101640.00000000001</v>
      </c>
      <c r="J31" s="1175">
        <v>120000</v>
      </c>
      <c r="K31" s="1189">
        <v>138000</v>
      </c>
    </row>
    <row r="32" spans="1:11" ht="16.5">
      <c r="A32" s="1918"/>
      <c r="B32" s="1203" t="s">
        <v>5264</v>
      </c>
      <c r="C32" s="1204" t="s">
        <v>5265</v>
      </c>
      <c r="D32" s="1205" t="s">
        <v>5266</v>
      </c>
      <c r="E32" s="1172" t="s">
        <v>5212</v>
      </c>
      <c r="F32" s="1174">
        <v>61440</v>
      </c>
      <c r="G32" s="1175">
        <v>62370.000000000007</v>
      </c>
      <c r="H32" s="1176">
        <f t="shared" si="0"/>
        <v>63620</v>
      </c>
      <c r="I32" s="1177">
        <v>69960</v>
      </c>
      <c r="J32" s="1175"/>
      <c r="K32" s="1189">
        <v>110000</v>
      </c>
    </row>
    <row r="33" spans="1:11" ht="16.5">
      <c r="A33" s="1918"/>
      <c r="B33" s="1206" t="s">
        <v>5267</v>
      </c>
      <c r="C33" s="1204" t="s">
        <v>5268</v>
      </c>
      <c r="D33" s="1205" t="s">
        <v>5269</v>
      </c>
      <c r="E33" s="1172" t="s">
        <v>5212</v>
      </c>
      <c r="F33" s="1174">
        <v>120170</v>
      </c>
      <c r="G33" s="1175">
        <v>121990.00000000001</v>
      </c>
      <c r="H33" s="1176">
        <f t="shared" si="0"/>
        <v>124430</v>
      </c>
      <c r="I33" s="1177">
        <v>136070</v>
      </c>
      <c r="J33" s="1175"/>
      <c r="K33" s="1189">
        <v>182000</v>
      </c>
    </row>
    <row r="34" spans="1:11" ht="16.5">
      <c r="A34" s="1918"/>
      <c r="B34" s="1207" t="s">
        <v>5270</v>
      </c>
      <c r="C34" s="1204" t="s">
        <v>5271</v>
      </c>
      <c r="D34" s="1205" t="s">
        <v>5269</v>
      </c>
      <c r="E34" s="1172" t="s">
        <v>5212</v>
      </c>
      <c r="F34" s="1174">
        <v>120170</v>
      </c>
      <c r="G34" s="1175">
        <v>121990.00000000001</v>
      </c>
      <c r="H34" s="1176">
        <f t="shared" si="0"/>
        <v>124430</v>
      </c>
      <c r="I34" s="1177">
        <v>136070</v>
      </c>
      <c r="J34" s="1175"/>
      <c r="K34" s="1189">
        <v>182000</v>
      </c>
    </row>
    <row r="35" spans="1:11" ht="16.5">
      <c r="A35" s="1918"/>
      <c r="B35" s="1208" t="s">
        <v>5272</v>
      </c>
      <c r="C35" s="1204" t="s">
        <v>5273</v>
      </c>
      <c r="D35" s="1205" t="s">
        <v>5269</v>
      </c>
      <c r="E35" s="1172" t="s">
        <v>5212</v>
      </c>
      <c r="F35" s="1174">
        <v>120170</v>
      </c>
      <c r="G35" s="1175">
        <v>121990.00000000001</v>
      </c>
      <c r="H35" s="1176">
        <f t="shared" si="0"/>
        <v>124430</v>
      </c>
      <c r="I35" s="1177">
        <v>136070</v>
      </c>
      <c r="J35" s="1175"/>
      <c r="K35" s="1189">
        <v>182000</v>
      </c>
    </row>
    <row r="36" spans="1:11" ht="16.5">
      <c r="A36" s="1918"/>
      <c r="B36" s="1209" t="s">
        <v>5274</v>
      </c>
      <c r="C36" s="1204" t="s">
        <v>5275</v>
      </c>
      <c r="D36" s="1205" t="s">
        <v>5276</v>
      </c>
      <c r="E36" s="1172" t="s">
        <v>5212</v>
      </c>
      <c r="F36" s="1174">
        <v>113990</v>
      </c>
      <c r="G36" s="1175">
        <v>115720.00000000001</v>
      </c>
      <c r="H36" s="1176">
        <f t="shared" si="0"/>
        <v>118040</v>
      </c>
      <c r="I36" s="1177">
        <v>128480.00000000001</v>
      </c>
      <c r="J36" s="1175"/>
      <c r="K36" s="1189">
        <v>182000</v>
      </c>
    </row>
    <row r="37" spans="1:11" ht="16.5">
      <c r="A37" s="1918"/>
      <c r="B37" s="1210" t="s">
        <v>5277</v>
      </c>
      <c r="C37" s="1204" t="s">
        <v>5278</v>
      </c>
      <c r="D37" s="1205" t="s">
        <v>5276</v>
      </c>
      <c r="E37" s="1172" t="s">
        <v>5212</v>
      </c>
      <c r="F37" s="1174">
        <v>192760</v>
      </c>
      <c r="G37" s="1175">
        <v>195690.00000000003</v>
      </c>
      <c r="H37" s="1176">
        <f t="shared" si="0"/>
        <v>199610</v>
      </c>
      <c r="I37" s="1177">
        <v>217360.00000000003</v>
      </c>
      <c r="J37" s="1175"/>
      <c r="K37" s="1189">
        <v>279000</v>
      </c>
    </row>
    <row r="38" spans="1:11" ht="16.5">
      <c r="A38" s="1918"/>
      <c r="B38" s="1210" t="s">
        <v>5279</v>
      </c>
      <c r="C38" s="1204" t="s">
        <v>5280</v>
      </c>
      <c r="D38" s="1205" t="s">
        <v>5276</v>
      </c>
      <c r="E38" s="1172" t="s">
        <v>5212</v>
      </c>
      <c r="F38" s="1174">
        <v>192760</v>
      </c>
      <c r="G38" s="1175">
        <v>195690.00000000003</v>
      </c>
      <c r="H38" s="1176">
        <f t="shared" si="0"/>
        <v>199610</v>
      </c>
      <c r="I38" s="1177">
        <v>217360.00000000003</v>
      </c>
      <c r="J38" s="1175"/>
      <c r="K38" s="1189">
        <v>279000</v>
      </c>
    </row>
    <row r="39" spans="1:11" ht="16.5">
      <c r="A39" s="1918"/>
      <c r="B39" s="1210" t="s">
        <v>5281</v>
      </c>
      <c r="C39" s="1204" t="s">
        <v>5282</v>
      </c>
      <c r="D39" s="1205" t="s">
        <v>5276</v>
      </c>
      <c r="E39" s="1172" t="s">
        <v>5212</v>
      </c>
      <c r="F39" s="1174">
        <v>192760</v>
      </c>
      <c r="G39" s="1175">
        <v>195690.00000000003</v>
      </c>
      <c r="H39" s="1176">
        <f t="shared" si="0"/>
        <v>199610</v>
      </c>
      <c r="I39" s="1177">
        <v>217360.00000000003</v>
      </c>
      <c r="J39" s="1175"/>
      <c r="K39" s="1189">
        <v>279000</v>
      </c>
    </row>
    <row r="40" spans="1:11" ht="16.5">
      <c r="A40" s="1918"/>
      <c r="B40" s="1211" t="s">
        <v>5283</v>
      </c>
      <c r="C40" s="1204" t="s">
        <v>5284</v>
      </c>
      <c r="D40" s="1173" t="s">
        <v>5285</v>
      </c>
      <c r="E40" s="1172" t="s">
        <v>5212</v>
      </c>
      <c r="F40" s="1174">
        <v>64800</v>
      </c>
      <c r="G40" s="1175">
        <v>65780</v>
      </c>
      <c r="H40" s="1176">
        <f t="shared" si="0"/>
        <v>67100</v>
      </c>
      <c r="I40" s="1177">
        <v>73260</v>
      </c>
      <c r="J40" s="1175"/>
      <c r="K40" s="1189">
        <v>110000</v>
      </c>
    </row>
    <row r="41" spans="1:11" ht="16.5">
      <c r="A41" s="1918"/>
      <c r="B41" s="1212" t="s">
        <v>5286</v>
      </c>
      <c r="C41" s="1204" t="s">
        <v>5287</v>
      </c>
      <c r="D41" s="1173" t="s">
        <v>5288</v>
      </c>
      <c r="E41" s="1172" t="s">
        <v>5212</v>
      </c>
      <c r="F41" s="1174">
        <v>68700</v>
      </c>
      <c r="G41" s="1175">
        <v>69740</v>
      </c>
      <c r="H41" s="1176">
        <f t="shared" si="0"/>
        <v>71140</v>
      </c>
      <c r="I41" s="1177">
        <v>77660</v>
      </c>
      <c r="J41" s="1175"/>
      <c r="K41" s="1189">
        <v>160000</v>
      </c>
    </row>
    <row r="42" spans="1:11" ht="16.5">
      <c r="A42" s="1918"/>
      <c r="B42" s="1213" t="s">
        <v>5289</v>
      </c>
      <c r="C42" s="1204" t="s">
        <v>5290</v>
      </c>
      <c r="D42" s="1173" t="s">
        <v>5288</v>
      </c>
      <c r="E42" s="1172" t="s">
        <v>5212</v>
      </c>
      <c r="F42" s="1174">
        <v>68700</v>
      </c>
      <c r="G42" s="1175">
        <v>69740</v>
      </c>
      <c r="H42" s="1176">
        <f t="shared" si="0"/>
        <v>71140</v>
      </c>
      <c r="I42" s="1177">
        <v>77660</v>
      </c>
      <c r="J42" s="1175"/>
      <c r="K42" s="1189">
        <v>160000</v>
      </c>
    </row>
    <row r="43" spans="1:11" ht="16.5">
      <c r="A43" s="1918"/>
      <c r="B43" s="1213" t="s">
        <v>5291</v>
      </c>
      <c r="C43" s="1204" t="s">
        <v>5292</v>
      </c>
      <c r="D43" s="1173" t="s">
        <v>5288</v>
      </c>
      <c r="E43" s="1172" t="s">
        <v>5212</v>
      </c>
      <c r="F43" s="1174">
        <v>68700</v>
      </c>
      <c r="G43" s="1175">
        <v>69740</v>
      </c>
      <c r="H43" s="1176">
        <f t="shared" si="0"/>
        <v>71140</v>
      </c>
      <c r="I43" s="1177">
        <v>77660</v>
      </c>
      <c r="J43" s="1175"/>
      <c r="K43" s="1189">
        <v>160000</v>
      </c>
    </row>
    <row r="44" spans="1:11" ht="16.5">
      <c r="A44" s="1918"/>
      <c r="B44" s="1214" t="s">
        <v>5293</v>
      </c>
      <c r="C44" s="1204" t="s">
        <v>5294</v>
      </c>
      <c r="D44" s="1173" t="s">
        <v>5295</v>
      </c>
      <c r="E44" s="1172" t="s">
        <v>5212</v>
      </c>
      <c r="F44" s="1174">
        <v>105750</v>
      </c>
      <c r="G44" s="1175">
        <v>107360.00000000001</v>
      </c>
      <c r="H44" s="1176">
        <f t="shared" si="0"/>
        <v>109510</v>
      </c>
      <c r="I44" s="1177">
        <v>119680.00000000001</v>
      </c>
      <c r="J44" s="1175"/>
      <c r="K44" s="1189">
        <v>182000</v>
      </c>
    </row>
    <row r="45" spans="1:11" ht="16.5">
      <c r="A45" s="1918"/>
      <c r="B45" s="1215" t="s">
        <v>5296</v>
      </c>
      <c r="C45" s="1204" t="s">
        <v>5297</v>
      </c>
      <c r="D45" s="1173" t="s">
        <v>5295</v>
      </c>
      <c r="E45" s="1172" t="s">
        <v>5212</v>
      </c>
      <c r="F45" s="1174">
        <v>175420</v>
      </c>
      <c r="G45" s="1175">
        <v>178090</v>
      </c>
      <c r="H45" s="1176">
        <f t="shared" si="0"/>
        <v>181660</v>
      </c>
      <c r="I45" s="1177">
        <v>197120.00000000003</v>
      </c>
      <c r="J45" s="1175"/>
      <c r="K45" s="1189">
        <v>279000</v>
      </c>
    </row>
    <row r="46" spans="1:11" ht="16.5">
      <c r="A46" s="1918"/>
      <c r="B46" s="1215" t="s">
        <v>5298</v>
      </c>
      <c r="C46" s="1204" t="s">
        <v>5299</v>
      </c>
      <c r="D46" s="1173" t="s">
        <v>5295</v>
      </c>
      <c r="E46" s="1172" t="s">
        <v>5212</v>
      </c>
      <c r="F46" s="1174">
        <v>175420</v>
      </c>
      <c r="G46" s="1175">
        <v>178090</v>
      </c>
      <c r="H46" s="1176">
        <f t="shared" si="0"/>
        <v>181660</v>
      </c>
      <c r="I46" s="1177">
        <v>197120.00000000003</v>
      </c>
      <c r="J46" s="1175"/>
      <c r="K46" s="1189">
        <v>279000</v>
      </c>
    </row>
    <row r="47" spans="1:11" ht="16.5">
      <c r="A47" s="1918"/>
      <c r="B47" s="1215" t="s">
        <v>5300</v>
      </c>
      <c r="C47" s="1172" t="s">
        <v>5301</v>
      </c>
      <c r="D47" s="1173" t="s">
        <v>5295</v>
      </c>
      <c r="E47" s="1172" t="s">
        <v>5212</v>
      </c>
      <c r="F47" s="1174">
        <v>175420</v>
      </c>
      <c r="G47" s="1175">
        <v>178090</v>
      </c>
      <c r="H47" s="1176">
        <f t="shared" si="0"/>
        <v>181660</v>
      </c>
      <c r="I47" s="1177">
        <v>197120.00000000003</v>
      </c>
      <c r="J47" s="1175"/>
      <c r="K47" s="1189">
        <v>279000</v>
      </c>
    </row>
    <row r="48" spans="1:11" ht="16.5">
      <c r="A48" s="1919" t="s">
        <v>3235</v>
      </c>
      <c r="B48" s="1216" t="s">
        <v>5302</v>
      </c>
      <c r="C48" s="1172" t="s">
        <v>5303</v>
      </c>
      <c r="D48" s="1173" t="s">
        <v>5304</v>
      </c>
      <c r="E48" s="1172"/>
      <c r="F48" s="1174">
        <v>23840</v>
      </c>
      <c r="G48" s="1175">
        <v>24200.000000000004</v>
      </c>
      <c r="H48" s="1176">
        <f t="shared" si="0"/>
        <v>24690</v>
      </c>
      <c r="I48" s="1177">
        <v>26950.000000000004</v>
      </c>
      <c r="J48" s="1175">
        <v>31000</v>
      </c>
      <c r="K48" s="1175">
        <f>J48</f>
        <v>31000</v>
      </c>
    </row>
    <row r="49" spans="1:12" ht="16.5">
      <c r="A49" s="1919"/>
      <c r="B49" s="1217" t="s">
        <v>5305</v>
      </c>
      <c r="C49" s="1172" t="s">
        <v>5306</v>
      </c>
      <c r="D49" s="1173" t="s">
        <v>5307</v>
      </c>
      <c r="E49" s="1172"/>
      <c r="F49" s="1174">
        <v>94160</v>
      </c>
      <c r="G49" s="1175">
        <v>95590.000000000015</v>
      </c>
      <c r="H49" s="1176">
        <f t="shared" si="0"/>
        <v>97510</v>
      </c>
      <c r="I49" s="1177">
        <v>106480.00000000001</v>
      </c>
      <c r="J49" s="1175">
        <v>127000</v>
      </c>
      <c r="K49" s="1189">
        <v>165000</v>
      </c>
    </row>
    <row r="50" spans="1:12" ht="16.5">
      <c r="A50" s="1919"/>
      <c r="B50" s="1218" t="s">
        <v>5308</v>
      </c>
      <c r="C50" s="1172" t="s">
        <v>5309</v>
      </c>
      <c r="D50" s="1173" t="s">
        <v>5310</v>
      </c>
      <c r="E50" s="1172"/>
      <c r="F50" s="1174">
        <v>83430</v>
      </c>
      <c r="G50" s="1175">
        <v>84700</v>
      </c>
      <c r="H50" s="1176">
        <f t="shared" si="0"/>
        <v>86400</v>
      </c>
      <c r="I50" s="1177">
        <v>94380.000000000015</v>
      </c>
      <c r="J50" s="1175">
        <v>112000</v>
      </c>
      <c r="K50" s="1189">
        <v>127000</v>
      </c>
    </row>
    <row r="51" spans="1:12" ht="16.5">
      <c r="A51" s="1919"/>
      <c r="B51" s="1219" t="s">
        <v>5311</v>
      </c>
      <c r="C51" s="1187" t="s">
        <v>5312</v>
      </c>
      <c r="D51" s="1188" t="s">
        <v>5313</v>
      </c>
      <c r="E51" s="1172"/>
      <c r="F51" s="1174">
        <v>75850</v>
      </c>
      <c r="G51" s="1175">
        <v>77000</v>
      </c>
      <c r="H51" s="1176">
        <f t="shared" si="0"/>
        <v>78540</v>
      </c>
      <c r="I51" s="1177">
        <v>85800</v>
      </c>
      <c r="J51" s="1175">
        <v>101000</v>
      </c>
      <c r="K51" s="1189">
        <v>127000</v>
      </c>
    </row>
    <row r="52" spans="1:12" ht="16.5">
      <c r="A52" s="1919"/>
      <c r="B52" s="1220" t="s">
        <v>5314</v>
      </c>
      <c r="C52" s="1172" t="s">
        <v>5315</v>
      </c>
      <c r="D52" s="1173" t="s">
        <v>5316</v>
      </c>
      <c r="E52" s="1172" t="s">
        <v>5212</v>
      </c>
      <c r="F52" s="1174">
        <v>145410</v>
      </c>
      <c r="G52" s="1175">
        <v>147620</v>
      </c>
      <c r="H52" s="1176">
        <f t="shared" si="0"/>
        <v>150580</v>
      </c>
      <c r="I52" s="1177">
        <v>164560</v>
      </c>
      <c r="J52" s="1175"/>
      <c r="K52" s="1189">
        <v>253000</v>
      </c>
    </row>
    <row r="53" spans="1:12" ht="16.5">
      <c r="A53" s="1919"/>
      <c r="B53" s="1221" t="s">
        <v>5317</v>
      </c>
      <c r="C53" s="1172" t="s">
        <v>5318</v>
      </c>
      <c r="D53" s="1173" t="s">
        <v>5319</v>
      </c>
      <c r="E53" s="1172" t="s">
        <v>5212</v>
      </c>
      <c r="F53" s="1174">
        <v>128720</v>
      </c>
      <c r="G53" s="1175">
        <v>130680.00000000001</v>
      </c>
      <c r="H53" s="1176">
        <f t="shared" si="0"/>
        <v>133300</v>
      </c>
      <c r="I53" s="1177">
        <v>145200</v>
      </c>
      <c r="J53" s="1175"/>
      <c r="K53" s="1189">
        <v>198000</v>
      </c>
    </row>
    <row r="54" spans="1:12" ht="16.5">
      <c r="A54" s="1919"/>
      <c r="B54" s="1222" t="s">
        <v>5320</v>
      </c>
      <c r="C54" s="1172" t="s">
        <v>5321</v>
      </c>
      <c r="D54" s="1173" t="s">
        <v>5322</v>
      </c>
      <c r="E54" s="1172" t="s">
        <v>5212</v>
      </c>
      <c r="F54" s="1174">
        <v>117020</v>
      </c>
      <c r="G54" s="1175">
        <v>118800.00000000001</v>
      </c>
      <c r="H54" s="1176">
        <f t="shared" si="0"/>
        <v>121180</v>
      </c>
      <c r="I54" s="1177">
        <v>132000</v>
      </c>
      <c r="J54" s="1175"/>
      <c r="K54" s="1175">
        <v>172000</v>
      </c>
    </row>
    <row r="55" spans="1:12" ht="16.5">
      <c r="A55" s="1919"/>
      <c r="B55" s="1223" t="s">
        <v>5323</v>
      </c>
      <c r="C55" s="1172" t="s">
        <v>5324</v>
      </c>
      <c r="D55" s="1173" t="s">
        <v>5325</v>
      </c>
      <c r="E55" s="1172"/>
      <c r="F55" s="1174">
        <v>40530</v>
      </c>
      <c r="G55" s="1175">
        <v>41140</v>
      </c>
      <c r="H55" s="1176">
        <f t="shared" si="0"/>
        <v>41970</v>
      </c>
      <c r="I55" s="1177">
        <v>46640.000000000007</v>
      </c>
      <c r="J55" s="1175">
        <v>55000</v>
      </c>
      <c r="K55" s="1189">
        <v>89000</v>
      </c>
    </row>
    <row r="56" spans="1:12" ht="16.5">
      <c r="A56" s="1919"/>
      <c r="B56" s="1224" t="s">
        <v>5326</v>
      </c>
      <c r="C56" s="1172" t="s">
        <v>5327</v>
      </c>
      <c r="D56" s="1173" t="s">
        <v>5325</v>
      </c>
      <c r="E56" s="1172"/>
      <c r="F56" s="1174">
        <v>40530</v>
      </c>
      <c r="G56" s="1175">
        <v>41140</v>
      </c>
      <c r="H56" s="1176">
        <f t="shared" si="0"/>
        <v>41970</v>
      </c>
      <c r="I56" s="1177">
        <v>46640.000000000007</v>
      </c>
      <c r="J56" s="1175">
        <v>55000</v>
      </c>
      <c r="K56" s="1189">
        <v>89000</v>
      </c>
    </row>
    <row r="57" spans="1:12" ht="16.5">
      <c r="A57" s="1919"/>
      <c r="B57" s="1225" t="s">
        <v>5328</v>
      </c>
      <c r="C57" s="1172" t="s">
        <v>5329</v>
      </c>
      <c r="D57" s="1173" t="s">
        <v>5330</v>
      </c>
      <c r="E57" s="1172"/>
      <c r="F57" s="1174">
        <v>143030</v>
      </c>
      <c r="G57" s="1175">
        <v>145200</v>
      </c>
      <c r="H57" s="1176">
        <f t="shared" si="0"/>
        <v>148110</v>
      </c>
      <c r="I57" s="1177">
        <v>162140</v>
      </c>
      <c r="J57" s="1175">
        <v>187000</v>
      </c>
      <c r="K57" s="1189">
        <v>279000</v>
      </c>
    </row>
    <row r="58" spans="1:12" ht="16.5">
      <c r="A58" s="1919"/>
      <c r="B58" s="1157" t="s">
        <v>5331</v>
      </c>
      <c r="C58" s="1172" t="s">
        <v>5332</v>
      </c>
      <c r="D58" s="1173" t="s">
        <v>5333</v>
      </c>
      <c r="E58" s="1172"/>
      <c r="F58" s="1174">
        <v>38140</v>
      </c>
      <c r="G58" s="1175">
        <v>38720</v>
      </c>
      <c r="H58" s="1176">
        <f t="shared" si="0"/>
        <v>39500</v>
      </c>
      <c r="I58" s="1177">
        <v>43560</v>
      </c>
      <c r="J58" s="1175">
        <v>52000</v>
      </c>
      <c r="K58" s="1189">
        <v>60000</v>
      </c>
    </row>
    <row r="59" spans="1:12" ht="16.5">
      <c r="A59" s="1919"/>
      <c r="B59" s="1226" t="s">
        <v>5334</v>
      </c>
      <c r="C59" s="1172" t="s">
        <v>5335</v>
      </c>
      <c r="D59" s="1173" t="s">
        <v>5333</v>
      </c>
      <c r="E59" s="1172"/>
      <c r="F59" s="1174">
        <v>38140</v>
      </c>
      <c r="G59" s="1175">
        <v>38720</v>
      </c>
      <c r="H59" s="1176">
        <f t="shared" si="0"/>
        <v>39500</v>
      </c>
      <c r="I59" s="1177">
        <v>43560</v>
      </c>
      <c r="J59" s="1175">
        <v>52000</v>
      </c>
      <c r="K59" s="1189">
        <v>60000</v>
      </c>
    </row>
    <row r="60" spans="1:12" ht="16.5">
      <c r="A60" s="1919"/>
      <c r="B60" s="1227" t="s">
        <v>5336</v>
      </c>
      <c r="C60" s="1172" t="s">
        <v>5337</v>
      </c>
      <c r="D60" s="1173" t="s">
        <v>5338</v>
      </c>
      <c r="E60" s="1172"/>
      <c r="F60" s="1174">
        <v>140640</v>
      </c>
      <c r="G60" s="1175">
        <v>142780</v>
      </c>
      <c r="H60" s="1176">
        <f t="shared" si="0"/>
        <v>145640</v>
      </c>
      <c r="I60" s="1177">
        <v>159720</v>
      </c>
      <c r="J60" s="1175">
        <v>182000</v>
      </c>
      <c r="K60" s="1189">
        <v>210000</v>
      </c>
    </row>
    <row r="61" spans="1:12" ht="16.5">
      <c r="A61" s="1919"/>
      <c r="B61" s="1228" t="s">
        <v>5339</v>
      </c>
      <c r="C61" s="1204" t="s">
        <v>5340</v>
      </c>
      <c r="D61" s="1205" t="s">
        <v>5341</v>
      </c>
      <c r="E61" s="1172" t="s">
        <v>5212</v>
      </c>
      <c r="F61" s="1174">
        <v>164480</v>
      </c>
      <c r="G61" s="1175">
        <v>166980</v>
      </c>
      <c r="H61" s="1176">
        <f t="shared" si="0"/>
        <v>170320</v>
      </c>
      <c r="I61" s="1177">
        <v>186340.00000000003</v>
      </c>
      <c r="J61" s="1175"/>
      <c r="K61" s="1189">
        <v>265000</v>
      </c>
    </row>
    <row r="62" spans="1:12" ht="16.5">
      <c r="A62" s="1919"/>
      <c r="B62" s="1229" t="s">
        <v>5342</v>
      </c>
      <c r="C62" s="1172" t="s">
        <v>5343</v>
      </c>
      <c r="D62" s="1173" t="s">
        <v>5344</v>
      </c>
      <c r="E62" s="1172" t="s">
        <v>5212</v>
      </c>
      <c r="F62" s="1174">
        <v>143030</v>
      </c>
      <c r="G62" s="1175">
        <v>145200</v>
      </c>
      <c r="H62" s="1176">
        <f t="shared" si="0"/>
        <v>148110</v>
      </c>
      <c r="I62" s="1177">
        <v>163350</v>
      </c>
      <c r="J62" s="1175"/>
      <c r="K62" s="1189">
        <v>265000</v>
      </c>
    </row>
    <row r="63" spans="1:12" s="1235" customFormat="1" ht="15.75" customHeight="1">
      <c r="A63" s="1924" t="s">
        <v>5345</v>
      </c>
      <c r="B63" s="1230" t="s">
        <v>5346</v>
      </c>
      <c r="C63" s="1231" t="s">
        <v>5347</v>
      </c>
      <c r="D63" s="1232" t="s">
        <v>5348</v>
      </c>
      <c r="E63" s="1231"/>
      <c r="F63" s="1925" t="s">
        <v>5349</v>
      </c>
      <c r="G63" s="1233">
        <v>17000</v>
      </c>
      <c r="H63" s="1176">
        <f t="shared" si="0"/>
        <v>17340</v>
      </c>
      <c r="I63" s="1233">
        <v>20000</v>
      </c>
      <c r="J63" s="1233">
        <v>23500</v>
      </c>
      <c r="K63" s="1234">
        <v>23500</v>
      </c>
      <c r="L63" s="1928" t="s">
        <v>5350</v>
      </c>
    </row>
    <row r="64" spans="1:12" s="1235" customFormat="1" ht="15.75" customHeight="1">
      <c r="A64" s="1924"/>
      <c r="B64" s="1236" t="s">
        <v>5351</v>
      </c>
      <c r="C64" s="1231" t="s">
        <v>5352</v>
      </c>
      <c r="D64" s="1232" t="s">
        <v>5353</v>
      </c>
      <c r="E64" s="1231"/>
      <c r="F64" s="1926"/>
      <c r="G64" s="1233">
        <v>9500</v>
      </c>
      <c r="H64" s="1176">
        <f t="shared" si="0"/>
        <v>9690</v>
      </c>
      <c r="I64" s="1233">
        <v>11000</v>
      </c>
      <c r="J64" s="1233">
        <v>13500</v>
      </c>
      <c r="K64" s="1234">
        <v>13500</v>
      </c>
      <c r="L64" s="1928"/>
    </row>
    <row r="65" spans="1:12" s="1235" customFormat="1" ht="15.75" customHeight="1">
      <c r="A65" s="1924"/>
      <c r="B65" s="1236" t="s">
        <v>5354</v>
      </c>
      <c r="C65" s="1231" t="s">
        <v>5355</v>
      </c>
      <c r="D65" s="1232" t="s">
        <v>5356</v>
      </c>
      <c r="E65" s="1231"/>
      <c r="F65" s="1926"/>
      <c r="G65" s="1233">
        <v>9500</v>
      </c>
      <c r="H65" s="1176">
        <f t="shared" si="0"/>
        <v>9690</v>
      </c>
      <c r="I65" s="1233">
        <v>11000</v>
      </c>
      <c r="J65" s="1233">
        <v>13500</v>
      </c>
      <c r="K65" s="1234">
        <v>13500</v>
      </c>
      <c r="L65" s="1928"/>
    </row>
    <row r="66" spans="1:12" s="1235" customFormat="1" ht="15.75" customHeight="1">
      <c r="A66" s="1924"/>
      <c r="B66" s="1236" t="s">
        <v>5357</v>
      </c>
      <c r="C66" s="1231" t="s">
        <v>5358</v>
      </c>
      <c r="D66" s="1232" t="s">
        <v>5359</v>
      </c>
      <c r="E66" s="1231"/>
      <c r="F66" s="1926"/>
      <c r="G66" s="1233">
        <v>9500</v>
      </c>
      <c r="H66" s="1176">
        <f t="shared" si="0"/>
        <v>9690</v>
      </c>
      <c r="I66" s="1233">
        <v>11000</v>
      </c>
      <c r="J66" s="1233">
        <v>13500</v>
      </c>
      <c r="K66" s="1234">
        <v>13500</v>
      </c>
      <c r="L66" s="1928"/>
    </row>
    <row r="67" spans="1:12" s="1235" customFormat="1" ht="15.75" customHeight="1">
      <c r="A67" s="1924"/>
      <c r="B67" s="1237" t="s">
        <v>5360</v>
      </c>
      <c r="C67" s="1238" t="s">
        <v>5361</v>
      </c>
      <c r="D67" s="1239" t="s">
        <v>5362</v>
      </c>
      <c r="E67" s="1240"/>
      <c r="F67" s="1926"/>
      <c r="G67" s="1241">
        <v>12100.000000000002</v>
      </c>
      <c r="H67" s="1176">
        <f t="shared" si="0"/>
        <v>12350</v>
      </c>
      <c r="I67" s="1242">
        <v>14300.000000000002</v>
      </c>
      <c r="J67" s="1233">
        <v>16500</v>
      </c>
      <c r="K67" s="1234">
        <v>16500</v>
      </c>
      <c r="L67" s="1928"/>
    </row>
    <row r="68" spans="1:12" s="1235" customFormat="1" ht="15.75" customHeight="1">
      <c r="A68" s="1924"/>
      <c r="B68" s="1243" t="s">
        <v>5363</v>
      </c>
      <c r="C68" s="1238" t="s">
        <v>5364</v>
      </c>
      <c r="D68" s="1232" t="s">
        <v>5365</v>
      </c>
      <c r="E68" s="1240"/>
      <c r="F68" s="1926"/>
      <c r="G68" s="1241">
        <v>7150.0000000000009</v>
      </c>
      <c r="H68" s="1176">
        <f t="shared" si="0"/>
        <v>7300</v>
      </c>
      <c r="I68" s="1242">
        <v>9350</v>
      </c>
      <c r="J68" s="1233">
        <v>11000</v>
      </c>
      <c r="K68" s="1234">
        <v>11000</v>
      </c>
      <c r="L68" s="1928"/>
    </row>
    <row r="69" spans="1:12" s="1235" customFormat="1" ht="15.75" customHeight="1">
      <c r="A69" s="1924"/>
      <c r="B69" s="1243" t="s">
        <v>5366</v>
      </c>
      <c r="C69" s="1238" t="s">
        <v>5367</v>
      </c>
      <c r="D69" s="1232" t="s">
        <v>5368</v>
      </c>
      <c r="E69" s="1240"/>
      <c r="F69" s="1926"/>
      <c r="G69" s="1241">
        <v>7150.0000000000009</v>
      </c>
      <c r="H69" s="1176">
        <f t="shared" ref="H69:H95" si="1">ROUNDUP(G69*1.02,-1)</f>
        <v>7300</v>
      </c>
      <c r="I69" s="1242">
        <v>9350</v>
      </c>
      <c r="J69" s="1233">
        <v>11000</v>
      </c>
      <c r="K69" s="1234">
        <v>11000</v>
      </c>
      <c r="L69" s="1928"/>
    </row>
    <row r="70" spans="1:12" s="1235" customFormat="1" ht="15.75" customHeight="1">
      <c r="A70" s="1924"/>
      <c r="B70" s="1243" t="s">
        <v>5369</v>
      </c>
      <c r="C70" s="1238" t="s">
        <v>5370</v>
      </c>
      <c r="D70" s="1232" t="s">
        <v>5371</v>
      </c>
      <c r="E70" s="1240"/>
      <c r="F70" s="1926"/>
      <c r="G70" s="1241">
        <v>7150.0000000000009</v>
      </c>
      <c r="H70" s="1176">
        <f t="shared" si="1"/>
        <v>7300</v>
      </c>
      <c r="I70" s="1242">
        <v>9350</v>
      </c>
      <c r="J70" s="1233">
        <v>11000</v>
      </c>
      <c r="K70" s="1234">
        <v>11000</v>
      </c>
      <c r="L70" s="1928"/>
    </row>
    <row r="71" spans="1:12" s="1235" customFormat="1" ht="15.75" customHeight="1">
      <c r="A71" s="1924"/>
      <c r="B71" s="1244" t="s">
        <v>5372</v>
      </c>
      <c r="C71" s="1238" t="s">
        <v>5373</v>
      </c>
      <c r="D71" s="1239" t="s">
        <v>5374</v>
      </c>
      <c r="E71" s="1240"/>
      <c r="F71" s="1926"/>
      <c r="G71" s="1241">
        <v>19250</v>
      </c>
      <c r="H71" s="1176">
        <f t="shared" si="1"/>
        <v>19640</v>
      </c>
      <c r="I71" s="1242">
        <v>22000</v>
      </c>
      <c r="J71" s="1233">
        <v>25300.000000000004</v>
      </c>
      <c r="K71" s="1234">
        <v>25300</v>
      </c>
      <c r="L71" s="1928"/>
    </row>
    <row r="72" spans="1:12" s="1235" customFormat="1" ht="15.75" customHeight="1">
      <c r="A72" s="1924"/>
      <c r="B72" s="1244" t="s">
        <v>5375</v>
      </c>
      <c r="C72" s="1238" t="s">
        <v>5376</v>
      </c>
      <c r="D72" s="1232" t="s">
        <v>5377</v>
      </c>
      <c r="E72" s="1240"/>
      <c r="F72" s="1926"/>
      <c r="G72" s="1241">
        <v>13750.000000000002</v>
      </c>
      <c r="H72" s="1176">
        <f t="shared" si="1"/>
        <v>14030</v>
      </c>
      <c r="I72" s="1242">
        <v>15400.000000000002</v>
      </c>
      <c r="J72" s="1233">
        <v>17600</v>
      </c>
      <c r="K72" s="1234">
        <v>17600</v>
      </c>
      <c r="L72" s="1928"/>
    </row>
    <row r="73" spans="1:12" s="1235" customFormat="1" ht="15.75" customHeight="1">
      <c r="A73" s="1924"/>
      <c r="B73" s="1244" t="s">
        <v>5378</v>
      </c>
      <c r="C73" s="1238" t="s">
        <v>5379</v>
      </c>
      <c r="D73" s="1232" t="s">
        <v>5380</v>
      </c>
      <c r="E73" s="1240"/>
      <c r="F73" s="1926"/>
      <c r="G73" s="1241">
        <v>13750.000000000002</v>
      </c>
      <c r="H73" s="1176">
        <f t="shared" si="1"/>
        <v>14030</v>
      </c>
      <c r="I73" s="1242">
        <v>15400.000000000002</v>
      </c>
      <c r="J73" s="1233">
        <v>17600</v>
      </c>
      <c r="K73" s="1234">
        <v>17600</v>
      </c>
      <c r="L73" s="1928"/>
    </row>
    <row r="74" spans="1:12" s="1235" customFormat="1" ht="15.75" customHeight="1">
      <c r="A74" s="1924"/>
      <c r="B74" s="1244" t="s">
        <v>5381</v>
      </c>
      <c r="C74" s="1238" t="s">
        <v>5382</v>
      </c>
      <c r="D74" s="1232" t="s">
        <v>5383</v>
      </c>
      <c r="E74" s="1240"/>
      <c r="F74" s="1926"/>
      <c r="G74" s="1241">
        <v>13750.000000000002</v>
      </c>
      <c r="H74" s="1176">
        <f t="shared" si="1"/>
        <v>14030</v>
      </c>
      <c r="I74" s="1242">
        <v>15400.000000000002</v>
      </c>
      <c r="J74" s="1233">
        <v>17600</v>
      </c>
      <c r="K74" s="1234">
        <v>17600</v>
      </c>
      <c r="L74" s="1928"/>
    </row>
    <row r="75" spans="1:12" s="1235" customFormat="1" ht="15.75" customHeight="1">
      <c r="A75" s="1924"/>
      <c r="B75" s="1245" t="s">
        <v>5384</v>
      </c>
      <c r="C75" s="1246" t="s">
        <v>5385</v>
      </c>
      <c r="D75" s="1232" t="s">
        <v>5386</v>
      </c>
      <c r="E75" s="1231"/>
      <c r="F75" s="1926"/>
      <c r="G75" s="1241">
        <v>30250.000000000004</v>
      </c>
      <c r="H75" s="1176">
        <f t="shared" si="1"/>
        <v>30860</v>
      </c>
      <c r="I75" s="1242">
        <v>34100</v>
      </c>
      <c r="J75" s="1233">
        <v>38500</v>
      </c>
      <c r="K75" s="1234">
        <v>38500</v>
      </c>
      <c r="L75" s="1928"/>
    </row>
    <row r="76" spans="1:12" s="1235" customFormat="1" ht="15.75" customHeight="1">
      <c r="A76" s="1924"/>
      <c r="B76" s="1247" t="s">
        <v>5387</v>
      </c>
      <c r="C76" s="1246" t="s">
        <v>5388</v>
      </c>
      <c r="D76" s="1232" t="s">
        <v>5389</v>
      </c>
      <c r="E76" s="1231"/>
      <c r="F76" s="1926"/>
      <c r="G76" s="1241">
        <v>19800</v>
      </c>
      <c r="H76" s="1176">
        <f t="shared" si="1"/>
        <v>20200</v>
      </c>
      <c r="I76" s="1242">
        <v>22000</v>
      </c>
      <c r="J76" s="1233">
        <v>25300.000000000004</v>
      </c>
      <c r="K76" s="1234">
        <v>25300</v>
      </c>
      <c r="L76" s="1928"/>
    </row>
    <row r="77" spans="1:12" s="1235" customFormat="1" ht="15.75" customHeight="1">
      <c r="A77" s="1924"/>
      <c r="B77" s="1248" t="s">
        <v>5390</v>
      </c>
      <c r="C77" s="1246" t="s">
        <v>5391</v>
      </c>
      <c r="D77" s="1232" t="s">
        <v>5392</v>
      </c>
      <c r="E77" s="1231"/>
      <c r="F77" s="1926"/>
      <c r="G77" s="1241">
        <v>19800</v>
      </c>
      <c r="H77" s="1176">
        <f t="shared" si="1"/>
        <v>20200</v>
      </c>
      <c r="I77" s="1242">
        <v>22000</v>
      </c>
      <c r="J77" s="1233">
        <v>25300.000000000004</v>
      </c>
      <c r="K77" s="1234">
        <v>25300</v>
      </c>
      <c r="L77" s="1928"/>
    </row>
    <row r="78" spans="1:12" s="1235" customFormat="1" ht="15.75" customHeight="1">
      <c r="A78" s="1924"/>
      <c r="B78" s="1248" t="s">
        <v>5393</v>
      </c>
      <c r="C78" s="1246" t="s">
        <v>5394</v>
      </c>
      <c r="D78" s="1232" t="s">
        <v>5395</v>
      </c>
      <c r="E78" s="1231"/>
      <c r="F78" s="1927"/>
      <c r="G78" s="1241">
        <v>19800</v>
      </c>
      <c r="H78" s="1176">
        <f t="shared" si="1"/>
        <v>20200</v>
      </c>
      <c r="I78" s="1242">
        <v>22000</v>
      </c>
      <c r="J78" s="1233">
        <v>25300.000000000004</v>
      </c>
      <c r="K78" s="1234">
        <v>25300</v>
      </c>
      <c r="L78" s="1928"/>
    </row>
    <row r="79" spans="1:12" s="1235" customFormat="1" ht="15.75" customHeight="1">
      <c r="A79" s="1924"/>
      <c r="B79" s="1249" t="s">
        <v>5396</v>
      </c>
      <c r="C79" s="1250" t="s">
        <v>5397</v>
      </c>
      <c r="D79" s="1251" t="s">
        <v>5398</v>
      </c>
      <c r="E79" s="1252"/>
      <c r="F79" s="1174">
        <v>12470</v>
      </c>
      <c r="G79" s="1175">
        <v>12650.000000000002</v>
      </c>
      <c r="H79" s="1176">
        <f t="shared" si="1"/>
        <v>12910</v>
      </c>
      <c r="I79" s="1177">
        <v>14850.000000000002</v>
      </c>
      <c r="J79" s="1253">
        <v>17600</v>
      </c>
      <c r="K79" s="1254">
        <v>17600</v>
      </c>
    </row>
    <row r="80" spans="1:12" s="1235" customFormat="1" ht="15.75" customHeight="1">
      <c r="A80" s="1924"/>
      <c r="B80" s="1255" t="s">
        <v>5399</v>
      </c>
      <c r="C80" s="1250" t="s">
        <v>5400</v>
      </c>
      <c r="D80" s="1251" t="s">
        <v>5401</v>
      </c>
      <c r="E80" s="1252"/>
      <c r="F80" s="1174">
        <v>15760</v>
      </c>
      <c r="G80" s="1175">
        <v>15999.500000000002</v>
      </c>
      <c r="H80" s="1176">
        <f t="shared" si="1"/>
        <v>16320</v>
      </c>
      <c r="I80" s="1177">
        <v>18150</v>
      </c>
      <c r="J80" s="1253">
        <v>20900</v>
      </c>
      <c r="K80" s="1254">
        <v>20900</v>
      </c>
    </row>
    <row r="81" spans="1:12" s="1235" customFormat="1" ht="15.75" customHeight="1">
      <c r="A81" s="1924"/>
      <c r="B81" s="1256" t="s">
        <v>5402</v>
      </c>
      <c r="C81" s="1250" t="s">
        <v>5403</v>
      </c>
      <c r="D81" s="1251" t="s">
        <v>5404</v>
      </c>
      <c r="E81" s="1252"/>
      <c r="F81" s="1174">
        <v>9210</v>
      </c>
      <c r="G81" s="1175">
        <v>9350</v>
      </c>
      <c r="H81" s="1176">
        <f t="shared" si="1"/>
        <v>9540</v>
      </c>
      <c r="I81" s="1177">
        <v>11000</v>
      </c>
      <c r="J81" s="1253">
        <v>12980.000000000002</v>
      </c>
      <c r="K81" s="1254">
        <v>12900</v>
      </c>
    </row>
    <row r="82" spans="1:12" s="1235" customFormat="1" ht="15.75" customHeight="1">
      <c r="A82" s="1924"/>
      <c r="B82" s="1256" t="s">
        <v>5405</v>
      </c>
      <c r="C82" s="1250" t="s">
        <v>5406</v>
      </c>
      <c r="D82" s="1251" t="s">
        <v>5404</v>
      </c>
      <c r="E82" s="1252"/>
      <c r="F82" s="1174">
        <v>9210</v>
      </c>
      <c r="G82" s="1175">
        <v>9350</v>
      </c>
      <c r="H82" s="1176">
        <f t="shared" si="1"/>
        <v>9540</v>
      </c>
      <c r="I82" s="1177">
        <v>11000</v>
      </c>
      <c r="J82" s="1253">
        <v>12980.000000000002</v>
      </c>
      <c r="K82" s="1254">
        <v>12900</v>
      </c>
    </row>
    <row r="83" spans="1:12" s="1235" customFormat="1" ht="15.75" customHeight="1">
      <c r="A83" s="1924"/>
      <c r="B83" s="1256" t="s">
        <v>5407</v>
      </c>
      <c r="C83" s="1250" t="s">
        <v>5408</v>
      </c>
      <c r="D83" s="1251" t="s">
        <v>5404</v>
      </c>
      <c r="E83" s="1252"/>
      <c r="F83" s="1174">
        <v>9210</v>
      </c>
      <c r="G83" s="1175">
        <v>9350</v>
      </c>
      <c r="H83" s="1176">
        <f t="shared" si="1"/>
        <v>9540</v>
      </c>
      <c r="I83" s="1177">
        <v>11000</v>
      </c>
      <c r="J83" s="1253">
        <v>12980.000000000002</v>
      </c>
      <c r="K83" s="1254">
        <v>12900</v>
      </c>
    </row>
    <row r="84" spans="1:12" s="1235" customFormat="1" ht="15.75" customHeight="1">
      <c r="A84" s="1924"/>
      <c r="B84" s="1257" t="s">
        <v>5409</v>
      </c>
      <c r="C84" s="1250" t="s">
        <v>5410</v>
      </c>
      <c r="D84" s="1251" t="s">
        <v>5411</v>
      </c>
      <c r="E84" s="1252"/>
      <c r="F84" s="1174">
        <v>7050</v>
      </c>
      <c r="G84" s="1175">
        <v>7150.0000000000009</v>
      </c>
      <c r="H84" s="1176">
        <f t="shared" si="1"/>
        <v>7300</v>
      </c>
      <c r="I84" s="1177">
        <v>8250</v>
      </c>
      <c r="J84" s="1253">
        <v>9900</v>
      </c>
      <c r="K84" s="1254">
        <v>9900</v>
      </c>
    </row>
    <row r="85" spans="1:12" s="1235" customFormat="1" ht="15.75" customHeight="1">
      <c r="A85" s="1924"/>
      <c r="B85" s="1258" t="s">
        <v>5412</v>
      </c>
      <c r="C85" s="1250" t="s">
        <v>5413</v>
      </c>
      <c r="D85" s="1251" t="s">
        <v>5414</v>
      </c>
      <c r="E85" s="1252"/>
      <c r="F85" s="1174">
        <v>7050</v>
      </c>
      <c r="G85" s="1175">
        <v>7150.0000000000009</v>
      </c>
      <c r="H85" s="1176">
        <f t="shared" si="1"/>
        <v>7300</v>
      </c>
      <c r="I85" s="1177">
        <v>8250</v>
      </c>
      <c r="J85" s="1253">
        <v>9900</v>
      </c>
      <c r="K85" s="1254">
        <v>9900</v>
      </c>
    </row>
    <row r="86" spans="1:12" s="1235" customFormat="1" ht="15.75" customHeight="1">
      <c r="A86" s="1924"/>
      <c r="B86" s="1258" t="s">
        <v>5415</v>
      </c>
      <c r="C86" s="1250" t="s">
        <v>5416</v>
      </c>
      <c r="D86" s="1251" t="s">
        <v>5414</v>
      </c>
      <c r="E86" s="1252"/>
      <c r="F86" s="1174">
        <v>7050</v>
      </c>
      <c r="G86" s="1175">
        <v>7150.0000000000009</v>
      </c>
      <c r="H86" s="1176">
        <f t="shared" si="1"/>
        <v>7300</v>
      </c>
      <c r="I86" s="1177">
        <v>8250</v>
      </c>
      <c r="J86" s="1253">
        <v>9900</v>
      </c>
      <c r="K86" s="1254">
        <v>9900</v>
      </c>
    </row>
    <row r="87" spans="1:12" s="1235" customFormat="1" ht="15.75" customHeight="1">
      <c r="A87" s="1924"/>
      <c r="B87" s="1258" t="s">
        <v>5417</v>
      </c>
      <c r="C87" s="1250" t="s">
        <v>5418</v>
      </c>
      <c r="D87" s="1251" t="s">
        <v>5414</v>
      </c>
      <c r="E87" s="1252"/>
      <c r="F87" s="1174">
        <v>7050</v>
      </c>
      <c r="G87" s="1175">
        <v>7150.0000000000009</v>
      </c>
      <c r="H87" s="1176">
        <f t="shared" si="1"/>
        <v>7300</v>
      </c>
      <c r="I87" s="1177">
        <v>8250</v>
      </c>
      <c r="J87" s="1253">
        <v>9900</v>
      </c>
      <c r="K87" s="1254">
        <v>9900</v>
      </c>
    </row>
    <row r="88" spans="1:12" s="1235" customFormat="1" ht="15.75" customHeight="1">
      <c r="A88" s="1924"/>
      <c r="B88" s="1259" t="s">
        <v>5419</v>
      </c>
      <c r="C88" s="1250" t="s">
        <v>5420</v>
      </c>
      <c r="D88" s="1251" t="s">
        <v>5421</v>
      </c>
      <c r="E88" s="1252"/>
      <c r="F88" s="1174">
        <v>15720</v>
      </c>
      <c r="G88" s="1175">
        <v>15950.000000000002</v>
      </c>
      <c r="H88" s="1176">
        <f t="shared" si="1"/>
        <v>16270</v>
      </c>
      <c r="I88" s="1177">
        <v>18150</v>
      </c>
      <c r="J88" s="1253">
        <v>20000.2</v>
      </c>
      <c r="K88" s="1254">
        <v>20000</v>
      </c>
    </row>
    <row r="89" spans="1:12" s="1235" customFormat="1" ht="15.75" customHeight="1">
      <c r="A89" s="1924"/>
      <c r="B89" s="1260" t="s">
        <v>5422</v>
      </c>
      <c r="C89" s="1250" t="s">
        <v>5423</v>
      </c>
      <c r="D89" s="1251" t="s">
        <v>5424</v>
      </c>
      <c r="E89" s="1252"/>
      <c r="F89" s="1174">
        <v>9210</v>
      </c>
      <c r="G89" s="1175">
        <v>9350</v>
      </c>
      <c r="H89" s="1176">
        <f t="shared" si="1"/>
        <v>9540</v>
      </c>
      <c r="I89" s="1177">
        <v>11000</v>
      </c>
      <c r="J89" s="1253">
        <v>12980.000000000002</v>
      </c>
      <c r="K89" s="1254">
        <v>12900</v>
      </c>
    </row>
    <row r="90" spans="1:12" s="1235" customFormat="1" ht="15.75" customHeight="1">
      <c r="A90" s="1924"/>
      <c r="B90" s="1261" t="s">
        <v>5425</v>
      </c>
      <c r="C90" s="1250" t="s">
        <v>5426</v>
      </c>
      <c r="D90" s="1251" t="s">
        <v>5424</v>
      </c>
      <c r="E90" s="1252"/>
      <c r="F90" s="1174">
        <v>9210</v>
      </c>
      <c r="G90" s="1175">
        <v>9350</v>
      </c>
      <c r="H90" s="1176">
        <f t="shared" si="1"/>
        <v>9540</v>
      </c>
      <c r="I90" s="1177">
        <v>11000</v>
      </c>
      <c r="J90" s="1253">
        <v>12980.000000000002</v>
      </c>
      <c r="K90" s="1254">
        <v>12900</v>
      </c>
    </row>
    <row r="91" spans="1:12" s="1235" customFormat="1" ht="15.75" customHeight="1">
      <c r="A91" s="1924"/>
      <c r="B91" s="1262" t="s">
        <v>5427</v>
      </c>
      <c r="C91" s="1250" t="s">
        <v>5428</v>
      </c>
      <c r="D91" s="1251" t="s">
        <v>5424</v>
      </c>
      <c r="E91" s="1252"/>
      <c r="F91" s="1174">
        <v>9210</v>
      </c>
      <c r="G91" s="1175">
        <v>9350</v>
      </c>
      <c r="H91" s="1176">
        <f t="shared" si="1"/>
        <v>9540</v>
      </c>
      <c r="I91" s="1177">
        <v>11000</v>
      </c>
      <c r="J91" s="1253">
        <v>12980.000000000002</v>
      </c>
      <c r="K91" s="1254">
        <v>12900</v>
      </c>
    </row>
    <row r="92" spans="1:12" s="1235" customFormat="1" ht="15.75" customHeight="1">
      <c r="A92" s="1924"/>
      <c r="B92" s="1263" t="s">
        <v>5429</v>
      </c>
      <c r="C92" s="1250" t="s">
        <v>5430</v>
      </c>
      <c r="D92" s="1251" t="s">
        <v>5431</v>
      </c>
      <c r="E92" s="1252"/>
      <c r="F92" s="1174">
        <v>6720</v>
      </c>
      <c r="G92" s="1175">
        <v>6820.0000000000009</v>
      </c>
      <c r="H92" s="1176">
        <f t="shared" si="1"/>
        <v>6960</v>
      </c>
      <c r="I92" s="1177">
        <v>8140.0000000000009</v>
      </c>
      <c r="J92" s="1177">
        <v>9900</v>
      </c>
      <c r="K92" s="1254">
        <v>9900</v>
      </c>
    </row>
    <row r="93" spans="1:12" s="1235" customFormat="1" ht="15.75" customHeight="1">
      <c r="A93" s="1924"/>
      <c r="B93" s="1263" t="s">
        <v>5432</v>
      </c>
      <c r="C93" s="1250" t="s">
        <v>5433</v>
      </c>
      <c r="D93" s="1251" t="s">
        <v>5434</v>
      </c>
      <c r="E93" s="1252"/>
      <c r="F93" s="1174">
        <v>6720</v>
      </c>
      <c r="G93" s="1175">
        <v>6820.0000000000009</v>
      </c>
      <c r="H93" s="1176">
        <f t="shared" si="1"/>
        <v>6960</v>
      </c>
      <c r="I93" s="1177">
        <v>8140.0000000000009</v>
      </c>
      <c r="J93" s="1177">
        <v>9900</v>
      </c>
      <c r="K93" s="1254">
        <v>9900</v>
      </c>
    </row>
    <row r="94" spans="1:12" s="1235" customFormat="1" ht="15.75" customHeight="1">
      <c r="A94" s="1924"/>
      <c r="B94" s="1263" t="s">
        <v>5435</v>
      </c>
      <c r="C94" s="1250" t="s">
        <v>5436</v>
      </c>
      <c r="D94" s="1251" t="s">
        <v>5434</v>
      </c>
      <c r="E94" s="1252"/>
      <c r="F94" s="1174">
        <v>6720</v>
      </c>
      <c r="G94" s="1175">
        <v>6820.0000000000009</v>
      </c>
      <c r="H94" s="1176">
        <f t="shared" si="1"/>
        <v>6960</v>
      </c>
      <c r="I94" s="1177">
        <v>8140.0000000000009</v>
      </c>
      <c r="J94" s="1177">
        <v>9900</v>
      </c>
      <c r="K94" s="1254">
        <v>9900</v>
      </c>
    </row>
    <row r="95" spans="1:12" s="1235" customFormat="1" ht="15.75" customHeight="1">
      <c r="A95" s="1924"/>
      <c r="B95" s="1263" t="s">
        <v>5437</v>
      </c>
      <c r="C95" s="1250" t="s">
        <v>5438</v>
      </c>
      <c r="D95" s="1251" t="s">
        <v>5434</v>
      </c>
      <c r="E95" s="1252"/>
      <c r="F95" s="1174">
        <v>6720</v>
      </c>
      <c r="G95" s="1175">
        <v>6820.0000000000009</v>
      </c>
      <c r="H95" s="1176">
        <f t="shared" si="1"/>
        <v>6960</v>
      </c>
      <c r="I95" s="1177">
        <v>8140.0000000000009</v>
      </c>
      <c r="J95" s="1177">
        <v>9900</v>
      </c>
      <c r="K95" s="1254">
        <v>9900</v>
      </c>
    </row>
    <row r="96" spans="1:12" ht="13.5">
      <c r="A96" s="1929" t="s">
        <v>5439</v>
      </c>
      <c r="B96" s="1264" t="s">
        <v>5440</v>
      </c>
      <c r="C96" s="1264" t="s">
        <v>5440</v>
      </c>
      <c r="D96" s="1265" t="s">
        <v>5441</v>
      </c>
      <c r="E96" s="1266" t="s">
        <v>5212</v>
      </c>
      <c r="F96" s="1266"/>
      <c r="G96" s="1241">
        <v>174240</v>
      </c>
      <c r="H96" s="1267"/>
      <c r="I96" s="1242">
        <v>193600.00000000003</v>
      </c>
      <c r="J96" s="1241"/>
      <c r="K96" s="1268">
        <v>264000</v>
      </c>
      <c r="L96" s="1930" t="s">
        <v>5442</v>
      </c>
    </row>
    <row r="97" spans="1:12" ht="13.5">
      <c r="A97" s="1928"/>
      <c r="B97" s="1269" t="s">
        <v>5443</v>
      </c>
      <c r="C97" s="1269" t="s">
        <v>5443</v>
      </c>
      <c r="D97" s="1265" t="s">
        <v>5444</v>
      </c>
      <c r="E97" s="1266" t="s">
        <v>5212</v>
      </c>
      <c r="F97" s="1266"/>
      <c r="G97" s="1241">
        <v>106700.00000000001</v>
      </c>
      <c r="H97" s="1267"/>
      <c r="I97" s="1242">
        <v>119900.00000000001</v>
      </c>
      <c r="J97" s="1241"/>
      <c r="K97" s="1241">
        <v>150000</v>
      </c>
      <c r="L97" s="1931"/>
    </row>
    <row r="98" spans="1:12" ht="13.5">
      <c r="A98" s="1928"/>
      <c r="B98" s="1269" t="s">
        <v>5445</v>
      </c>
      <c r="C98" s="1269" t="s">
        <v>5445</v>
      </c>
      <c r="D98" s="1265" t="s">
        <v>5446</v>
      </c>
      <c r="E98" s="1266" t="s">
        <v>5212</v>
      </c>
      <c r="F98" s="1266"/>
      <c r="G98" s="1241">
        <v>106700.00000000001</v>
      </c>
      <c r="H98" s="1267"/>
      <c r="I98" s="1242">
        <v>119900.00000000001</v>
      </c>
      <c r="J98" s="1241"/>
      <c r="K98" s="1241">
        <v>150000</v>
      </c>
      <c r="L98" s="1931"/>
    </row>
    <row r="99" spans="1:12" ht="13.5">
      <c r="A99" s="1928"/>
      <c r="B99" s="1269" t="s">
        <v>5447</v>
      </c>
      <c r="C99" s="1269" t="s">
        <v>5447</v>
      </c>
      <c r="D99" s="1265" t="s">
        <v>5448</v>
      </c>
      <c r="E99" s="1266" t="s">
        <v>5212</v>
      </c>
      <c r="F99" s="1266"/>
      <c r="G99" s="1241">
        <v>132000</v>
      </c>
      <c r="H99" s="1267"/>
      <c r="I99" s="1242">
        <v>145200</v>
      </c>
      <c r="J99" s="1241"/>
      <c r="K99" s="1241">
        <v>180000</v>
      </c>
      <c r="L99" s="1931"/>
    </row>
    <row r="100" spans="1:12" ht="13.5">
      <c r="A100" s="1928"/>
      <c r="B100" s="1269" t="s">
        <v>5449</v>
      </c>
      <c r="C100" s="1269" t="s">
        <v>5449</v>
      </c>
      <c r="D100" s="1265" t="s">
        <v>5450</v>
      </c>
      <c r="E100" s="1266" t="s">
        <v>5212</v>
      </c>
      <c r="F100" s="1266"/>
      <c r="G100" s="1241">
        <v>132000</v>
      </c>
      <c r="H100" s="1267"/>
      <c r="I100" s="1242">
        <v>145200</v>
      </c>
      <c r="J100" s="1241"/>
      <c r="K100" s="1241">
        <v>180000</v>
      </c>
      <c r="L100" s="1931"/>
    </row>
    <row r="101" spans="1:12" ht="13.5">
      <c r="A101" s="1928"/>
      <c r="B101" s="1269" t="s">
        <v>5451</v>
      </c>
      <c r="C101" s="1269" t="s">
        <v>5451</v>
      </c>
      <c r="D101" s="1265" t="s">
        <v>5452</v>
      </c>
      <c r="E101" s="1266" t="s">
        <v>5212</v>
      </c>
      <c r="F101" s="1266"/>
      <c r="G101" s="1241">
        <v>264000</v>
      </c>
      <c r="H101" s="1267"/>
      <c r="I101" s="1242">
        <v>291500</v>
      </c>
      <c r="J101" s="1241"/>
      <c r="K101" s="1241">
        <v>341000</v>
      </c>
      <c r="L101" s="1931"/>
    </row>
    <row r="102" spans="1:12" ht="13.5">
      <c r="A102" s="1928"/>
      <c r="B102" s="1269" t="s">
        <v>5453</v>
      </c>
      <c r="C102" s="1269" t="s">
        <v>5453</v>
      </c>
      <c r="D102" s="1265" t="s">
        <v>5454</v>
      </c>
      <c r="E102" s="1266" t="s">
        <v>5212</v>
      </c>
      <c r="F102" s="1266"/>
      <c r="G102" s="1241">
        <v>781000.00000000012</v>
      </c>
      <c r="H102" s="1267"/>
      <c r="I102" s="1242">
        <v>858000.00000000012</v>
      </c>
      <c r="J102" s="1241"/>
      <c r="K102" s="1241">
        <v>990000</v>
      </c>
      <c r="L102" s="1931"/>
    </row>
    <row r="103" spans="1:12" ht="13.5">
      <c r="A103" s="1928"/>
      <c r="B103" s="1269" t="s">
        <v>5455</v>
      </c>
      <c r="C103" s="1269" t="s">
        <v>5455</v>
      </c>
      <c r="D103" s="1265" t="s">
        <v>5456</v>
      </c>
      <c r="E103" s="1266" t="s">
        <v>5212</v>
      </c>
      <c r="F103" s="1266"/>
      <c r="G103" s="1241">
        <v>15950.000000000002</v>
      </c>
      <c r="H103" s="1267"/>
      <c r="I103" s="1242">
        <v>17600</v>
      </c>
      <c r="J103" s="1241"/>
      <c r="K103" s="1241">
        <v>22000</v>
      </c>
      <c r="L103" s="1931"/>
    </row>
    <row r="104" spans="1:12" ht="13.5">
      <c r="A104" s="1928"/>
      <c r="B104" s="1266" t="s">
        <v>5457</v>
      </c>
      <c r="C104" s="1266" t="s">
        <v>5457</v>
      </c>
      <c r="D104" s="1265" t="s">
        <v>5458</v>
      </c>
      <c r="E104" s="1266"/>
      <c r="F104" s="1266"/>
      <c r="G104" s="1241">
        <v>124630.00000000001</v>
      </c>
      <c r="H104" s="1267"/>
      <c r="I104" s="1242">
        <v>140360</v>
      </c>
      <c r="J104" s="1241">
        <v>165000</v>
      </c>
      <c r="K104" s="1268">
        <v>230000</v>
      </c>
      <c r="L104" s="1931"/>
    </row>
    <row r="105" spans="1:12" ht="13.5">
      <c r="A105" s="1928"/>
      <c r="B105" s="1266" t="s">
        <v>5459</v>
      </c>
      <c r="C105" s="1266" t="s">
        <v>5459</v>
      </c>
      <c r="D105" s="1265" t="s">
        <v>5460</v>
      </c>
      <c r="E105" s="1266"/>
      <c r="F105" s="1266"/>
      <c r="G105" s="1241">
        <v>30250.000000000004</v>
      </c>
      <c r="H105" s="1267"/>
      <c r="I105" s="1242">
        <v>36300</v>
      </c>
      <c r="J105" s="1241">
        <v>44000</v>
      </c>
      <c r="K105" s="1268">
        <v>58000</v>
      </c>
      <c r="L105" s="1931"/>
    </row>
    <row r="106" spans="1:12" ht="13.5">
      <c r="A106" s="1928"/>
      <c r="B106" s="1270" t="s">
        <v>5461</v>
      </c>
      <c r="C106" s="1270" t="s">
        <v>5461</v>
      </c>
      <c r="D106" s="1271" t="s">
        <v>5462</v>
      </c>
      <c r="E106" s="1266" t="s">
        <v>5212</v>
      </c>
      <c r="F106" s="1266"/>
      <c r="G106" s="1241">
        <v>27500.000000000004</v>
      </c>
      <c r="H106" s="1267"/>
      <c r="I106" s="1242">
        <v>33000</v>
      </c>
      <c r="J106" s="1241"/>
      <c r="K106" s="1268">
        <v>58000</v>
      </c>
      <c r="L106" s="1931"/>
    </row>
    <row r="107" spans="1:12" ht="13.5">
      <c r="A107" s="1928"/>
      <c r="B107" s="1270" t="s">
        <v>5463</v>
      </c>
      <c r="C107" s="1270" t="s">
        <v>5463</v>
      </c>
      <c r="D107" s="1271" t="s">
        <v>5464</v>
      </c>
      <c r="E107" s="1266" t="s">
        <v>5212</v>
      </c>
      <c r="F107" s="1266"/>
      <c r="G107" s="1241">
        <v>115500.00000000001</v>
      </c>
      <c r="H107" s="1267"/>
      <c r="I107" s="1242">
        <v>132000</v>
      </c>
      <c r="J107" s="1241"/>
      <c r="K107" s="1268">
        <v>173000</v>
      </c>
      <c r="L107" s="1931"/>
    </row>
    <row r="108" spans="1:12" ht="13.5">
      <c r="A108" s="1928"/>
      <c r="B108" s="1272" t="s">
        <v>5465</v>
      </c>
      <c r="C108" s="1272" t="s">
        <v>5465</v>
      </c>
      <c r="D108" s="1273" t="s">
        <v>5466</v>
      </c>
      <c r="E108" s="1266" t="s">
        <v>5212</v>
      </c>
      <c r="F108" s="1266"/>
      <c r="G108" s="1241">
        <v>27500.000000000004</v>
      </c>
      <c r="H108" s="1267"/>
      <c r="I108" s="1242">
        <v>33110</v>
      </c>
      <c r="J108" s="1241"/>
      <c r="K108" s="1268">
        <v>58000</v>
      </c>
      <c r="L108" s="1931"/>
    </row>
    <row r="109" spans="1:12" ht="13.5">
      <c r="A109" s="1928"/>
      <c r="B109" s="1272" t="s">
        <v>5467</v>
      </c>
      <c r="C109" s="1272" t="s">
        <v>5467</v>
      </c>
      <c r="D109" s="1273" t="s">
        <v>5468</v>
      </c>
      <c r="E109" s="1266" t="s">
        <v>5212</v>
      </c>
      <c r="F109" s="1266"/>
      <c r="G109" s="1241">
        <v>110110.00000000001</v>
      </c>
      <c r="H109" s="1267"/>
      <c r="I109" s="1242">
        <v>127050.00000000001</v>
      </c>
      <c r="J109" s="1241"/>
      <c r="K109" s="1268">
        <v>173000</v>
      </c>
      <c r="L109" s="1931"/>
    </row>
    <row r="110" spans="1:12" ht="13.5">
      <c r="A110" s="1928"/>
      <c r="B110" s="1266" t="s">
        <v>5469</v>
      </c>
      <c r="C110" s="1266" t="s">
        <v>5469</v>
      </c>
      <c r="D110" s="1271" t="s">
        <v>5470</v>
      </c>
      <c r="E110" s="1270"/>
      <c r="F110" s="1270"/>
      <c r="G110" s="1241">
        <v>25410.000000000004</v>
      </c>
      <c r="H110" s="1267"/>
      <c r="I110" s="1242">
        <v>28490.000000000004</v>
      </c>
      <c r="J110" s="1241">
        <v>34000</v>
      </c>
      <c r="K110" s="1268">
        <v>40000</v>
      </c>
      <c r="L110" s="1931"/>
    </row>
    <row r="111" spans="1:12" ht="13.5">
      <c r="A111" s="1928"/>
      <c r="B111" s="1266" t="s">
        <v>5471</v>
      </c>
      <c r="C111" s="1266" t="s">
        <v>5471</v>
      </c>
      <c r="D111" s="1271" t="s">
        <v>5472</v>
      </c>
      <c r="E111" s="1270"/>
      <c r="F111" s="1270"/>
      <c r="G111" s="1241">
        <v>107690.00000000001</v>
      </c>
      <c r="H111" s="1267"/>
      <c r="I111" s="1242">
        <v>121000.00000000001</v>
      </c>
      <c r="J111" s="1241">
        <v>146000</v>
      </c>
      <c r="K111" s="1268">
        <v>168000</v>
      </c>
      <c r="L111" s="1931"/>
    </row>
    <row r="112" spans="1:12" ht="13.5">
      <c r="A112" s="1928"/>
      <c r="B112" s="1270" t="s">
        <v>5473</v>
      </c>
      <c r="C112" s="1270" t="s">
        <v>5473</v>
      </c>
      <c r="D112" s="1271" t="s">
        <v>5474</v>
      </c>
      <c r="E112" s="1266" t="s">
        <v>5212</v>
      </c>
      <c r="F112" s="1266"/>
      <c r="G112" s="1241">
        <v>181500.00000000003</v>
      </c>
      <c r="H112" s="1267"/>
      <c r="I112" s="1242">
        <v>209000.00000000003</v>
      </c>
      <c r="J112" s="1241"/>
      <c r="K112" s="1268">
        <v>288000</v>
      </c>
      <c r="L112" s="1931"/>
    </row>
    <row r="113" spans="1:12" ht="13.5">
      <c r="A113" s="1928"/>
      <c r="B113" s="1266" t="s">
        <v>5475</v>
      </c>
      <c r="C113" s="1266" t="s">
        <v>5475</v>
      </c>
      <c r="D113" s="1265" t="s">
        <v>5476</v>
      </c>
      <c r="E113" s="1266" t="s">
        <v>5212</v>
      </c>
      <c r="F113" s="1266"/>
      <c r="G113" s="1241">
        <v>181500.00000000003</v>
      </c>
      <c r="H113" s="1267"/>
      <c r="I113" s="1242">
        <v>209000.00000000003</v>
      </c>
      <c r="J113" s="1241"/>
      <c r="K113" s="1268">
        <v>288000</v>
      </c>
      <c r="L113" s="1931"/>
    </row>
    <row r="114" spans="1:12" ht="13.5">
      <c r="A114" s="1932" t="s">
        <v>5477</v>
      </c>
      <c r="B114" s="1266" t="s">
        <v>5478</v>
      </c>
      <c r="C114" s="1266" t="s">
        <v>5478</v>
      </c>
      <c r="D114" s="1265" t="s">
        <v>5479</v>
      </c>
      <c r="E114" s="1266"/>
      <c r="F114" s="1266"/>
      <c r="G114" s="1241">
        <v>29590.000000000004</v>
      </c>
      <c r="H114" s="1267"/>
      <c r="I114" s="1242">
        <v>32890</v>
      </c>
      <c r="J114" s="1241">
        <v>41000</v>
      </c>
      <c r="K114" s="1268">
        <v>48000</v>
      </c>
      <c r="L114" s="1931"/>
    </row>
    <row r="115" spans="1:12" ht="13.5">
      <c r="A115" s="1932"/>
      <c r="B115" s="1264" t="s">
        <v>5480</v>
      </c>
      <c r="C115" s="1264" t="s">
        <v>5480</v>
      </c>
      <c r="D115" s="1265" t="s">
        <v>5481</v>
      </c>
      <c r="E115" s="1266"/>
      <c r="F115" s="1266"/>
      <c r="G115" s="1241">
        <v>19690</v>
      </c>
      <c r="H115" s="1267"/>
      <c r="I115" s="1242">
        <v>21890</v>
      </c>
      <c r="J115" s="1241">
        <v>27000</v>
      </c>
      <c r="K115" s="1268">
        <v>32000</v>
      </c>
      <c r="L115" s="1931"/>
    </row>
    <row r="116" spans="1:12" ht="13.5">
      <c r="A116" s="1932"/>
      <c r="B116" s="1266" t="s">
        <v>5482</v>
      </c>
      <c r="C116" s="1266" t="s">
        <v>5482</v>
      </c>
      <c r="D116" s="1265" t="s">
        <v>5483</v>
      </c>
      <c r="E116" s="1266"/>
      <c r="F116" s="1266"/>
      <c r="G116" s="1241">
        <v>49280.000000000007</v>
      </c>
      <c r="H116" s="1267"/>
      <c r="I116" s="1242">
        <v>54780.000000000007</v>
      </c>
      <c r="J116" s="1241">
        <v>69000</v>
      </c>
      <c r="K116" s="1268">
        <v>80000</v>
      </c>
      <c r="L116" s="1931"/>
    </row>
    <row r="117" spans="1:12" ht="13.5">
      <c r="A117" s="1932"/>
      <c r="B117" s="1266" t="s">
        <v>5484</v>
      </c>
      <c r="C117" s="1266" t="s">
        <v>5484</v>
      </c>
      <c r="D117" s="1265" t="s">
        <v>5485</v>
      </c>
      <c r="E117" s="1266"/>
      <c r="F117" s="1266"/>
      <c r="G117" s="1241">
        <v>17820</v>
      </c>
      <c r="H117" s="1267"/>
      <c r="I117" s="1242">
        <v>19800</v>
      </c>
      <c r="J117" s="1241">
        <v>25000</v>
      </c>
      <c r="K117" s="1268">
        <v>29000</v>
      </c>
      <c r="L117" s="1931"/>
    </row>
    <row r="118" spans="1:12" ht="13.5">
      <c r="A118" s="1932"/>
      <c r="B118" s="1266" t="s">
        <v>5486</v>
      </c>
      <c r="C118" s="1266" t="s">
        <v>5486</v>
      </c>
      <c r="D118" s="1265" t="s">
        <v>5487</v>
      </c>
      <c r="E118" s="1266"/>
      <c r="F118" s="1266"/>
      <c r="G118" s="1241">
        <v>29590.000000000004</v>
      </c>
      <c r="H118" s="1267"/>
      <c r="I118" s="1242">
        <v>32890</v>
      </c>
      <c r="J118" s="1241">
        <v>41000</v>
      </c>
      <c r="K118" s="1241">
        <f>J118</f>
        <v>41000</v>
      </c>
      <c r="L118" s="1931"/>
    </row>
    <row r="119" spans="1:12" ht="13.5">
      <c r="A119" s="1932"/>
      <c r="B119" s="1266" t="s">
        <v>5488</v>
      </c>
      <c r="C119" s="1266" t="s">
        <v>5488</v>
      </c>
      <c r="D119" s="1265" t="s">
        <v>5489</v>
      </c>
      <c r="E119" s="1266"/>
      <c r="F119" s="1266"/>
      <c r="G119" s="1241">
        <v>9900</v>
      </c>
      <c r="H119" s="1267"/>
      <c r="I119" s="1242">
        <v>11000</v>
      </c>
      <c r="J119" s="1241">
        <v>14000</v>
      </c>
      <c r="K119" s="1241">
        <f>J119</f>
        <v>14000</v>
      </c>
      <c r="L119" s="1931"/>
    </row>
    <row r="120" spans="1:12" ht="13.5">
      <c r="A120" s="1932"/>
      <c r="B120" s="1266" t="s">
        <v>5490</v>
      </c>
      <c r="C120" s="1266" t="s">
        <v>5490</v>
      </c>
      <c r="D120" s="1265" t="s">
        <v>5491</v>
      </c>
      <c r="E120" s="1274" t="s">
        <v>5492</v>
      </c>
      <c r="F120" s="1274"/>
      <c r="G120" s="1275">
        <v>64900.000000000007</v>
      </c>
      <c r="H120" s="1276"/>
      <c r="I120" s="1277">
        <v>72600</v>
      </c>
      <c r="J120" s="1275">
        <v>92000</v>
      </c>
      <c r="K120" s="1275">
        <f>J120</f>
        <v>92000</v>
      </c>
      <c r="L120" s="1931"/>
    </row>
    <row r="121" spans="1:12" ht="13.5">
      <c r="A121" s="1932"/>
      <c r="B121" s="1266" t="s">
        <v>5493</v>
      </c>
      <c r="C121" s="1266" t="s">
        <v>5493</v>
      </c>
      <c r="D121" s="1265" t="s">
        <v>5494</v>
      </c>
      <c r="E121" s="1274" t="s">
        <v>5495</v>
      </c>
      <c r="F121" s="1274"/>
      <c r="G121" s="1275">
        <v>29590.000000000004</v>
      </c>
      <c r="H121" s="1276"/>
      <c r="I121" s="1277">
        <v>32890</v>
      </c>
      <c r="J121" s="1275">
        <v>41000</v>
      </c>
      <c r="K121" s="1241">
        <f>J121</f>
        <v>41000</v>
      </c>
      <c r="L121" s="1931"/>
    </row>
    <row r="122" spans="1:12" ht="16.5"/>
    <row r="123" spans="1:12" ht="16.5"/>
    <row r="124" spans="1:12" ht="16.5"/>
    <row r="125" spans="1:12" ht="16.5"/>
    <row r="126" spans="1:12" ht="16.5"/>
    <row r="127" spans="1:12" ht="16.5"/>
    <row r="128" spans="1:12" ht="16.5"/>
    <row r="129" ht="16.5"/>
    <row r="130" ht="16.5"/>
    <row r="131" ht="16.5"/>
    <row r="132" ht="16.5"/>
    <row r="133" ht="16.5"/>
    <row r="134" ht="16.5"/>
    <row r="135" ht="16.5"/>
    <row r="136" ht="16.5"/>
    <row r="137" ht="16.5"/>
    <row r="138" ht="16.5"/>
    <row r="139" ht="16.5"/>
    <row r="140" ht="16.5"/>
    <row r="141" ht="16.5"/>
    <row r="142" ht="16.5"/>
    <row r="143" ht="16.5"/>
    <row r="144" ht="16.5"/>
    <row r="145" ht="16.5"/>
    <row r="146" ht="16.5"/>
    <row r="147" ht="16.5"/>
    <row r="148" ht="16.5"/>
    <row r="149" ht="16.5"/>
    <row r="150" ht="16.5"/>
    <row r="151" ht="16.5"/>
    <row r="152" ht="16.5"/>
    <row r="153" ht="16.5"/>
    <row r="154" ht="16.5"/>
    <row r="155" ht="16.5"/>
    <row r="156" ht="16.5"/>
    <row r="157" ht="16.5"/>
    <row r="158" ht="16.5"/>
    <row r="159" ht="16.5"/>
    <row r="160" ht="16.5"/>
    <row r="161" ht="16.5"/>
    <row r="162" ht="16.5"/>
    <row r="163" ht="16.5"/>
    <row r="164" ht="16.5"/>
    <row r="165" ht="16.5"/>
    <row r="166" ht="16.5"/>
    <row r="167" ht="16.5"/>
    <row r="168" ht="16.5"/>
    <row r="169" ht="16.5"/>
    <row r="170" ht="16.5"/>
    <row r="171" ht="16.5"/>
    <row r="172" ht="16.5"/>
    <row r="173" ht="16.5"/>
    <row r="174" ht="16.5"/>
    <row r="175" ht="16.5"/>
    <row r="176" ht="16.5"/>
    <row r="177" ht="16.5"/>
    <row r="178" ht="16.5"/>
    <row r="179" ht="16.5"/>
    <row r="180" ht="16.5"/>
    <row r="181" ht="16.5"/>
    <row r="182" ht="16.5"/>
    <row r="183" ht="16.5"/>
    <row r="184" ht="16.5"/>
    <row r="185" ht="16.5"/>
    <row r="186" ht="16.5"/>
    <row r="187" ht="16.5"/>
    <row r="188" ht="16.5"/>
    <row r="189" ht="16.5"/>
    <row r="190" ht="16.5"/>
    <row r="191" ht="16.5"/>
    <row r="192" ht="16.5"/>
    <row r="193" ht="16.5"/>
    <row r="194" ht="16.5"/>
    <row r="195" ht="16.5"/>
    <row r="196" ht="16.5"/>
    <row r="197" ht="16.5"/>
    <row r="198" ht="16.5"/>
    <row r="199" ht="16.5"/>
    <row r="200" ht="16.5"/>
    <row r="201" ht="16.5"/>
    <row r="202" ht="16.5"/>
    <row r="203" ht="16.5"/>
    <row r="204" ht="16.5"/>
    <row r="205" ht="16.5"/>
    <row r="206" ht="16.5"/>
    <row r="207" ht="16.5"/>
    <row r="208" ht="16.5"/>
    <row r="209" ht="16.5"/>
    <row r="210" ht="16.5"/>
    <row r="211" ht="16.5"/>
    <row r="212" ht="16.5"/>
    <row r="213" ht="16.5"/>
    <row r="214" ht="16.5"/>
    <row r="215" ht="16.5"/>
    <row r="216" ht="16.5"/>
    <row r="217" ht="16.5"/>
    <row r="218" ht="16.5"/>
    <row r="219" ht="16.5"/>
    <row r="220" ht="16.5"/>
    <row r="221" ht="16.5"/>
    <row r="222" ht="16.5"/>
    <row r="223" ht="16.5"/>
    <row r="224" ht="16.5"/>
    <row r="225" ht="16.5"/>
    <row r="226" ht="16.5"/>
    <row r="227" ht="16.5"/>
    <row r="228" ht="16.5"/>
    <row r="229" ht="16.5"/>
    <row r="230" ht="16.5"/>
    <row r="231" ht="16.5"/>
    <row r="232" ht="16.5"/>
    <row r="233" ht="16.5"/>
    <row r="234" ht="16.5"/>
    <row r="235" ht="16.5"/>
    <row r="236" ht="16.5"/>
    <row r="237" ht="16.5"/>
    <row r="238" ht="16.5"/>
    <row r="239" ht="16.5"/>
    <row r="240" ht="16.5"/>
    <row r="241" ht="16.5"/>
    <row r="242" ht="16.5"/>
    <row r="243" ht="16.5"/>
    <row r="244" ht="16.5"/>
    <row r="245" ht="16.5"/>
    <row r="246" ht="16.5"/>
    <row r="247" ht="16.5"/>
    <row r="248" ht="16.5"/>
    <row r="249" ht="16.5"/>
    <row r="250" ht="16.5"/>
    <row r="251" ht="16.5"/>
    <row r="252" ht="16.5"/>
    <row r="253" ht="16.5"/>
    <row r="254" ht="16.5"/>
    <row r="255" ht="16.5"/>
    <row r="256" ht="16.5"/>
    <row r="257" ht="16.5"/>
    <row r="258" ht="16.5"/>
    <row r="259" ht="16.5"/>
    <row r="260" ht="16.5"/>
    <row r="261" ht="16.5"/>
    <row r="262" ht="16.5"/>
    <row r="263" ht="16.5"/>
    <row r="264" ht="16.5"/>
    <row r="265" ht="16.5"/>
    <row r="266" ht="16.5"/>
    <row r="267" ht="16.5"/>
    <row r="268" ht="16.5"/>
    <row r="269" ht="16.5"/>
    <row r="270" ht="16.5"/>
    <row r="271" ht="16.5"/>
    <row r="272" ht="16.5"/>
    <row r="273" ht="16.5"/>
    <row r="274" ht="16.5"/>
    <row r="275" ht="16.5"/>
    <row r="276" ht="16.5"/>
    <row r="277" ht="16.5"/>
    <row r="278" ht="16.5"/>
    <row r="279" ht="16.5"/>
    <row r="280" ht="16.5"/>
    <row r="281" ht="16.5"/>
    <row r="282" ht="16.5"/>
    <row r="283" ht="16.5"/>
    <row r="284" ht="16.5"/>
    <row r="285" ht="16.5"/>
    <row r="286" ht="16.5"/>
    <row r="287" ht="16.5"/>
    <row r="288" ht="16.5"/>
    <row r="289" ht="16.5"/>
    <row r="290" ht="16.5"/>
    <row r="291" ht="16.5"/>
    <row r="292" ht="16.5"/>
    <row r="293" ht="16.5"/>
    <row r="294" ht="16.5"/>
    <row r="295" ht="16.5"/>
    <row r="296" ht="16.5"/>
    <row r="297" ht="16.5"/>
    <row r="298" ht="16.5"/>
    <row r="299" ht="16.5"/>
    <row r="300" ht="16.5"/>
    <row r="301" ht="16.5"/>
    <row r="302" ht="16.5"/>
    <row r="303" ht="16.5"/>
    <row r="304" ht="16.5"/>
    <row r="305" ht="16.5"/>
    <row r="306" ht="16.5"/>
    <row r="307" ht="16.5"/>
    <row r="308" ht="16.5"/>
    <row r="309" ht="16.5"/>
    <row r="310" ht="16.5"/>
    <row r="311" ht="16.5"/>
    <row r="312" ht="16.5"/>
    <row r="313" ht="16.5"/>
    <row r="314" ht="16.5"/>
    <row r="315" ht="16.5"/>
    <row r="316" ht="16.5"/>
    <row r="317" ht="16.5"/>
    <row r="318" ht="16.5"/>
    <row r="319" ht="16.5"/>
    <row r="320" ht="16.5"/>
    <row r="321" ht="16.5"/>
    <row r="322" ht="16.5"/>
    <row r="323" ht="16.5"/>
    <row r="324" ht="16.5"/>
    <row r="325" ht="16.5"/>
    <row r="326" ht="16.5"/>
    <row r="327" ht="16.5"/>
    <row r="328" ht="16.5"/>
    <row r="329" ht="16.5"/>
    <row r="330" ht="16.5"/>
    <row r="331" ht="16.5"/>
    <row r="332" ht="16.5"/>
    <row r="333" ht="16.5"/>
    <row r="334" ht="16.5"/>
    <row r="335" ht="16.5"/>
    <row r="336" ht="16.5"/>
    <row r="337" ht="16.5"/>
    <row r="338" ht="16.5"/>
    <row r="339" ht="16.5"/>
    <row r="340" ht="16.5"/>
    <row r="341" ht="16.5"/>
    <row r="342" ht="16.5"/>
    <row r="343" ht="16.5"/>
    <row r="344" ht="16.5"/>
    <row r="345" ht="16.5"/>
    <row r="346" ht="16.5"/>
    <row r="347" ht="16.5"/>
    <row r="348" ht="16.5"/>
    <row r="349" ht="16.5"/>
    <row r="350" ht="16.5"/>
    <row r="351" ht="16.5"/>
    <row r="352" ht="16.5"/>
    <row r="353" ht="16.5"/>
    <row r="354" ht="16.5"/>
    <row r="355" ht="16.5"/>
    <row r="356" ht="16.5"/>
    <row r="357" ht="16.5"/>
    <row r="358" ht="16.5"/>
    <row r="359" ht="16.5"/>
    <row r="360" ht="16.5"/>
    <row r="361" ht="16.5"/>
    <row r="362" ht="16.5"/>
    <row r="363" ht="16.5"/>
    <row r="364" ht="16.5"/>
    <row r="365" ht="16.5"/>
    <row r="366" ht="16.5"/>
    <row r="367" ht="16.5"/>
    <row r="368" ht="16.5"/>
    <row r="369" ht="16.5"/>
    <row r="370" ht="16.5"/>
    <row r="371" ht="16.5"/>
    <row r="372" ht="16.5"/>
    <row r="373" ht="16.5"/>
    <row r="374" ht="16.5"/>
    <row r="375" ht="16.5"/>
    <row r="376" ht="16.5"/>
    <row r="377" ht="16.5"/>
    <row r="378" ht="16.5"/>
    <row r="379" ht="16.5"/>
    <row r="380" ht="16.5"/>
    <row r="381" ht="16.5"/>
    <row r="382" ht="16.5"/>
    <row r="383" ht="16.5"/>
    <row r="384" ht="16.5"/>
    <row r="385" ht="16.5"/>
    <row r="386" ht="16.5"/>
    <row r="387" ht="16.5"/>
    <row r="388" ht="16.5"/>
    <row r="389" ht="16.5"/>
    <row r="390" ht="16.5"/>
    <row r="391" ht="16.5"/>
    <row r="392" ht="16.5"/>
    <row r="393" ht="16.5"/>
    <row r="394" ht="16.5"/>
    <row r="395" ht="16.5"/>
    <row r="396" ht="16.5"/>
    <row r="397" ht="16.5"/>
    <row r="398" ht="16.5"/>
    <row r="399" ht="16.5"/>
    <row r="400" ht="16.5"/>
    <row r="401" ht="16.5"/>
    <row r="402" ht="16.5"/>
    <row r="403" ht="16.5"/>
    <row r="404" ht="16.5"/>
    <row r="405" ht="16.5"/>
    <row r="406" ht="16.5"/>
    <row r="407" ht="16.5"/>
    <row r="408" ht="16.5"/>
    <row r="409" ht="16.5"/>
    <row r="410" ht="16.5"/>
    <row r="411" ht="16.5"/>
    <row r="412" ht="16.5"/>
    <row r="413" ht="16.5"/>
    <row r="414" ht="16.5"/>
    <row r="415" ht="16.5"/>
    <row r="416" ht="16.5"/>
    <row r="417" ht="16.5"/>
    <row r="418" ht="16.5"/>
    <row r="419" ht="16.5"/>
    <row r="420" ht="16.5"/>
    <row r="421" ht="16.5"/>
    <row r="422" ht="16.5"/>
    <row r="423" ht="16.5"/>
    <row r="424" ht="16.5"/>
    <row r="425" ht="16.5"/>
    <row r="426" ht="16.5"/>
    <row r="427" ht="16.5"/>
    <row r="428" ht="16.5"/>
    <row r="429" ht="16.5"/>
    <row r="430" ht="16.5"/>
    <row r="431" ht="16.5"/>
    <row r="432" ht="16.5"/>
    <row r="433" ht="16.5"/>
    <row r="434" ht="16.5"/>
    <row r="435" ht="16.5"/>
    <row r="436" ht="16.5"/>
    <row r="437" ht="16.5"/>
    <row r="438" ht="16.5"/>
    <row r="439" ht="16.5"/>
    <row r="440" ht="16.5"/>
    <row r="441" ht="16.5"/>
    <row r="442" ht="16.5"/>
    <row r="443" ht="16.5"/>
    <row r="444" ht="16.5"/>
    <row r="445" ht="16.5"/>
    <row r="446" ht="16.5"/>
    <row r="447" ht="16.5"/>
    <row r="448" ht="16.5"/>
    <row r="449" ht="16.5"/>
    <row r="450" ht="16.5"/>
    <row r="451" ht="16.5"/>
    <row r="452" ht="16.5"/>
    <row r="453" ht="16.5"/>
    <row r="454" ht="16.5"/>
    <row r="455" ht="16.5"/>
    <row r="456" ht="16.5"/>
    <row r="457" ht="16.5"/>
    <row r="458" ht="16.5"/>
    <row r="459" ht="16.5"/>
    <row r="460" ht="16.5"/>
    <row r="461" ht="16.5"/>
    <row r="462" ht="16.5"/>
    <row r="463" ht="16.5"/>
    <row r="464" ht="16.5"/>
    <row r="465" ht="16.5"/>
    <row r="466" ht="16.5"/>
    <row r="467" ht="16.5"/>
    <row r="468" ht="16.5"/>
    <row r="469" ht="16.5"/>
    <row r="470" ht="16.5"/>
    <row r="471" ht="16.5"/>
    <row r="472" ht="16.5"/>
    <row r="473" ht="16.5"/>
    <row r="474" ht="16.5"/>
    <row r="475" ht="16.5"/>
    <row r="476" ht="16.5"/>
    <row r="477" ht="16.5"/>
    <row r="478" ht="16.5"/>
    <row r="479" ht="16.5"/>
    <row r="480" ht="16.5"/>
    <row r="481" ht="16.5"/>
    <row r="482" ht="16.5"/>
    <row r="483" ht="16.5"/>
    <row r="484" ht="16.5"/>
    <row r="485" ht="16.5"/>
    <row r="486" ht="16.5"/>
    <row r="487" ht="16.5"/>
    <row r="488" ht="16.5"/>
    <row r="489" ht="16.5"/>
    <row r="490" ht="16.5"/>
    <row r="491" ht="16.5"/>
    <row r="492" ht="16.5"/>
    <row r="493" ht="16.5"/>
    <row r="494" ht="16.5"/>
    <row r="495" ht="16.5"/>
    <row r="496" ht="16.5"/>
    <row r="497" ht="16.5"/>
    <row r="498" ht="16.5"/>
    <row r="499" ht="16.5"/>
    <row r="500" ht="16.5"/>
    <row r="501" ht="16.5"/>
    <row r="502" ht="16.5"/>
    <row r="503" ht="16.5"/>
    <row r="504" ht="16.5"/>
    <row r="505" ht="16.5"/>
    <row r="506" ht="16.5"/>
    <row r="507" ht="16.5"/>
    <row r="508" ht="16.5"/>
    <row r="509" ht="16.5"/>
    <row r="510" ht="16.5"/>
    <row r="511" ht="16.5"/>
    <row r="512" ht="16.5"/>
    <row r="513" ht="16.5"/>
    <row r="514" ht="16.5"/>
    <row r="515" ht="16.5"/>
    <row r="516" ht="16.5"/>
    <row r="517" ht="16.5"/>
    <row r="518" ht="16.5"/>
    <row r="519" ht="16.5"/>
    <row r="520" ht="16.5"/>
    <row r="521" ht="16.5"/>
    <row r="522" ht="16.5"/>
    <row r="523" ht="16.5"/>
    <row r="524" ht="16.5"/>
    <row r="525" ht="16.5"/>
    <row r="526" ht="16.5"/>
    <row r="527" ht="16.5"/>
    <row r="528" ht="16.5"/>
    <row r="529" ht="16.5"/>
    <row r="530" ht="16.5"/>
    <row r="531" ht="16.5"/>
    <row r="532" ht="16.5"/>
    <row r="533" ht="16.5"/>
    <row r="534" ht="16.5"/>
    <row r="535" ht="16.5"/>
    <row r="536" ht="16.5"/>
    <row r="537" ht="16.5"/>
    <row r="538" ht="16.5"/>
    <row r="539" ht="16.5"/>
    <row r="540" ht="16.5"/>
    <row r="541" ht="16.5"/>
    <row r="542" ht="16.5"/>
    <row r="543" ht="16.5"/>
    <row r="544" ht="16.5"/>
    <row r="545" ht="16.5"/>
    <row r="546" ht="16.5"/>
    <row r="547" ht="16.5"/>
    <row r="548" ht="16.5"/>
    <row r="549" ht="16.5"/>
    <row r="550" ht="16.5"/>
    <row r="551" ht="16.5"/>
    <row r="552" ht="16.5"/>
    <row r="553" ht="16.5"/>
    <row r="554" ht="16.5"/>
    <row r="555" ht="16.5"/>
    <row r="556" ht="16.5"/>
    <row r="557" ht="16.5"/>
    <row r="558" ht="16.5"/>
    <row r="559" ht="16.5"/>
    <row r="560" ht="16.5"/>
    <row r="561" ht="16.5"/>
    <row r="562" ht="16.5"/>
    <row r="563" ht="16.5"/>
    <row r="564" ht="16.5"/>
    <row r="565" ht="16.5"/>
    <row r="566" ht="16.5"/>
    <row r="567" ht="16.5"/>
    <row r="568" ht="16.5"/>
    <row r="569" ht="16.5"/>
    <row r="570" ht="16.5"/>
    <row r="571" ht="16.5"/>
    <row r="572" ht="16.5"/>
    <row r="573" ht="16.5"/>
    <row r="574" ht="16.5"/>
    <row r="575" ht="16.5"/>
    <row r="576" ht="16.5"/>
    <row r="577" ht="16.5"/>
    <row r="578" ht="16.5"/>
    <row r="579" ht="16.5"/>
    <row r="580" ht="16.5"/>
    <row r="581" ht="16.5"/>
    <row r="582" ht="16.5"/>
    <row r="583" ht="16.5"/>
    <row r="584" ht="16.5"/>
    <row r="585" ht="16.5"/>
    <row r="586" ht="16.5"/>
    <row r="587" ht="16.5"/>
    <row r="588" ht="16.5"/>
    <row r="589" ht="16.5"/>
    <row r="590" ht="16.5"/>
    <row r="591" ht="16.5"/>
    <row r="592" ht="16.5"/>
    <row r="593" ht="16.5"/>
    <row r="594" ht="16.5"/>
    <row r="595" ht="16.5"/>
    <row r="596" ht="16.5"/>
    <row r="597" ht="16.5"/>
    <row r="598" ht="16.5"/>
    <row r="599" ht="16.5"/>
    <row r="600" ht="16.5"/>
    <row r="601" ht="16.5"/>
    <row r="602" ht="16.5"/>
    <row r="603" ht="16.5"/>
    <row r="604" ht="16.5"/>
    <row r="605" ht="16.5"/>
    <row r="606" ht="16.5"/>
    <row r="607" ht="16.5"/>
    <row r="608" ht="16.5"/>
    <row r="609" ht="16.5"/>
    <row r="610" ht="16.5"/>
    <row r="611" ht="16.5"/>
    <row r="612" ht="16.5"/>
    <row r="613" ht="16.5"/>
    <row r="614" ht="16.5"/>
    <row r="615" ht="16.5"/>
    <row r="616" ht="16.5"/>
    <row r="617" ht="16.5"/>
    <row r="618" ht="16.5"/>
    <row r="619" ht="16.5"/>
    <row r="620" ht="16.5"/>
    <row r="621" ht="16.5"/>
    <row r="622" ht="16.5"/>
    <row r="623" ht="16.5"/>
    <row r="624" ht="16.5"/>
    <row r="625" ht="16.5"/>
    <row r="626" ht="16.5"/>
    <row r="627" ht="16.5"/>
    <row r="628" ht="16.5"/>
    <row r="629" ht="16.5"/>
    <row r="630" ht="16.5"/>
    <row r="631" ht="16.5"/>
    <row r="632" ht="16.5"/>
    <row r="633" ht="16.5"/>
    <row r="634" ht="16.5"/>
    <row r="635" ht="16.5"/>
    <row r="636" ht="16.5"/>
    <row r="637" ht="16.5"/>
    <row r="638" ht="16.5"/>
    <row r="639" ht="16.5"/>
    <row r="640" ht="16.5"/>
    <row r="641" ht="16.5"/>
    <row r="642" ht="16.5"/>
    <row r="643" ht="16.5"/>
    <row r="644" ht="16.5"/>
    <row r="645" ht="16.5"/>
    <row r="646" ht="16.5"/>
    <row r="647" ht="16.5"/>
    <row r="648" ht="16.5"/>
    <row r="649" ht="16.5"/>
    <row r="650" ht="16.5"/>
    <row r="651" ht="16.5"/>
    <row r="652" ht="16.5"/>
    <row r="653" ht="16.5"/>
  </sheetData>
  <mergeCells count="15">
    <mergeCell ref="A63:A95"/>
    <mergeCell ref="F63:F78"/>
    <mergeCell ref="L63:L78"/>
    <mergeCell ref="A96:A113"/>
    <mergeCell ref="L96:L121"/>
    <mergeCell ref="A114:A121"/>
    <mergeCell ref="J1:K1"/>
    <mergeCell ref="K2:K3"/>
    <mergeCell ref="A4:A47"/>
    <mergeCell ref="A48:A62"/>
    <mergeCell ref="A2:A3"/>
    <mergeCell ref="B2:B3"/>
    <mergeCell ref="C2:C3"/>
    <mergeCell ref="D2:D3"/>
    <mergeCell ref="E2:E3"/>
  </mergeCells>
  <phoneticPr fontId="21" type="noConversion"/>
  <printOptions horizontalCentered="1"/>
  <pageMargins left="0.2" right="0.19685039370078741" top="0.24" bottom="0.42" header="0.19685039370078741" footer="0.19685039370078741"/>
  <pageSetup paperSize="9" scale="58" fitToWidth="62" fitToHeight="116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40" workbookViewId="0">
      <selection activeCell="J10" sqref="J10"/>
    </sheetView>
  </sheetViews>
  <sheetFormatPr defaultRowHeight="13.5"/>
  <sheetData>
    <row r="1" spans="1:13" s="1010" customFormat="1" ht="19.5" thickBot="1">
      <c r="A1" s="1935" t="s">
        <v>5011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009"/>
    </row>
    <row r="2" spans="1:13" s="1010" customFormat="1" ht="12" customHeight="1" thickBot="1">
      <c r="A2" s="1011" t="s">
        <v>5012</v>
      </c>
      <c r="B2" s="1012" t="s">
        <v>5013</v>
      </c>
      <c r="C2" s="1013"/>
      <c r="D2" s="1013" t="s">
        <v>5014</v>
      </c>
      <c r="E2" s="1014"/>
      <c r="F2" s="1936"/>
      <c r="G2" s="1011" t="s">
        <v>5012</v>
      </c>
      <c r="H2" s="1012" t="s">
        <v>5015</v>
      </c>
      <c r="I2" s="1013"/>
      <c r="J2" s="1013" t="s">
        <v>5014</v>
      </c>
      <c r="K2" s="1015"/>
      <c r="L2" s="1009"/>
    </row>
    <row r="3" spans="1:13" s="1010" customFormat="1" ht="12" customHeight="1">
      <c r="A3" s="1940" t="s">
        <v>5016</v>
      </c>
      <c r="B3" s="1016" t="s">
        <v>5017</v>
      </c>
      <c r="C3" s="1017"/>
      <c r="D3" s="1018">
        <v>6600</v>
      </c>
      <c r="E3" s="1019"/>
      <c r="F3" s="1937"/>
      <c r="G3" s="1940" t="s">
        <v>5018</v>
      </c>
      <c r="H3" s="1020"/>
      <c r="I3" s="1021"/>
      <c r="J3" s="1022"/>
      <c r="K3" s="1023"/>
      <c r="L3" s="1009"/>
    </row>
    <row r="4" spans="1:13" s="1010" customFormat="1" ht="12" customHeight="1">
      <c r="A4" s="1941"/>
      <c r="B4" s="1024" t="s">
        <v>5019</v>
      </c>
      <c r="C4" s="1021"/>
      <c r="D4" s="1950">
        <v>6600</v>
      </c>
      <c r="E4" s="1023"/>
      <c r="F4" s="1937"/>
      <c r="G4" s="1941"/>
      <c r="H4" s="1020" t="s">
        <v>5020</v>
      </c>
      <c r="I4" s="1021"/>
      <c r="J4" s="1022">
        <v>18000</v>
      </c>
      <c r="K4" s="1023"/>
      <c r="L4" s="1009"/>
      <c r="M4" s="1025"/>
    </row>
    <row r="5" spans="1:13" s="1010" customFormat="1" ht="12" customHeight="1">
      <c r="A5" s="1941"/>
      <c r="B5" s="1024" t="s">
        <v>5021</v>
      </c>
      <c r="C5" s="1021"/>
      <c r="D5" s="1951">
        <v>6200</v>
      </c>
      <c r="E5" s="1023"/>
      <c r="F5" s="1937"/>
      <c r="G5" s="1941"/>
      <c r="H5" s="1020" t="s">
        <v>5022</v>
      </c>
      <c r="I5" s="1021"/>
      <c r="J5" s="1022">
        <v>16000</v>
      </c>
      <c r="K5" s="1023"/>
      <c r="L5" s="1009"/>
    </row>
    <row r="6" spans="1:13" s="1010" customFormat="1" ht="12" customHeight="1">
      <c r="A6" s="1941"/>
      <c r="B6" s="1020"/>
      <c r="C6" s="1021"/>
      <c r="D6" s="1022"/>
      <c r="E6" s="1023"/>
      <c r="F6" s="1937"/>
      <c r="G6" s="1941"/>
      <c r="H6" s="1020" t="s">
        <v>5023</v>
      </c>
      <c r="I6" s="1021"/>
      <c r="J6" s="1022">
        <v>14000</v>
      </c>
      <c r="K6" s="1023" t="s">
        <v>5024</v>
      </c>
      <c r="L6" s="1009"/>
    </row>
    <row r="7" spans="1:13" s="1010" customFormat="1" ht="12" customHeight="1">
      <c r="A7" s="1941"/>
      <c r="B7" s="1020"/>
      <c r="C7" s="1021"/>
      <c r="D7" s="1022"/>
      <c r="E7" s="1023"/>
      <c r="F7" s="1937"/>
      <c r="G7" s="1941"/>
      <c r="H7" s="1026" t="s">
        <v>5025</v>
      </c>
      <c r="I7" s="1027"/>
      <c r="J7" s="1027">
        <v>12000</v>
      </c>
      <c r="K7" s="1028"/>
      <c r="L7" s="1009"/>
    </row>
    <row r="8" spans="1:13" s="1010" customFormat="1" ht="12" customHeight="1">
      <c r="A8" s="1941"/>
      <c r="B8" s="1020"/>
      <c r="C8" s="1021"/>
      <c r="D8" s="1022"/>
      <c r="E8" s="1023"/>
      <c r="F8" s="1937"/>
      <c r="G8" s="1941"/>
      <c r="H8" s="1024" t="s">
        <v>5026</v>
      </c>
      <c r="I8" s="1022"/>
      <c r="J8" s="1022">
        <v>11000</v>
      </c>
      <c r="K8" s="1023"/>
      <c r="L8" s="1009"/>
    </row>
    <row r="9" spans="1:13" s="1010" customFormat="1" ht="12" customHeight="1">
      <c r="A9" s="1941"/>
      <c r="B9" s="1020" t="s">
        <v>5027</v>
      </c>
      <c r="C9" s="1021"/>
      <c r="D9" s="1022">
        <v>11000</v>
      </c>
      <c r="E9" s="1023"/>
      <c r="F9" s="1937"/>
      <c r="G9" s="1941"/>
      <c r="H9" s="1029" t="s">
        <v>5028</v>
      </c>
      <c r="I9" s="1021"/>
      <c r="J9" s="1021">
        <v>13000</v>
      </c>
      <c r="K9" s="1030"/>
      <c r="L9" s="1009"/>
    </row>
    <row r="10" spans="1:13" s="1010" customFormat="1" ht="12" customHeight="1">
      <c r="A10" s="1941"/>
      <c r="B10" s="1024" t="s">
        <v>5029</v>
      </c>
      <c r="C10" s="1021"/>
      <c r="D10" s="1021">
        <v>9000</v>
      </c>
      <c r="E10" s="1023"/>
      <c r="F10" s="1937"/>
      <c r="G10" s="1941"/>
      <c r="H10" s="1026" t="s">
        <v>5030</v>
      </c>
      <c r="I10" s="1027"/>
      <c r="J10" s="1027">
        <v>20000</v>
      </c>
      <c r="K10" s="1028" t="s">
        <v>5024</v>
      </c>
      <c r="L10" s="1009"/>
    </row>
    <row r="11" spans="1:13" s="1010" customFormat="1" ht="12" customHeight="1">
      <c r="A11" s="1941"/>
      <c r="B11" s="1024" t="s">
        <v>5031</v>
      </c>
      <c r="C11" s="1021"/>
      <c r="D11" s="1021">
        <v>9500</v>
      </c>
      <c r="E11" s="1023"/>
      <c r="F11" s="1937"/>
      <c r="G11" s="1941"/>
      <c r="H11" s="1024" t="s">
        <v>5032</v>
      </c>
      <c r="I11" s="1022"/>
      <c r="J11" s="1022">
        <v>20000</v>
      </c>
      <c r="K11" s="1023" t="s">
        <v>5024</v>
      </c>
      <c r="L11" s="1009"/>
    </row>
    <row r="12" spans="1:13" s="1010" customFormat="1" ht="12" customHeight="1">
      <c r="A12" s="1941"/>
      <c r="B12" s="1024" t="s">
        <v>5033</v>
      </c>
      <c r="C12" s="1021"/>
      <c r="D12" s="1021">
        <v>9500</v>
      </c>
      <c r="E12" s="1023"/>
      <c r="F12" s="1937"/>
      <c r="G12" s="1941"/>
      <c r="H12" s="1024" t="s">
        <v>5034</v>
      </c>
      <c r="I12" s="1022"/>
      <c r="J12" s="1022">
        <v>15000</v>
      </c>
      <c r="K12" s="1023" t="s">
        <v>5024</v>
      </c>
      <c r="L12" s="1009"/>
    </row>
    <row r="13" spans="1:13" s="1010" customFormat="1" ht="12" customHeight="1">
      <c r="A13" s="1941"/>
      <c r="B13" s="1024" t="s">
        <v>5035</v>
      </c>
      <c r="C13" s="1021"/>
      <c r="D13" s="1952">
        <v>12000</v>
      </c>
      <c r="E13" s="1023"/>
      <c r="F13" s="1937"/>
      <c r="G13" s="1941"/>
      <c r="H13" s="1024" t="s">
        <v>5036</v>
      </c>
      <c r="I13" s="1022"/>
      <c r="J13" s="1022">
        <v>25000</v>
      </c>
      <c r="K13" s="1023"/>
      <c r="L13" s="1009"/>
    </row>
    <row r="14" spans="1:13" s="1010" customFormat="1" ht="12" customHeight="1">
      <c r="A14" s="1941"/>
      <c r="B14" s="1020" t="s">
        <v>5037</v>
      </c>
      <c r="C14" s="1021"/>
      <c r="D14" s="1022">
        <v>10000</v>
      </c>
      <c r="E14" s="1023"/>
      <c r="F14" s="1937"/>
      <c r="G14" s="1941"/>
      <c r="H14" s="1024" t="s">
        <v>5038</v>
      </c>
      <c r="I14" s="1022"/>
      <c r="J14" s="1022">
        <v>15000</v>
      </c>
      <c r="K14" s="1023"/>
      <c r="L14" s="1009"/>
    </row>
    <row r="15" spans="1:13" s="1010" customFormat="1" ht="12" customHeight="1">
      <c r="A15" s="1941"/>
      <c r="B15" s="1024"/>
      <c r="C15" s="1021"/>
      <c r="D15" s="1021"/>
      <c r="E15" s="1023"/>
      <c r="F15" s="1937"/>
      <c r="G15" s="1941"/>
      <c r="H15" s="1024" t="s">
        <v>5039</v>
      </c>
      <c r="I15" s="1022"/>
      <c r="J15" s="1022">
        <v>23000</v>
      </c>
      <c r="K15" s="1023"/>
      <c r="L15" s="1009"/>
    </row>
    <row r="16" spans="1:13" s="1010" customFormat="1" ht="12" customHeight="1">
      <c r="A16" s="1941"/>
      <c r="B16" s="1020" t="s">
        <v>5040</v>
      </c>
      <c r="C16" s="1021"/>
      <c r="D16" s="1021">
        <v>15000</v>
      </c>
      <c r="E16" s="1023"/>
      <c r="F16" s="1937"/>
      <c r="G16" s="1941"/>
      <c r="H16" s="1024" t="s">
        <v>5041</v>
      </c>
      <c r="I16" s="1022"/>
      <c r="J16" s="1022">
        <v>30000</v>
      </c>
      <c r="K16" s="1023"/>
      <c r="L16" s="1009"/>
    </row>
    <row r="17" spans="1:12" s="1010" customFormat="1" ht="12" customHeight="1">
      <c r="A17" s="1941"/>
      <c r="B17" s="1020" t="s">
        <v>5042</v>
      </c>
      <c r="C17" s="1031"/>
      <c r="D17" s="1031">
        <v>17500</v>
      </c>
      <c r="E17" s="1023"/>
      <c r="F17" s="1937"/>
      <c r="G17" s="1941"/>
      <c r="H17" s="1024" t="s">
        <v>5043</v>
      </c>
      <c r="I17" s="1022"/>
      <c r="J17" s="1022">
        <v>15000</v>
      </c>
      <c r="K17" s="1023"/>
      <c r="L17" s="1009"/>
    </row>
    <row r="18" spans="1:12" s="1010" customFormat="1" ht="12" customHeight="1">
      <c r="A18" s="1941"/>
      <c r="B18" s="1024" t="s">
        <v>5044</v>
      </c>
      <c r="C18" s="1021"/>
      <c r="D18" s="1021">
        <v>20000</v>
      </c>
      <c r="E18" s="1023"/>
      <c r="F18" s="1937"/>
      <c r="G18" s="1941"/>
      <c r="H18" s="1024" t="s">
        <v>5045</v>
      </c>
      <c r="I18" s="1022"/>
      <c r="J18" s="1022">
        <v>13500</v>
      </c>
      <c r="K18" s="1032"/>
      <c r="L18" s="1009"/>
    </row>
    <row r="19" spans="1:12" s="1010" customFormat="1" ht="12" customHeight="1">
      <c r="A19" s="1941"/>
      <c r="B19" s="1024" t="s">
        <v>5046</v>
      </c>
      <c r="C19" s="1021"/>
      <c r="D19" s="1021">
        <v>18000</v>
      </c>
      <c r="E19" s="1023"/>
      <c r="F19" s="1937"/>
      <c r="G19" s="1941"/>
      <c r="H19" s="1024" t="s">
        <v>5047</v>
      </c>
      <c r="I19" s="1022"/>
      <c r="J19" s="1022">
        <v>13500</v>
      </c>
      <c r="K19" s="1032"/>
      <c r="L19" s="1009"/>
    </row>
    <row r="20" spans="1:12" s="1010" customFormat="1" ht="12" customHeight="1">
      <c r="A20" s="1941"/>
      <c r="B20" s="1024" t="s">
        <v>5048</v>
      </c>
      <c r="C20" s="1021"/>
      <c r="D20" s="1022">
        <v>17500</v>
      </c>
      <c r="E20" s="1023"/>
      <c r="F20" s="1937"/>
      <c r="G20" s="1941"/>
      <c r="H20" s="1029" t="s">
        <v>5049</v>
      </c>
      <c r="I20" s="1021"/>
      <c r="J20" s="1021">
        <v>22000</v>
      </c>
      <c r="K20" s="1032" t="s">
        <v>5024</v>
      </c>
      <c r="L20" s="1009"/>
    </row>
    <row r="21" spans="1:12" s="1010" customFormat="1" ht="12" customHeight="1">
      <c r="A21" s="1941"/>
      <c r="B21" s="1020" t="s">
        <v>5050</v>
      </c>
      <c r="C21" s="1021"/>
      <c r="D21" s="1952">
        <v>20000</v>
      </c>
      <c r="E21" s="1023"/>
      <c r="F21" s="1937"/>
      <c r="G21" s="1941"/>
      <c r="H21" s="1029" t="s">
        <v>5051</v>
      </c>
      <c r="I21" s="1021"/>
      <c r="J21" s="1021">
        <v>22000</v>
      </c>
      <c r="K21" s="1032"/>
      <c r="L21" s="1009"/>
    </row>
    <row r="22" spans="1:12" s="1010" customFormat="1" ht="12" customHeight="1">
      <c r="A22" s="1941"/>
      <c r="B22" s="1020" t="s">
        <v>5052</v>
      </c>
      <c r="C22" s="1021"/>
      <c r="D22" s="1022">
        <v>14000</v>
      </c>
      <c r="E22" s="1023"/>
      <c r="F22" s="1937"/>
      <c r="G22" s="1941"/>
      <c r="H22" s="1029" t="s">
        <v>5053</v>
      </c>
      <c r="I22" s="1021"/>
      <c r="J22" s="1021">
        <v>31000</v>
      </c>
      <c r="K22" s="1032"/>
      <c r="L22" s="1009"/>
    </row>
    <row r="23" spans="1:12" s="1010" customFormat="1" ht="12" customHeight="1">
      <c r="A23" s="1941"/>
      <c r="B23" s="1020" t="s">
        <v>5054</v>
      </c>
      <c r="C23" s="1021"/>
      <c r="D23" s="1022">
        <v>18000</v>
      </c>
      <c r="E23" s="1023" t="s">
        <v>2670</v>
      </c>
      <c r="F23" s="1937"/>
      <c r="G23" s="1941"/>
      <c r="H23" s="1029" t="s">
        <v>5055</v>
      </c>
      <c r="I23" s="1021"/>
      <c r="J23" s="1021">
        <v>48000</v>
      </c>
      <c r="K23" s="1032"/>
      <c r="L23" s="1009"/>
    </row>
    <row r="24" spans="1:12" s="1010" customFormat="1" ht="12" customHeight="1">
      <c r="A24" s="1941"/>
      <c r="B24" s="1020" t="s">
        <v>5056</v>
      </c>
      <c r="C24" s="1021"/>
      <c r="D24" s="1022">
        <v>29000</v>
      </c>
      <c r="E24" s="1023"/>
      <c r="F24" s="1937"/>
      <c r="G24" s="1941"/>
      <c r="H24" s="1029" t="s">
        <v>5057</v>
      </c>
      <c r="I24" s="1021"/>
      <c r="J24" s="1021">
        <v>12000</v>
      </c>
      <c r="K24" s="1032"/>
      <c r="L24" s="1009"/>
    </row>
    <row r="25" spans="1:12" s="1010" customFormat="1" ht="12" customHeight="1">
      <c r="A25" s="1941"/>
      <c r="B25" s="1026" t="s">
        <v>5058</v>
      </c>
      <c r="C25" s="1027"/>
      <c r="D25" s="1027">
        <v>20000</v>
      </c>
      <c r="E25" s="1023"/>
      <c r="F25" s="1937"/>
      <c r="G25" s="1941"/>
      <c r="H25" s="1024" t="s">
        <v>5059</v>
      </c>
      <c r="I25" s="1022"/>
      <c r="J25" s="1022">
        <v>10000</v>
      </c>
      <c r="K25" s="1032"/>
      <c r="L25" s="1009"/>
    </row>
    <row r="26" spans="1:12" s="1010" customFormat="1" ht="12" customHeight="1">
      <c r="A26" s="1941"/>
      <c r="B26" s="1029" t="s">
        <v>5060</v>
      </c>
      <c r="C26" s="1021"/>
      <c r="D26" s="1021">
        <v>28000</v>
      </c>
      <c r="E26" s="1023"/>
      <c r="F26" s="1937"/>
      <c r="G26" s="1941"/>
      <c r="H26" s="1026"/>
      <c r="I26" s="1021"/>
      <c r="J26" s="1031"/>
      <c r="K26" s="1032"/>
      <c r="L26" s="1009"/>
    </row>
    <row r="27" spans="1:12" s="1010" customFormat="1" ht="12" customHeight="1">
      <c r="A27" s="1941"/>
      <c r="B27" s="1029"/>
      <c r="C27" s="1021"/>
      <c r="D27" s="1021"/>
      <c r="E27" s="1028"/>
      <c r="F27" s="1937"/>
      <c r="G27" s="1941"/>
      <c r="H27" s="1024" t="s">
        <v>5061</v>
      </c>
      <c r="I27" s="1021"/>
      <c r="J27" s="1021">
        <v>10500</v>
      </c>
      <c r="K27" s="1033"/>
      <c r="L27" s="1009"/>
    </row>
    <row r="28" spans="1:12" s="1010" customFormat="1" ht="12" customHeight="1">
      <c r="A28" s="1941"/>
      <c r="B28" s="1026" t="s">
        <v>5062</v>
      </c>
      <c r="C28" s="1027"/>
      <c r="D28" s="1027">
        <v>35000</v>
      </c>
      <c r="E28" s="1023" t="s">
        <v>5024</v>
      </c>
      <c r="F28" s="1937"/>
      <c r="G28" s="1941"/>
      <c r="H28" s="1020" t="s">
        <v>5063</v>
      </c>
      <c r="I28" s="1021"/>
      <c r="J28" s="1022">
        <v>15000</v>
      </c>
      <c r="K28" s="1033"/>
      <c r="L28" s="1009"/>
    </row>
    <row r="29" spans="1:12" s="1010" customFormat="1" ht="12" customHeight="1">
      <c r="A29" s="1941"/>
      <c r="B29" s="1029" t="s">
        <v>5064</v>
      </c>
      <c r="C29" s="1021"/>
      <c r="D29" s="1021">
        <v>40000</v>
      </c>
      <c r="E29" s="1023" t="s">
        <v>5024</v>
      </c>
      <c r="F29" s="1937"/>
      <c r="G29" s="1941"/>
      <c r="H29" s="1020" t="s">
        <v>5065</v>
      </c>
      <c r="I29" s="1021"/>
      <c r="J29" s="1022">
        <v>14000</v>
      </c>
      <c r="K29" s="1032"/>
      <c r="L29" s="1009"/>
    </row>
    <row r="30" spans="1:12" s="1010" customFormat="1" ht="12" customHeight="1">
      <c r="A30" s="1941"/>
      <c r="B30" s="1029" t="s">
        <v>5066</v>
      </c>
      <c r="C30" s="1021"/>
      <c r="D30" s="1021">
        <v>9500</v>
      </c>
      <c r="E30" s="1034"/>
      <c r="F30" s="1937"/>
      <c r="G30" s="1941"/>
      <c r="H30" s="1020" t="s">
        <v>5067</v>
      </c>
      <c r="I30" s="1021"/>
      <c r="J30" s="1022">
        <v>14000</v>
      </c>
      <c r="K30" s="1032"/>
      <c r="L30" s="1009"/>
    </row>
    <row r="31" spans="1:12" s="1010" customFormat="1" ht="12" customHeight="1">
      <c r="A31" s="1941"/>
      <c r="B31" s="1035" t="s">
        <v>5068</v>
      </c>
      <c r="C31" s="1036"/>
      <c r="D31" s="1036">
        <v>12000</v>
      </c>
      <c r="E31" s="1028"/>
      <c r="F31" s="1937"/>
      <c r="G31" s="1941"/>
      <c r="H31" s="1020" t="s">
        <v>5069</v>
      </c>
      <c r="I31" s="1021"/>
      <c r="J31" s="1022">
        <v>30000</v>
      </c>
      <c r="K31" s="1032"/>
      <c r="L31" s="1009"/>
    </row>
    <row r="32" spans="1:12" s="1010" customFormat="1" ht="12" customHeight="1">
      <c r="A32" s="1941"/>
      <c r="B32" s="1037" t="s">
        <v>5070</v>
      </c>
      <c r="C32" s="1027"/>
      <c r="D32" s="1027">
        <v>8000</v>
      </c>
      <c r="E32" s="1038"/>
      <c r="F32" s="1938"/>
      <c r="G32" s="1941"/>
      <c r="H32" s="1020" t="s">
        <v>5071</v>
      </c>
      <c r="I32" s="1021"/>
      <c r="J32" s="1022">
        <v>31000</v>
      </c>
      <c r="K32" s="1032"/>
      <c r="L32" s="1009"/>
    </row>
    <row r="33" spans="1:13" s="1010" customFormat="1" ht="12" customHeight="1">
      <c r="A33" s="1941"/>
      <c r="B33" s="1039" t="s">
        <v>5072</v>
      </c>
      <c r="C33" s="1040"/>
      <c r="D33" s="1040">
        <v>28000</v>
      </c>
      <c r="E33" s="1038"/>
      <c r="F33" s="1937"/>
      <c r="G33" s="1941"/>
      <c r="H33" s="1020" t="s">
        <v>5073</v>
      </c>
      <c r="I33" s="1021"/>
      <c r="J33" s="1022">
        <v>12000</v>
      </c>
      <c r="K33" s="1041"/>
      <c r="L33" s="1009"/>
    </row>
    <row r="34" spans="1:13" s="1010" customFormat="1" ht="12" customHeight="1">
      <c r="A34" s="1941"/>
      <c r="B34" s="1042"/>
      <c r="C34" s="1043"/>
      <c r="D34" s="1043"/>
      <c r="E34" s="1028"/>
      <c r="F34" s="1937"/>
      <c r="G34" s="1941"/>
      <c r="H34" s="1020" t="s">
        <v>5074</v>
      </c>
      <c r="I34" s="1021"/>
      <c r="J34" s="1022">
        <v>45000</v>
      </c>
      <c r="K34" s="1032"/>
      <c r="L34" s="1009"/>
    </row>
    <row r="35" spans="1:13" s="1010" customFormat="1" ht="12" customHeight="1" thickBot="1">
      <c r="A35" s="1942"/>
      <c r="B35" s="1026" t="s">
        <v>5075</v>
      </c>
      <c r="C35" s="1027"/>
      <c r="D35" s="1027">
        <v>40000</v>
      </c>
      <c r="E35" s="1028"/>
      <c r="F35" s="1937"/>
      <c r="G35" s="1941"/>
      <c r="H35" s="1020" t="s">
        <v>5076</v>
      </c>
      <c r="I35" s="1021"/>
      <c r="J35" s="1022">
        <v>13000</v>
      </c>
      <c r="K35" s="1032"/>
      <c r="L35" s="1009"/>
    </row>
    <row r="36" spans="1:13" s="1010" customFormat="1" ht="12" customHeight="1">
      <c r="A36" s="1940" t="s">
        <v>5077</v>
      </c>
      <c r="B36" s="1044" t="s">
        <v>5078</v>
      </c>
      <c r="C36" s="1045"/>
      <c r="D36" s="1045">
        <v>13000</v>
      </c>
      <c r="E36" s="1046"/>
      <c r="F36" s="1937"/>
      <c r="G36" s="1941"/>
      <c r="H36" s="1024" t="s">
        <v>5079</v>
      </c>
      <c r="I36" s="1021"/>
      <c r="J36" s="1021">
        <v>13000</v>
      </c>
      <c r="K36" s="1032"/>
      <c r="L36" s="1009"/>
    </row>
    <row r="37" spans="1:13" s="1010" customFormat="1" ht="12" customHeight="1">
      <c r="A37" s="1941"/>
      <c r="B37" s="1047" t="s">
        <v>5080</v>
      </c>
      <c r="C37" s="1027"/>
      <c r="D37" s="1027">
        <v>11500</v>
      </c>
      <c r="E37" s="1028"/>
      <c r="F37" s="1937"/>
      <c r="G37" s="1941"/>
      <c r="H37" s="1020" t="s">
        <v>5081</v>
      </c>
      <c r="I37" s="1021"/>
      <c r="J37" s="1022">
        <v>15000</v>
      </c>
      <c r="K37" s="1032"/>
      <c r="L37" s="1009"/>
      <c r="M37" s="1048"/>
    </row>
    <row r="38" spans="1:13" s="1010" customFormat="1" ht="12" customHeight="1" thickBot="1">
      <c r="A38" s="1941"/>
      <c r="B38" s="1047" t="s">
        <v>5082</v>
      </c>
      <c r="C38" s="1027"/>
      <c r="D38" s="1027">
        <v>4500</v>
      </c>
      <c r="E38" s="1034"/>
      <c r="F38" s="1937"/>
      <c r="G38" s="1941"/>
      <c r="H38" s="1049" t="s">
        <v>5083</v>
      </c>
      <c r="I38" s="1050"/>
      <c r="J38" s="1051">
        <v>13000</v>
      </c>
      <c r="K38" s="1052"/>
      <c r="L38" s="1009"/>
      <c r="M38" s="1048"/>
    </row>
    <row r="39" spans="1:13" s="1010" customFormat="1" ht="12" customHeight="1">
      <c r="A39" s="1941"/>
      <c r="B39" s="1047" t="s">
        <v>5084</v>
      </c>
      <c r="C39" s="1027"/>
      <c r="D39" s="1027">
        <v>5000</v>
      </c>
      <c r="E39" s="1034"/>
      <c r="F39" s="1937"/>
      <c r="G39" s="1943" t="s">
        <v>5085</v>
      </c>
      <c r="H39" s="1053" t="s">
        <v>5086</v>
      </c>
      <c r="I39" s="1054"/>
      <c r="J39" s="1055">
        <v>9000</v>
      </c>
      <c r="K39" s="1056"/>
      <c r="L39" s="1009"/>
      <c r="M39" s="1048"/>
    </row>
    <row r="40" spans="1:13" s="1010" customFormat="1" ht="12" customHeight="1" thickBot="1">
      <c r="A40" s="1941"/>
      <c r="B40" s="1047" t="s">
        <v>5087</v>
      </c>
      <c r="C40" s="1027"/>
      <c r="D40" s="1027">
        <v>35000</v>
      </c>
      <c r="E40" s="1028"/>
      <c r="F40" s="1937"/>
      <c r="G40" s="1944"/>
      <c r="H40" s="1020" t="s">
        <v>5088</v>
      </c>
      <c r="I40" s="1021"/>
      <c r="J40" s="1022">
        <v>10000</v>
      </c>
      <c r="K40" s="1057"/>
      <c r="L40" s="1009"/>
      <c r="M40" s="1048"/>
    </row>
    <row r="41" spans="1:13" s="1010" customFormat="1" ht="12" customHeight="1">
      <c r="A41" s="1941"/>
      <c r="B41" s="1047" t="s">
        <v>5089</v>
      </c>
      <c r="C41" s="1027"/>
      <c r="D41" s="1027">
        <v>35000</v>
      </c>
      <c r="E41" s="1028" t="s">
        <v>5024</v>
      </c>
      <c r="F41" s="1937"/>
      <c r="G41" s="1944"/>
      <c r="H41" s="1020" t="s">
        <v>5090</v>
      </c>
      <c r="I41" s="1058"/>
      <c r="J41" s="1058">
        <v>16000</v>
      </c>
      <c r="K41" s="1041"/>
      <c r="L41" s="1009"/>
      <c r="M41" s="1048"/>
    </row>
    <row r="42" spans="1:13" s="1010" customFormat="1" ht="12" customHeight="1">
      <c r="A42" s="1941"/>
      <c r="B42" s="1047" t="s">
        <v>5091</v>
      </c>
      <c r="C42" s="1027"/>
      <c r="D42" s="1027">
        <v>43000</v>
      </c>
      <c r="E42" s="1028"/>
      <c r="F42" s="1937"/>
      <c r="G42" s="1944"/>
      <c r="H42" s="1020" t="s">
        <v>5092</v>
      </c>
      <c r="I42" s="1058"/>
      <c r="J42" s="1058">
        <v>11000</v>
      </c>
      <c r="K42" s="1032"/>
      <c r="L42" s="1009"/>
      <c r="M42" s="1048"/>
    </row>
    <row r="43" spans="1:13" s="1010" customFormat="1" ht="12" customHeight="1">
      <c r="A43" s="1941"/>
      <c r="B43" s="1047" t="s">
        <v>5093</v>
      </c>
      <c r="C43" s="1027"/>
      <c r="D43" s="1027">
        <v>34000</v>
      </c>
      <c r="E43" s="1038"/>
      <c r="F43" s="1937"/>
      <c r="G43" s="1944"/>
      <c r="H43" s="1059" t="s">
        <v>5094</v>
      </c>
      <c r="I43" s="1060"/>
      <c r="J43" s="1061">
        <v>16000</v>
      </c>
      <c r="K43" s="1041"/>
      <c r="L43" s="1009"/>
      <c r="M43" s="1048"/>
    </row>
    <row r="44" spans="1:13" s="1010" customFormat="1" ht="12" customHeight="1">
      <c r="A44" s="1941"/>
      <c r="B44" s="1062" t="s">
        <v>5095</v>
      </c>
      <c r="C44" s="1021"/>
      <c r="D44" s="1022">
        <v>25000</v>
      </c>
      <c r="E44" s="1023"/>
      <c r="F44" s="1937"/>
      <c r="G44" s="1944"/>
      <c r="H44" s="1059" t="s">
        <v>5096</v>
      </c>
      <c r="I44" s="1060"/>
      <c r="J44" s="1061">
        <v>10000</v>
      </c>
      <c r="K44" s="1032"/>
      <c r="L44" s="1009"/>
      <c r="M44" s="1048"/>
    </row>
    <row r="45" spans="1:13" s="1010" customFormat="1" ht="12" customHeight="1">
      <c r="A45" s="1941"/>
      <c r="B45" s="1049" t="s">
        <v>5097</v>
      </c>
      <c r="C45" s="1050"/>
      <c r="D45" s="1051">
        <v>40000</v>
      </c>
      <c r="E45" s="1063" t="s">
        <v>2670</v>
      </c>
      <c r="F45" s="1937"/>
      <c r="G45" s="1944"/>
      <c r="H45" s="1062" t="s">
        <v>5098</v>
      </c>
      <c r="I45" s="1021"/>
      <c r="J45" s="1022">
        <v>16000</v>
      </c>
      <c r="K45" s="1032"/>
      <c r="L45" s="1009"/>
      <c r="M45" s="1048"/>
    </row>
    <row r="46" spans="1:13" s="1010" customFormat="1" ht="12" customHeight="1" thickBot="1">
      <c r="A46" s="1942"/>
      <c r="B46" s="1049"/>
      <c r="C46" s="1050"/>
      <c r="D46" s="1051"/>
      <c r="E46" s="1064"/>
      <c r="F46" s="1937"/>
      <c r="G46" s="1944"/>
      <c r="H46" s="1020" t="s">
        <v>5099</v>
      </c>
      <c r="I46" s="1021"/>
      <c r="J46" s="1022">
        <v>12000</v>
      </c>
      <c r="K46" s="1032"/>
      <c r="L46" s="1009"/>
      <c r="M46" s="1048"/>
    </row>
    <row r="47" spans="1:13" s="1010" customFormat="1" ht="12" customHeight="1">
      <c r="A47" s="1940" t="s">
        <v>5100</v>
      </c>
      <c r="B47" s="1065" t="s">
        <v>5101</v>
      </c>
      <c r="C47" s="1054"/>
      <c r="D47" s="1055">
        <v>11000</v>
      </c>
      <c r="E47" s="1066"/>
      <c r="F47" s="1937"/>
      <c r="G47" s="1945"/>
      <c r="H47" s="1020" t="s">
        <v>5102</v>
      </c>
      <c r="I47" s="1021"/>
      <c r="J47" s="1022">
        <v>14000</v>
      </c>
      <c r="K47" s="1032"/>
      <c r="L47" s="1009"/>
      <c r="M47" s="1048"/>
    </row>
    <row r="48" spans="1:13" s="1010" customFormat="1" ht="12" customHeight="1">
      <c r="A48" s="1941"/>
      <c r="B48" s="1067" t="s">
        <v>5103</v>
      </c>
      <c r="C48" s="1021"/>
      <c r="D48" s="1021">
        <v>6200</v>
      </c>
      <c r="E48" s="1068"/>
      <c r="F48" s="1937"/>
      <c r="G48" s="1944"/>
      <c r="H48" s="1020" t="s">
        <v>5104</v>
      </c>
      <c r="I48" s="1021"/>
      <c r="J48" s="1022">
        <v>16000</v>
      </c>
      <c r="K48" s="1069"/>
      <c r="L48" s="1009"/>
      <c r="M48" s="1048"/>
    </row>
    <row r="49" spans="1:12" s="1010" customFormat="1" ht="12" customHeight="1" thickBot="1">
      <c r="A49" s="1941"/>
      <c r="B49" s="1024" t="s">
        <v>5105</v>
      </c>
      <c r="C49" s="1021"/>
      <c r="D49" s="1021">
        <v>11000</v>
      </c>
      <c r="E49" s="1023"/>
      <c r="F49" s="1937"/>
      <c r="G49" s="1946"/>
      <c r="H49" s="1070" t="s">
        <v>5106</v>
      </c>
      <c r="I49" s="1071"/>
      <c r="J49" s="1072">
        <v>15000</v>
      </c>
      <c r="K49" s="1073" t="s">
        <v>5107</v>
      </c>
      <c r="L49" s="1009"/>
    </row>
    <row r="50" spans="1:12" s="1010" customFormat="1" ht="12" customHeight="1">
      <c r="A50" s="1941"/>
      <c r="B50" s="1020" t="s">
        <v>5108</v>
      </c>
      <c r="C50" s="1021"/>
      <c r="D50" s="1022">
        <v>6600</v>
      </c>
      <c r="E50" s="1023"/>
      <c r="F50" s="1937"/>
      <c r="G50" s="1944" t="s">
        <v>5109</v>
      </c>
      <c r="H50" s="1059" t="s">
        <v>5110</v>
      </c>
      <c r="I50" s="1060"/>
      <c r="J50" s="1061">
        <v>26000</v>
      </c>
      <c r="K50" s="1074"/>
      <c r="L50" s="1009"/>
    </row>
    <row r="51" spans="1:12" s="1010" customFormat="1" ht="12" customHeight="1">
      <c r="A51" s="1941"/>
      <c r="B51" s="1020" t="s">
        <v>5111</v>
      </c>
      <c r="C51" s="1021"/>
      <c r="D51" s="1022">
        <v>35000</v>
      </c>
      <c r="E51" s="1023" t="s">
        <v>5107</v>
      </c>
      <c r="F51" s="1937"/>
      <c r="G51" s="1944"/>
      <c r="H51" s="1062" t="s">
        <v>5112</v>
      </c>
      <c r="I51" s="1031"/>
      <c r="J51" s="1031">
        <v>33000</v>
      </c>
      <c r="K51" s="1032" t="s">
        <v>2670</v>
      </c>
      <c r="L51" s="1009"/>
    </row>
    <row r="52" spans="1:12" s="1010" customFormat="1" ht="12" customHeight="1">
      <c r="A52" s="1941"/>
      <c r="B52" s="1020" t="s">
        <v>5113</v>
      </c>
      <c r="C52" s="1021"/>
      <c r="D52" s="1952">
        <v>9000</v>
      </c>
      <c r="E52" s="1023"/>
      <c r="F52" s="1937"/>
      <c r="G52" s="1944"/>
      <c r="H52" s="1062" t="s">
        <v>5114</v>
      </c>
      <c r="I52" s="1031"/>
      <c r="J52" s="1031">
        <v>15000</v>
      </c>
      <c r="K52" s="1032"/>
      <c r="L52" s="1009"/>
    </row>
    <row r="53" spans="1:12" s="1010" customFormat="1" ht="12" customHeight="1" thickBot="1">
      <c r="A53" s="1942"/>
      <c r="B53" s="1075" t="s">
        <v>5115</v>
      </c>
      <c r="C53" s="1076"/>
      <c r="D53" s="1076">
        <v>12000</v>
      </c>
      <c r="E53" s="1064"/>
      <c r="F53" s="1937"/>
      <c r="G53" s="1944"/>
      <c r="H53" s="1062"/>
      <c r="I53" s="1021"/>
      <c r="J53" s="1022"/>
      <c r="K53" s="1032"/>
      <c r="L53" s="1009"/>
    </row>
    <row r="54" spans="1:12" s="1010" customFormat="1" ht="12" customHeight="1">
      <c r="A54" s="1947" t="s">
        <v>5116</v>
      </c>
      <c r="B54" s="1065" t="s">
        <v>5117</v>
      </c>
      <c r="C54" s="1054"/>
      <c r="D54" s="1055">
        <v>18000</v>
      </c>
      <c r="E54" s="1066"/>
      <c r="F54" s="1937"/>
      <c r="G54" s="1944"/>
      <c r="H54" s="1062" t="s">
        <v>5118</v>
      </c>
      <c r="I54" s="1021"/>
      <c r="J54" s="1022">
        <v>30000</v>
      </c>
      <c r="K54" s="1033"/>
      <c r="L54" s="1009"/>
    </row>
    <row r="55" spans="1:12" s="1010" customFormat="1" ht="12" customHeight="1">
      <c r="A55" s="1948"/>
      <c r="B55" s="1059" t="s">
        <v>5119</v>
      </c>
      <c r="C55" s="1060"/>
      <c r="D55" s="1061">
        <v>13000</v>
      </c>
      <c r="E55" s="1068"/>
      <c r="F55" s="1937"/>
      <c r="G55" s="1944"/>
      <c r="H55" s="1062" t="s">
        <v>5120</v>
      </c>
      <c r="I55" s="1021"/>
      <c r="J55" s="1022">
        <v>36000</v>
      </c>
      <c r="K55" s="1032"/>
      <c r="L55" s="1009"/>
    </row>
    <row r="56" spans="1:12" s="1010" customFormat="1" ht="12" customHeight="1">
      <c r="A56" s="1948"/>
      <c r="B56" s="1062" t="s">
        <v>5121</v>
      </c>
      <c r="C56" s="1021"/>
      <c r="D56" s="1022">
        <v>15000</v>
      </c>
      <c r="E56" s="1023"/>
      <c r="F56" s="1937"/>
      <c r="G56" s="1944"/>
      <c r="H56" s="1062" t="s">
        <v>5122</v>
      </c>
      <c r="I56" s="1021"/>
      <c r="J56" s="1031">
        <v>4500</v>
      </c>
      <c r="K56" s="1033"/>
      <c r="L56" s="1009"/>
    </row>
    <row r="57" spans="1:12" s="1010" customFormat="1" ht="12" customHeight="1">
      <c r="A57" s="1948"/>
      <c r="B57" s="1062" t="s">
        <v>5123</v>
      </c>
      <c r="C57" s="1021"/>
      <c r="D57" s="1022">
        <v>15000</v>
      </c>
      <c r="E57" s="1023"/>
      <c r="F57" s="1937"/>
      <c r="G57" s="1944"/>
      <c r="H57" s="1062" t="s">
        <v>5124</v>
      </c>
      <c r="I57" s="1021"/>
      <c r="J57" s="1031">
        <v>4500</v>
      </c>
      <c r="K57" s="1033"/>
      <c r="L57" s="1009"/>
    </row>
    <row r="58" spans="1:12" s="1010" customFormat="1" ht="12" customHeight="1">
      <c r="A58" s="1948"/>
      <c r="B58" s="1062" t="s">
        <v>5125</v>
      </c>
      <c r="C58" s="1021"/>
      <c r="D58" s="1022">
        <v>12000</v>
      </c>
      <c r="E58" s="1023"/>
      <c r="F58" s="1937"/>
      <c r="G58" s="1944"/>
      <c r="H58" s="1062" t="s">
        <v>5126</v>
      </c>
      <c r="I58" s="1058"/>
      <c r="J58" s="1058">
        <v>33000</v>
      </c>
      <c r="K58" s="1032"/>
      <c r="L58" s="1009"/>
    </row>
    <row r="59" spans="1:12" s="1010" customFormat="1" ht="12" customHeight="1" thickBot="1">
      <c r="A59" s="1948"/>
      <c r="B59" s="1062" t="s">
        <v>5127</v>
      </c>
      <c r="C59" s="1021"/>
      <c r="D59" s="1022">
        <v>12000</v>
      </c>
      <c r="E59" s="1023"/>
      <c r="F59" s="1937"/>
      <c r="G59" s="1946"/>
      <c r="H59" s="1077" t="s">
        <v>5128</v>
      </c>
      <c r="I59" s="1078"/>
      <c r="J59" s="1078">
        <v>18000</v>
      </c>
      <c r="K59" s="1057"/>
      <c r="L59" s="1009"/>
    </row>
    <row r="60" spans="1:12" s="1010" customFormat="1" ht="12" customHeight="1">
      <c r="A60" s="1948"/>
      <c r="B60" s="1062" t="s">
        <v>5129</v>
      </c>
      <c r="C60" s="1021"/>
      <c r="D60" s="1022">
        <v>12000</v>
      </c>
      <c r="E60" s="1023"/>
      <c r="F60" s="1937"/>
      <c r="G60" s="1944" t="s">
        <v>5130</v>
      </c>
      <c r="H60" s="1059" t="s">
        <v>5131</v>
      </c>
      <c r="I60" s="1079"/>
      <c r="J60" s="1079">
        <v>11500</v>
      </c>
      <c r="K60" s="1074"/>
      <c r="L60" s="1009"/>
    </row>
    <row r="61" spans="1:12" s="1010" customFormat="1" ht="12" customHeight="1">
      <c r="A61" s="1948"/>
      <c r="B61" s="1062" t="s">
        <v>5132</v>
      </c>
      <c r="C61" s="1021"/>
      <c r="D61" s="1022">
        <v>35000</v>
      </c>
      <c r="E61" s="1023"/>
      <c r="F61" s="1937"/>
      <c r="G61" s="1944"/>
      <c r="H61" s="1062" t="s">
        <v>5133</v>
      </c>
      <c r="I61" s="1080"/>
      <c r="J61" s="1080">
        <v>14000</v>
      </c>
      <c r="K61" s="1032"/>
      <c r="L61" s="1009"/>
    </row>
    <row r="62" spans="1:12" s="1010" customFormat="1" ht="12" customHeight="1">
      <c r="A62" s="1948"/>
      <c r="B62" s="1062" t="s">
        <v>5134</v>
      </c>
      <c r="C62" s="1021"/>
      <c r="D62" s="1022">
        <v>75000</v>
      </c>
      <c r="E62" s="1023" t="s">
        <v>5024</v>
      </c>
      <c r="F62" s="1937"/>
      <c r="G62" s="1944"/>
      <c r="H62" s="1062" t="s">
        <v>5135</v>
      </c>
      <c r="I62" s="1080"/>
      <c r="J62" s="1080">
        <v>24000</v>
      </c>
      <c r="K62" s="1032"/>
      <c r="L62" s="1009"/>
    </row>
    <row r="63" spans="1:12" s="1010" customFormat="1" ht="12" customHeight="1">
      <c r="A63" s="1948"/>
      <c r="B63" s="1062" t="s">
        <v>5136</v>
      </c>
      <c r="C63" s="1021"/>
      <c r="D63" s="1022">
        <v>36000</v>
      </c>
      <c r="E63" s="1023" t="s">
        <v>5107</v>
      </c>
      <c r="F63" s="1937"/>
      <c r="G63" s="1944"/>
      <c r="H63" s="1062" t="s">
        <v>5137</v>
      </c>
      <c r="I63" s="1080"/>
      <c r="J63" s="1080">
        <v>11500</v>
      </c>
      <c r="K63" s="1032"/>
      <c r="L63" s="1009"/>
    </row>
    <row r="64" spans="1:12" s="1010" customFormat="1" ht="12" customHeight="1">
      <c r="A64" s="1948"/>
      <c r="B64" s="1062" t="s">
        <v>5138</v>
      </c>
      <c r="C64" s="1021"/>
      <c r="D64" s="1022">
        <v>21000</v>
      </c>
      <c r="E64" s="1023" t="s">
        <v>2670</v>
      </c>
      <c r="F64" s="1937"/>
      <c r="G64" s="1944"/>
      <c r="H64" s="1062" t="s">
        <v>5139</v>
      </c>
      <c r="I64" s="1080"/>
      <c r="J64" s="1080">
        <v>19000</v>
      </c>
      <c r="K64" s="1032"/>
      <c r="L64" s="1009"/>
    </row>
    <row r="65" spans="1:12" s="1010" customFormat="1" ht="12" customHeight="1" thickBot="1">
      <c r="A65" s="1949"/>
      <c r="B65" s="1077" t="s">
        <v>5140</v>
      </c>
      <c r="C65" s="1071"/>
      <c r="D65" s="1072">
        <v>24000</v>
      </c>
      <c r="E65" s="1064" t="s">
        <v>5024</v>
      </c>
      <c r="F65" s="1939"/>
      <c r="G65" s="1946"/>
      <c r="H65" s="1062" t="s">
        <v>5141</v>
      </c>
      <c r="I65" s="1080"/>
      <c r="J65" s="1080">
        <v>18000</v>
      </c>
      <c r="K65" s="1081"/>
      <c r="L65" s="1009"/>
    </row>
    <row r="66" spans="1:12" s="1010" customFormat="1">
      <c r="A66" s="1082" t="s">
        <v>5142</v>
      </c>
      <c r="B66" s="1083"/>
      <c r="C66" s="1083"/>
      <c r="D66" s="1083"/>
      <c r="E66" s="1084"/>
      <c r="F66" s="1085"/>
      <c r="G66" s="1086"/>
      <c r="H66" s="1933" t="s">
        <v>5143</v>
      </c>
      <c r="I66" s="1934"/>
      <c r="J66" s="1934"/>
      <c r="K66" s="1934"/>
      <c r="L66" s="1009"/>
    </row>
    <row r="67" spans="1:12" s="1010" customFormat="1">
      <c r="B67" s="1083"/>
      <c r="C67" s="1083"/>
      <c r="D67" s="1083"/>
      <c r="E67" s="1084"/>
      <c r="F67" s="1085"/>
      <c r="G67" s="1083"/>
      <c r="K67" s="1085"/>
      <c r="L67" s="1009"/>
    </row>
  </sheetData>
  <mergeCells count="11">
    <mergeCell ref="H66:K66"/>
    <mergeCell ref="A1:K1"/>
    <mergeCell ref="F2:F65"/>
    <mergeCell ref="A3:A35"/>
    <mergeCell ref="G3:G38"/>
    <mergeCell ref="A36:A46"/>
    <mergeCell ref="G39:G49"/>
    <mergeCell ref="A47:A53"/>
    <mergeCell ref="G50:G59"/>
    <mergeCell ref="A54:A65"/>
    <mergeCell ref="G60:G65"/>
  </mergeCells>
  <phoneticPr fontId="21" type="noConversion"/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336"/>
  <sheetViews>
    <sheetView workbookViewId="0">
      <pane xSplit="1" ySplit="2" topLeftCell="B55" activePane="bottomRight" state="frozen"/>
      <selection activeCell="L5" sqref="L5:M5"/>
      <selection pane="topRight" activeCell="L5" sqref="L5:M5"/>
      <selection pane="bottomLeft" activeCell="L5" sqref="L5:M5"/>
      <selection pane="bottomRight" activeCell="D65" sqref="D65"/>
    </sheetView>
  </sheetViews>
  <sheetFormatPr defaultRowHeight="24.95" customHeight="1"/>
  <cols>
    <col min="1" max="1" width="15" style="178" customWidth="1"/>
    <col min="2" max="2" width="8.6640625" style="178" bestFit="1" customWidth="1"/>
    <col min="3" max="4" width="10.5546875" style="178" bestFit="1" customWidth="1"/>
    <col min="5" max="5" width="13.5546875" style="178" bestFit="1" customWidth="1"/>
    <col min="6" max="6" width="10.109375" style="178" customWidth="1"/>
    <col min="7" max="7" width="11.109375" style="683" customWidth="1"/>
    <col min="8" max="8" width="10" style="178" customWidth="1"/>
    <col min="9" max="9" width="10.44140625" style="178" bestFit="1" customWidth="1"/>
    <col min="10" max="10" width="12.21875" style="161" bestFit="1" customWidth="1"/>
    <col min="11" max="11" width="11.5546875" style="178" bestFit="1" customWidth="1"/>
    <col min="12" max="16384" width="8.88671875" style="178"/>
  </cols>
  <sheetData>
    <row r="1" spans="1:10" ht="24.95" customHeight="1">
      <c r="A1" s="1727" t="s">
        <v>1582</v>
      </c>
      <c r="B1" s="1727"/>
      <c r="C1" s="1727"/>
      <c r="D1" s="1727"/>
      <c r="E1" s="1727"/>
      <c r="F1" s="1727"/>
      <c r="G1" s="1727"/>
      <c r="H1" s="1278"/>
    </row>
    <row r="2" spans="1:10" ht="24.95" customHeight="1">
      <c r="A2" s="658" t="s">
        <v>1583</v>
      </c>
      <c r="B2" s="658" t="s">
        <v>1117</v>
      </c>
      <c r="C2" s="658" t="s">
        <v>1118</v>
      </c>
      <c r="D2" s="658" t="s">
        <v>1119</v>
      </c>
      <c r="E2" s="659" t="s">
        <v>1584</v>
      </c>
      <c r="F2" s="658" t="s">
        <v>1585</v>
      </c>
      <c r="G2" s="681" t="s">
        <v>5498</v>
      </c>
      <c r="H2" s="658" t="s">
        <v>5499</v>
      </c>
      <c r="I2" s="658" t="s">
        <v>5500</v>
      </c>
      <c r="J2" s="658" t="s">
        <v>5501</v>
      </c>
    </row>
    <row r="3" spans="1:10" ht="24.95" customHeight="1">
      <c r="A3" s="502" t="s">
        <v>1586</v>
      </c>
      <c r="B3" s="5" t="s">
        <v>857</v>
      </c>
      <c r="C3" s="31">
        <v>45600</v>
      </c>
      <c r="D3" s="32">
        <v>42100</v>
      </c>
      <c r="E3" s="33">
        <v>50000</v>
      </c>
      <c r="F3" s="34">
        <v>43000</v>
      </c>
      <c r="G3" s="682">
        <f t="shared" ref="G3:G70" si="0">1-(H3/C3)</f>
        <v>1</v>
      </c>
      <c r="H3" s="34"/>
      <c r="I3" s="3"/>
      <c r="J3" s="4">
        <f t="shared" ref="J3:J70" si="1">SUM(C3-C3*I3)</f>
        <v>45600</v>
      </c>
    </row>
    <row r="4" spans="1:10" ht="24.95" customHeight="1">
      <c r="A4" s="502" t="s">
        <v>1587</v>
      </c>
      <c r="B4" s="5" t="s">
        <v>857</v>
      </c>
      <c r="C4" s="31">
        <v>58000</v>
      </c>
      <c r="D4" s="32">
        <v>53900</v>
      </c>
      <c r="E4" s="33">
        <v>64000</v>
      </c>
      <c r="F4" s="34">
        <v>55000</v>
      </c>
      <c r="G4" s="682">
        <f t="shared" si="0"/>
        <v>1</v>
      </c>
      <c r="H4" s="34"/>
      <c r="I4" s="3"/>
      <c r="J4" s="4">
        <f t="shared" si="1"/>
        <v>58000</v>
      </c>
    </row>
    <row r="5" spans="1:10" ht="24.95" customHeight="1">
      <c r="A5" s="501" t="s">
        <v>1120</v>
      </c>
      <c r="B5" s="67" t="s">
        <v>857</v>
      </c>
      <c r="C5" s="72">
        <v>29500</v>
      </c>
      <c r="D5" s="72">
        <v>30400</v>
      </c>
      <c r="E5" s="73">
        <v>31000</v>
      </c>
      <c r="F5" s="70">
        <v>30380</v>
      </c>
      <c r="G5" s="1281">
        <f t="shared" si="0"/>
        <v>1</v>
      </c>
      <c r="H5" s="1282"/>
      <c r="I5" s="71"/>
      <c r="J5" s="4">
        <f t="shared" si="1"/>
        <v>29500</v>
      </c>
    </row>
    <row r="6" spans="1:10" ht="24.95" customHeight="1">
      <c r="A6" s="501" t="s">
        <v>1588</v>
      </c>
      <c r="B6" s="67" t="s">
        <v>857</v>
      </c>
      <c r="C6" s="72">
        <v>28500</v>
      </c>
      <c r="D6" s="72">
        <v>26500</v>
      </c>
      <c r="E6" s="73">
        <v>32000</v>
      </c>
      <c r="F6" s="70">
        <v>27000</v>
      </c>
      <c r="G6" s="1281">
        <f t="shared" si="0"/>
        <v>1</v>
      </c>
      <c r="H6" s="1282"/>
      <c r="I6" s="71">
        <v>0.13</v>
      </c>
      <c r="J6" s="4">
        <f t="shared" si="1"/>
        <v>24795</v>
      </c>
    </row>
    <row r="7" spans="1:10" ht="24.95" customHeight="1">
      <c r="A7" s="506" t="s">
        <v>1121</v>
      </c>
      <c r="B7" s="86" t="s">
        <v>857</v>
      </c>
      <c r="C7" s="87">
        <v>26600</v>
      </c>
      <c r="D7" s="87">
        <v>23500</v>
      </c>
      <c r="E7" s="88">
        <v>28000</v>
      </c>
      <c r="F7" s="89">
        <v>24000</v>
      </c>
      <c r="G7" s="1283">
        <f t="shared" si="0"/>
        <v>1</v>
      </c>
      <c r="H7" s="89"/>
      <c r="I7" s="84">
        <v>0.15</v>
      </c>
      <c r="J7" s="85">
        <f t="shared" si="1"/>
        <v>22610</v>
      </c>
    </row>
    <row r="8" spans="1:10" ht="24.95" customHeight="1">
      <c r="A8" s="502" t="s">
        <v>1589</v>
      </c>
      <c r="B8" s="5" t="s">
        <v>857</v>
      </c>
      <c r="C8" s="31">
        <v>30400</v>
      </c>
      <c r="D8" s="32">
        <v>28400</v>
      </c>
      <c r="E8" s="33">
        <v>34000</v>
      </c>
      <c r="F8" s="34">
        <v>29000</v>
      </c>
      <c r="G8" s="682">
        <f t="shared" si="0"/>
        <v>1</v>
      </c>
      <c r="H8" s="848"/>
      <c r="I8" s="3"/>
      <c r="J8" s="4">
        <f t="shared" si="1"/>
        <v>30400</v>
      </c>
    </row>
    <row r="9" spans="1:10" ht="24.95" customHeight="1">
      <c r="A9" s="502" t="s">
        <v>1590</v>
      </c>
      <c r="B9" s="5" t="s">
        <v>857</v>
      </c>
      <c r="C9" s="31">
        <v>58000</v>
      </c>
      <c r="D9" s="32">
        <v>53900</v>
      </c>
      <c r="E9" s="33">
        <v>64000</v>
      </c>
      <c r="F9" s="34">
        <v>55000</v>
      </c>
      <c r="G9" s="682">
        <f t="shared" si="0"/>
        <v>1</v>
      </c>
      <c r="H9" s="34">
        <v>0</v>
      </c>
      <c r="I9" s="3">
        <v>0.1</v>
      </c>
      <c r="J9" s="4">
        <f t="shared" si="1"/>
        <v>52200</v>
      </c>
    </row>
    <row r="10" spans="1:10" ht="24.95" customHeight="1">
      <c r="A10" s="502" t="s">
        <v>1122</v>
      </c>
      <c r="B10" s="5" t="s">
        <v>857</v>
      </c>
      <c r="C10" s="1284">
        <v>29500</v>
      </c>
      <c r="D10" s="35">
        <v>27400</v>
      </c>
      <c r="E10" s="36">
        <v>33000</v>
      </c>
      <c r="F10" s="34">
        <v>28000</v>
      </c>
      <c r="G10" s="682">
        <f t="shared" si="0"/>
        <v>0.25423728813559321</v>
      </c>
      <c r="H10" s="848">
        <v>22000</v>
      </c>
      <c r="I10" s="3">
        <v>0.1</v>
      </c>
      <c r="J10" s="4">
        <f t="shared" si="1"/>
        <v>26550</v>
      </c>
    </row>
    <row r="11" spans="1:10" ht="24.95" customHeight="1">
      <c r="A11" s="502" t="s">
        <v>1591</v>
      </c>
      <c r="B11" s="5" t="s">
        <v>857</v>
      </c>
      <c r="C11" s="31">
        <v>37100</v>
      </c>
      <c r="D11" s="32">
        <v>34300</v>
      </c>
      <c r="E11" s="33">
        <v>41000</v>
      </c>
      <c r="F11" s="34">
        <v>35000</v>
      </c>
      <c r="G11" s="682">
        <f t="shared" si="0"/>
        <v>1</v>
      </c>
      <c r="H11" s="848"/>
      <c r="I11" s="3"/>
      <c r="J11" s="4">
        <f t="shared" si="1"/>
        <v>37100</v>
      </c>
    </row>
    <row r="12" spans="1:10" ht="24.95" customHeight="1">
      <c r="A12" s="502" t="s">
        <v>1123</v>
      </c>
      <c r="B12" s="5" t="s">
        <v>857</v>
      </c>
      <c r="C12" s="31">
        <v>37100</v>
      </c>
      <c r="D12" s="32">
        <v>34300</v>
      </c>
      <c r="E12" s="33">
        <v>41000</v>
      </c>
      <c r="F12" s="34">
        <v>35000</v>
      </c>
      <c r="G12" s="682">
        <f t="shared" si="0"/>
        <v>1</v>
      </c>
      <c r="H12" s="34"/>
      <c r="I12" s="3"/>
      <c r="J12" s="4">
        <f t="shared" si="1"/>
        <v>37100</v>
      </c>
    </row>
    <row r="13" spans="1:10" ht="24.95" customHeight="1">
      <c r="A13" s="502" t="s">
        <v>1124</v>
      </c>
      <c r="B13" s="5" t="s">
        <v>857</v>
      </c>
      <c r="C13" s="31">
        <v>57000</v>
      </c>
      <c r="D13" s="32">
        <v>52900</v>
      </c>
      <c r="E13" s="33">
        <v>63000</v>
      </c>
      <c r="F13" s="34">
        <v>54000</v>
      </c>
      <c r="G13" s="682">
        <f t="shared" si="0"/>
        <v>1</v>
      </c>
      <c r="H13" s="34"/>
      <c r="I13" s="3"/>
      <c r="J13" s="4">
        <f t="shared" si="1"/>
        <v>57000</v>
      </c>
    </row>
    <row r="14" spans="1:10" ht="24.95" customHeight="1">
      <c r="A14" s="501" t="s">
        <v>1125</v>
      </c>
      <c r="B14" s="67" t="s">
        <v>857</v>
      </c>
      <c r="C14" s="72">
        <v>28500</v>
      </c>
      <c r="D14" s="72">
        <v>35000</v>
      </c>
      <c r="E14" s="73">
        <v>30000</v>
      </c>
      <c r="F14" s="70">
        <v>29400</v>
      </c>
      <c r="G14" s="1281">
        <f t="shared" si="0"/>
        <v>1</v>
      </c>
      <c r="H14" s="1282"/>
      <c r="I14" s="71">
        <v>0.15</v>
      </c>
      <c r="J14" s="4">
        <f t="shared" si="1"/>
        <v>24225</v>
      </c>
    </row>
    <row r="15" spans="1:10" ht="24.95" customHeight="1">
      <c r="A15" s="501" t="s">
        <v>1592</v>
      </c>
      <c r="B15" s="67" t="s">
        <v>857</v>
      </c>
      <c r="C15" s="72">
        <v>27600</v>
      </c>
      <c r="D15" s="72">
        <v>25500</v>
      </c>
      <c r="E15" s="73">
        <v>30000</v>
      </c>
      <c r="F15" s="70">
        <v>26000</v>
      </c>
      <c r="G15" s="1281">
        <f t="shared" si="0"/>
        <v>1</v>
      </c>
      <c r="H15" s="70"/>
      <c r="I15" s="71">
        <v>0.14000000000000001</v>
      </c>
      <c r="J15" s="4">
        <f t="shared" si="1"/>
        <v>23736</v>
      </c>
    </row>
    <row r="16" spans="1:10" ht="24.95" customHeight="1">
      <c r="A16" s="502" t="s">
        <v>1593</v>
      </c>
      <c r="B16" s="5" t="s">
        <v>857</v>
      </c>
      <c r="C16" s="31">
        <v>48500</v>
      </c>
      <c r="D16" s="32">
        <v>45100</v>
      </c>
      <c r="E16" s="33">
        <v>54000</v>
      </c>
      <c r="F16" s="34">
        <v>46000</v>
      </c>
      <c r="G16" s="682">
        <f t="shared" si="0"/>
        <v>1</v>
      </c>
      <c r="H16" s="34"/>
      <c r="I16" s="3"/>
      <c r="J16" s="4">
        <f t="shared" si="1"/>
        <v>48500</v>
      </c>
    </row>
    <row r="17" spans="1:10" ht="24.95" customHeight="1">
      <c r="A17" s="501" t="s">
        <v>1126</v>
      </c>
      <c r="B17" s="67" t="s">
        <v>857</v>
      </c>
      <c r="C17" s="68">
        <v>50400</v>
      </c>
      <c r="D17" s="68">
        <v>61000</v>
      </c>
      <c r="E17" s="69">
        <v>53000</v>
      </c>
      <c r="F17" s="70">
        <v>51940</v>
      </c>
      <c r="G17" s="1281">
        <f t="shared" si="0"/>
        <v>0.14444444444444449</v>
      </c>
      <c r="H17" s="70">
        <v>43120</v>
      </c>
      <c r="I17" s="71">
        <v>0.14000000000000001</v>
      </c>
      <c r="J17" s="4">
        <f t="shared" si="1"/>
        <v>43344</v>
      </c>
    </row>
    <row r="18" spans="1:10" ht="24.95" customHeight="1">
      <c r="A18" s="501" t="s">
        <v>1127</v>
      </c>
      <c r="B18" s="67" t="s">
        <v>857</v>
      </c>
      <c r="C18" s="68">
        <v>24700</v>
      </c>
      <c r="D18" s="68">
        <v>30000</v>
      </c>
      <c r="E18" s="69">
        <v>26000</v>
      </c>
      <c r="F18" s="70">
        <v>25480</v>
      </c>
      <c r="G18" s="1281">
        <f t="shared" si="0"/>
        <v>1</v>
      </c>
      <c r="H18" s="70"/>
      <c r="I18" s="71">
        <v>0.13</v>
      </c>
      <c r="J18" s="4">
        <f t="shared" si="1"/>
        <v>21489</v>
      </c>
    </row>
    <row r="19" spans="1:10" ht="24.95" customHeight="1">
      <c r="A19" s="502" t="s">
        <v>1128</v>
      </c>
      <c r="B19" s="5" t="s">
        <v>857</v>
      </c>
      <c r="C19" s="31">
        <v>27600</v>
      </c>
      <c r="D19" s="32">
        <v>25500</v>
      </c>
      <c r="E19" s="33">
        <v>30000</v>
      </c>
      <c r="F19" s="34">
        <v>26000</v>
      </c>
      <c r="G19" s="682">
        <f t="shared" si="0"/>
        <v>1</v>
      </c>
      <c r="H19" s="34"/>
      <c r="I19" s="3"/>
      <c r="J19" s="4">
        <f t="shared" si="1"/>
        <v>27600</v>
      </c>
    </row>
    <row r="20" spans="1:10" ht="24.95" customHeight="1">
      <c r="A20" s="502" t="s">
        <v>1594</v>
      </c>
      <c r="B20" s="5" t="s">
        <v>857</v>
      </c>
      <c r="C20" s="31">
        <v>34200</v>
      </c>
      <c r="D20" s="32">
        <v>31400</v>
      </c>
      <c r="E20" s="33">
        <v>37000</v>
      </c>
      <c r="F20" s="34">
        <v>32000</v>
      </c>
      <c r="G20" s="682">
        <f t="shared" si="0"/>
        <v>1</v>
      </c>
      <c r="H20" s="34"/>
      <c r="I20" s="3"/>
      <c r="J20" s="4">
        <f t="shared" si="1"/>
        <v>34200</v>
      </c>
    </row>
    <row r="21" spans="1:10" ht="24.95" customHeight="1">
      <c r="A21" s="502" t="s">
        <v>1129</v>
      </c>
      <c r="B21" s="5" t="s">
        <v>857</v>
      </c>
      <c r="C21" s="1284">
        <v>28500</v>
      </c>
      <c r="D21" s="35">
        <v>35000</v>
      </c>
      <c r="E21" s="36">
        <v>30000</v>
      </c>
      <c r="F21" s="34">
        <v>29400</v>
      </c>
      <c r="G21" s="682">
        <f t="shared" si="0"/>
        <v>1</v>
      </c>
      <c r="H21" s="34"/>
      <c r="I21" s="3"/>
      <c r="J21" s="4">
        <f t="shared" si="1"/>
        <v>28500</v>
      </c>
    </row>
    <row r="22" spans="1:10" ht="24.95" customHeight="1">
      <c r="A22" s="501" t="s">
        <v>1130</v>
      </c>
      <c r="B22" s="67" t="s">
        <v>1131</v>
      </c>
      <c r="C22" s="72">
        <v>23800</v>
      </c>
      <c r="D22" s="72">
        <v>29000</v>
      </c>
      <c r="E22" s="73">
        <v>25000</v>
      </c>
      <c r="F22" s="70">
        <v>24500</v>
      </c>
      <c r="G22" s="1281">
        <f t="shared" si="0"/>
        <v>1</v>
      </c>
      <c r="H22" s="70"/>
      <c r="I22" s="71">
        <v>0.23</v>
      </c>
      <c r="J22" s="4">
        <f t="shared" si="1"/>
        <v>18326</v>
      </c>
    </row>
    <row r="23" spans="1:10" ht="24.95" customHeight="1">
      <c r="A23" s="501" t="s">
        <v>1132</v>
      </c>
      <c r="B23" s="67" t="s">
        <v>1131</v>
      </c>
      <c r="C23" s="72">
        <v>21900</v>
      </c>
      <c r="D23" s="72">
        <v>26000</v>
      </c>
      <c r="E23" s="73">
        <v>23000</v>
      </c>
      <c r="F23" s="70">
        <v>22540</v>
      </c>
      <c r="G23" s="1281">
        <f t="shared" si="0"/>
        <v>1</v>
      </c>
      <c r="H23" s="70"/>
      <c r="I23" s="71">
        <v>0.23</v>
      </c>
      <c r="J23" s="4">
        <f t="shared" si="1"/>
        <v>16863</v>
      </c>
    </row>
    <row r="24" spans="1:10" ht="24.95" customHeight="1">
      <c r="A24" s="501" t="s">
        <v>1133</v>
      </c>
      <c r="B24" s="67" t="s">
        <v>1131</v>
      </c>
      <c r="C24" s="72">
        <v>21900</v>
      </c>
      <c r="D24" s="72">
        <v>26000</v>
      </c>
      <c r="E24" s="73">
        <v>23000</v>
      </c>
      <c r="F24" s="70">
        <v>22540</v>
      </c>
      <c r="G24" s="1281">
        <f t="shared" si="0"/>
        <v>1</v>
      </c>
      <c r="H24" s="70"/>
      <c r="I24" s="71">
        <v>0.23</v>
      </c>
      <c r="J24" s="4">
        <f t="shared" si="1"/>
        <v>16863</v>
      </c>
    </row>
    <row r="25" spans="1:10" ht="24.95" customHeight="1">
      <c r="A25" s="501" t="s">
        <v>1134</v>
      </c>
      <c r="B25" s="67" t="s">
        <v>1131</v>
      </c>
      <c r="C25" s="72">
        <v>21900</v>
      </c>
      <c r="D25" s="72">
        <v>26000</v>
      </c>
      <c r="E25" s="73">
        <v>23000</v>
      </c>
      <c r="F25" s="70">
        <v>22540</v>
      </c>
      <c r="G25" s="1281">
        <f t="shared" si="0"/>
        <v>1</v>
      </c>
      <c r="H25" s="70"/>
      <c r="I25" s="71"/>
      <c r="J25" s="4">
        <f t="shared" si="1"/>
        <v>21900</v>
      </c>
    </row>
    <row r="26" spans="1:10" ht="24.95" customHeight="1">
      <c r="A26" s="759" t="s">
        <v>5502</v>
      </c>
      <c r="B26" s="760"/>
      <c r="C26" s="761">
        <v>21900</v>
      </c>
      <c r="D26" s="761">
        <v>23000</v>
      </c>
      <c r="E26" s="761">
        <v>26000</v>
      </c>
      <c r="F26" s="762"/>
      <c r="G26" s="1281">
        <f t="shared" si="0"/>
        <v>1</v>
      </c>
      <c r="H26" s="762">
        <v>0</v>
      </c>
      <c r="I26" s="763">
        <v>0.24</v>
      </c>
      <c r="J26" s="163">
        <f t="shared" si="1"/>
        <v>16644</v>
      </c>
    </row>
    <row r="27" spans="1:10" ht="24.95" customHeight="1">
      <c r="A27" s="759" t="s">
        <v>5503</v>
      </c>
      <c r="B27" s="760"/>
      <c r="C27" s="761">
        <v>26600</v>
      </c>
      <c r="D27" s="761">
        <v>28001</v>
      </c>
      <c r="E27" s="761">
        <v>32000</v>
      </c>
      <c r="F27" s="762"/>
      <c r="G27" s="1281">
        <f t="shared" si="0"/>
        <v>1</v>
      </c>
      <c r="H27" s="762">
        <v>0</v>
      </c>
      <c r="I27" s="763"/>
      <c r="J27" s="163">
        <f t="shared" si="1"/>
        <v>26600</v>
      </c>
    </row>
    <row r="28" spans="1:10" ht="24.95" customHeight="1">
      <c r="A28" s="759" t="s">
        <v>5504</v>
      </c>
      <c r="B28" s="760"/>
      <c r="C28" s="761">
        <v>20000</v>
      </c>
      <c r="D28" s="761">
        <v>21000</v>
      </c>
      <c r="E28" s="761">
        <v>24000</v>
      </c>
      <c r="F28" s="762"/>
      <c r="G28" s="1281">
        <f t="shared" si="0"/>
        <v>1</v>
      </c>
      <c r="H28" s="762">
        <v>0</v>
      </c>
      <c r="I28" s="763"/>
      <c r="J28" s="163">
        <f t="shared" si="1"/>
        <v>20000</v>
      </c>
    </row>
    <row r="29" spans="1:10" ht="24.95" customHeight="1">
      <c r="A29" s="759" t="s">
        <v>5505</v>
      </c>
      <c r="B29" s="760"/>
      <c r="C29" s="761">
        <v>23800</v>
      </c>
      <c r="D29" s="761">
        <v>25000</v>
      </c>
      <c r="E29" s="761">
        <v>29000</v>
      </c>
      <c r="F29" s="762"/>
      <c r="G29" s="1281">
        <f t="shared" si="0"/>
        <v>1</v>
      </c>
      <c r="H29" s="762"/>
      <c r="I29" s="763"/>
      <c r="J29" s="163">
        <f t="shared" si="1"/>
        <v>23800</v>
      </c>
    </row>
    <row r="30" spans="1:10" ht="24.95" customHeight="1">
      <c r="A30" s="759" t="s">
        <v>5506</v>
      </c>
      <c r="B30" s="760"/>
      <c r="C30" s="761">
        <v>46600</v>
      </c>
      <c r="D30" s="761">
        <v>49000</v>
      </c>
      <c r="E30" s="761">
        <v>56000</v>
      </c>
      <c r="F30" s="762"/>
      <c r="G30" s="1281">
        <f t="shared" si="0"/>
        <v>1</v>
      </c>
      <c r="H30" s="762"/>
      <c r="I30" s="763">
        <v>0.24</v>
      </c>
      <c r="J30" s="163">
        <f t="shared" si="1"/>
        <v>35416</v>
      </c>
    </row>
    <row r="31" spans="1:10" ht="24.95" customHeight="1">
      <c r="A31" s="759" t="s">
        <v>5507</v>
      </c>
      <c r="B31" s="760"/>
      <c r="C31" s="761">
        <v>22800</v>
      </c>
      <c r="D31" s="761">
        <v>24000</v>
      </c>
      <c r="E31" s="761">
        <v>28000</v>
      </c>
      <c r="F31" s="762"/>
      <c r="G31" s="1281">
        <f t="shared" si="0"/>
        <v>1</v>
      </c>
      <c r="H31" s="762"/>
      <c r="I31" s="763">
        <v>0.24</v>
      </c>
      <c r="J31" s="163">
        <f t="shared" si="1"/>
        <v>17328</v>
      </c>
    </row>
    <row r="32" spans="1:10" ht="24.95" customHeight="1">
      <c r="A32" s="759" t="s">
        <v>5508</v>
      </c>
      <c r="B32" s="760"/>
      <c r="C32" s="761">
        <v>22800</v>
      </c>
      <c r="D32" s="761">
        <v>24000</v>
      </c>
      <c r="E32" s="761">
        <v>28000</v>
      </c>
      <c r="F32" s="762"/>
      <c r="G32" s="1281">
        <f t="shared" si="0"/>
        <v>1</v>
      </c>
      <c r="H32" s="762"/>
      <c r="I32" s="763">
        <v>0.16</v>
      </c>
      <c r="J32" s="163">
        <f t="shared" si="1"/>
        <v>19152</v>
      </c>
    </row>
    <row r="33" spans="1:10" ht="24.95" customHeight="1">
      <c r="A33" s="759" t="s">
        <v>5509</v>
      </c>
      <c r="B33" s="760"/>
      <c r="C33" s="761">
        <v>22800</v>
      </c>
      <c r="D33" s="761">
        <v>24000</v>
      </c>
      <c r="E33" s="761">
        <v>28000</v>
      </c>
      <c r="F33" s="762"/>
      <c r="G33" s="1281">
        <f t="shared" si="0"/>
        <v>1</v>
      </c>
      <c r="H33" s="762"/>
      <c r="I33" s="763">
        <v>0.16</v>
      </c>
      <c r="J33" s="163">
        <f t="shared" si="1"/>
        <v>19152</v>
      </c>
    </row>
    <row r="34" spans="1:10" ht="24.95" customHeight="1">
      <c r="A34" s="759" t="s">
        <v>5510</v>
      </c>
      <c r="B34" s="760"/>
      <c r="C34" s="761">
        <v>51300</v>
      </c>
      <c r="D34" s="761">
        <v>54000</v>
      </c>
      <c r="E34" s="761">
        <v>62000</v>
      </c>
      <c r="F34" s="762"/>
      <c r="G34" s="1281">
        <f t="shared" si="0"/>
        <v>1</v>
      </c>
      <c r="H34" s="762"/>
      <c r="I34" s="763">
        <v>0.24</v>
      </c>
      <c r="J34" s="163">
        <f t="shared" si="1"/>
        <v>38988</v>
      </c>
    </row>
    <row r="35" spans="1:10" ht="24.95" customHeight="1">
      <c r="A35" s="759" t="s">
        <v>5511</v>
      </c>
      <c r="B35" s="760"/>
      <c r="C35" s="761">
        <v>37100</v>
      </c>
      <c r="D35" s="761">
        <v>39001</v>
      </c>
      <c r="E35" s="761">
        <v>45000</v>
      </c>
      <c r="F35" s="762"/>
      <c r="G35" s="1281">
        <f t="shared" si="0"/>
        <v>1</v>
      </c>
      <c r="H35" s="762"/>
      <c r="I35" s="763">
        <v>0.24</v>
      </c>
      <c r="J35" s="163">
        <f t="shared" si="1"/>
        <v>28196</v>
      </c>
    </row>
    <row r="36" spans="1:10" ht="24.95" customHeight="1">
      <c r="A36" s="759" t="s">
        <v>5512</v>
      </c>
      <c r="B36" s="760"/>
      <c r="C36" s="761">
        <v>37100</v>
      </c>
      <c r="D36" s="761">
        <v>39001</v>
      </c>
      <c r="E36" s="761">
        <v>45000</v>
      </c>
      <c r="F36" s="762"/>
      <c r="G36" s="1281">
        <f t="shared" si="0"/>
        <v>1</v>
      </c>
      <c r="H36" s="762"/>
      <c r="I36" s="763">
        <v>0.24</v>
      </c>
      <c r="J36" s="163">
        <f t="shared" si="1"/>
        <v>28196</v>
      </c>
    </row>
    <row r="37" spans="1:10" ht="24.95" customHeight="1" thickBot="1">
      <c r="A37" s="764" t="s">
        <v>5513</v>
      </c>
      <c r="B37" s="765"/>
      <c r="C37" s="766">
        <v>37100</v>
      </c>
      <c r="D37" s="766">
        <v>39001</v>
      </c>
      <c r="E37" s="766">
        <v>45000</v>
      </c>
      <c r="F37" s="771"/>
      <c r="G37" s="1281">
        <f t="shared" si="0"/>
        <v>1</v>
      </c>
      <c r="H37" s="771"/>
      <c r="I37" s="772">
        <v>0.16</v>
      </c>
      <c r="J37" s="773">
        <f t="shared" si="1"/>
        <v>31164</v>
      </c>
    </row>
    <row r="38" spans="1:10" ht="24.95" customHeight="1">
      <c r="A38" s="1285" t="s">
        <v>5514</v>
      </c>
      <c r="B38" s="1286" t="s">
        <v>857</v>
      </c>
      <c r="C38" s="1287">
        <v>143500</v>
      </c>
      <c r="D38" s="1287">
        <v>148000</v>
      </c>
      <c r="E38" s="1287">
        <v>174000</v>
      </c>
      <c r="F38" s="1287">
        <v>151000</v>
      </c>
      <c r="G38" s="1288">
        <v>147980</v>
      </c>
      <c r="H38" s="1289"/>
      <c r="I38" s="1290"/>
      <c r="J38" s="1291"/>
    </row>
    <row r="39" spans="1:10" ht="24.95" customHeight="1">
      <c r="A39" s="1285" t="s">
        <v>5515</v>
      </c>
      <c r="B39" s="1286" t="s">
        <v>857</v>
      </c>
      <c r="C39" s="1287">
        <v>137800</v>
      </c>
      <c r="D39" s="1287">
        <v>142100</v>
      </c>
      <c r="E39" s="1287">
        <v>167000</v>
      </c>
      <c r="F39" s="1287">
        <v>145000</v>
      </c>
      <c r="G39" s="1288">
        <v>142100</v>
      </c>
      <c r="H39" s="1289"/>
      <c r="I39" s="1290"/>
      <c r="J39" s="1291"/>
    </row>
    <row r="40" spans="1:10" ht="24.95" customHeight="1">
      <c r="A40" s="1285" t="s">
        <v>5516</v>
      </c>
      <c r="B40" s="1286" t="s">
        <v>857</v>
      </c>
      <c r="C40" s="1287">
        <v>137800</v>
      </c>
      <c r="D40" s="1287">
        <v>142100</v>
      </c>
      <c r="E40" s="1287">
        <v>167000</v>
      </c>
      <c r="F40" s="1287">
        <v>145000</v>
      </c>
      <c r="G40" s="1288">
        <v>142100</v>
      </c>
      <c r="H40" s="1289"/>
      <c r="I40" s="1290"/>
      <c r="J40" s="1291"/>
    </row>
    <row r="41" spans="1:10" ht="24.95" customHeight="1">
      <c r="A41" s="1285" t="s">
        <v>5517</v>
      </c>
      <c r="B41" s="1286" t="s">
        <v>857</v>
      </c>
      <c r="C41" s="1287">
        <v>137800</v>
      </c>
      <c r="D41" s="1287">
        <v>142100</v>
      </c>
      <c r="E41" s="1287">
        <v>167000</v>
      </c>
      <c r="F41" s="1287">
        <v>145000</v>
      </c>
      <c r="G41" s="1288">
        <v>142100</v>
      </c>
      <c r="H41" s="1289"/>
      <c r="I41" s="1290"/>
      <c r="J41" s="1291"/>
    </row>
    <row r="42" spans="1:10" ht="24.95" customHeight="1">
      <c r="A42" s="502" t="s">
        <v>1135</v>
      </c>
      <c r="B42" s="5" t="s">
        <v>1136</v>
      </c>
      <c r="C42" s="31">
        <v>103600</v>
      </c>
      <c r="D42" s="32">
        <v>100900</v>
      </c>
      <c r="E42" s="767">
        <v>121000</v>
      </c>
      <c r="F42" s="768">
        <v>103000</v>
      </c>
      <c r="G42" s="1281">
        <f t="shared" si="0"/>
        <v>1</v>
      </c>
      <c r="H42" s="768"/>
      <c r="I42" s="769"/>
      <c r="J42" s="770">
        <f t="shared" si="1"/>
        <v>103600</v>
      </c>
    </row>
    <row r="43" spans="1:10" ht="24.95" customHeight="1">
      <c r="A43" s="502" t="s">
        <v>1595</v>
      </c>
      <c r="B43" s="5" t="s">
        <v>1137</v>
      </c>
      <c r="C43" s="31">
        <v>8200</v>
      </c>
      <c r="D43" s="32">
        <v>8500</v>
      </c>
      <c r="E43" s="33">
        <v>0</v>
      </c>
      <c r="F43" s="34">
        <v>0</v>
      </c>
      <c r="G43" s="1281">
        <f t="shared" si="0"/>
        <v>1</v>
      </c>
      <c r="H43" s="34"/>
      <c r="I43" s="3"/>
      <c r="J43" s="4">
        <f t="shared" si="1"/>
        <v>8200</v>
      </c>
    </row>
    <row r="44" spans="1:10" ht="24.95" customHeight="1">
      <c r="A44" s="502" t="s">
        <v>1596</v>
      </c>
      <c r="B44" s="5" t="s">
        <v>1137</v>
      </c>
      <c r="C44" s="31">
        <v>8200</v>
      </c>
      <c r="D44" s="32">
        <v>8500</v>
      </c>
      <c r="E44" s="33">
        <v>0</v>
      </c>
      <c r="F44" s="34">
        <v>0</v>
      </c>
      <c r="G44" s="1281">
        <f t="shared" si="0"/>
        <v>1</v>
      </c>
      <c r="H44" s="34"/>
      <c r="I44" s="3"/>
      <c r="J44" s="4">
        <f t="shared" si="1"/>
        <v>8200</v>
      </c>
    </row>
    <row r="45" spans="1:10" ht="24.95" customHeight="1">
      <c r="A45" s="502" t="s">
        <v>1597</v>
      </c>
      <c r="B45" s="5" t="s">
        <v>1137</v>
      </c>
      <c r="C45" s="31">
        <v>8900</v>
      </c>
      <c r="D45" s="32">
        <v>9200</v>
      </c>
      <c r="E45" s="33">
        <v>0</v>
      </c>
      <c r="F45" s="34">
        <v>0</v>
      </c>
      <c r="G45" s="1281">
        <f t="shared" si="0"/>
        <v>1</v>
      </c>
      <c r="H45" s="34"/>
      <c r="I45" s="3"/>
      <c r="J45" s="4">
        <f t="shared" si="1"/>
        <v>8900</v>
      </c>
    </row>
    <row r="46" spans="1:10" ht="24.95" customHeight="1">
      <c r="A46" s="502" t="s">
        <v>1598</v>
      </c>
      <c r="B46" s="5" t="s">
        <v>1137</v>
      </c>
      <c r="C46" s="31">
        <v>8900</v>
      </c>
      <c r="D46" s="32">
        <v>9200</v>
      </c>
      <c r="E46" s="33">
        <v>0</v>
      </c>
      <c r="F46" s="34">
        <v>0</v>
      </c>
      <c r="G46" s="1281">
        <f t="shared" si="0"/>
        <v>1</v>
      </c>
      <c r="H46" s="34"/>
      <c r="I46" s="3"/>
      <c r="J46" s="4">
        <f t="shared" si="1"/>
        <v>8900</v>
      </c>
    </row>
    <row r="47" spans="1:10" ht="24.95" customHeight="1">
      <c r="A47" s="502" t="s">
        <v>1138</v>
      </c>
      <c r="B47" s="5" t="s">
        <v>1137</v>
      </c>
      <c r="C47" s="31">
        <v>82700</v>
      </c>
      <c r="D47" s="32">
        <v>85300</v>
      </c>
      <c r="E47" s="33">
        <v>102000</v>
      </c>
      <c r="F47" s="34">
        <v>87000</v>
      </c>
      <c r="G47" s="1281">
        <f t="shared" si="0"/>
        <v>1</v>
      </c>
      <c r="H47" s="34"/>
      <c r="I47" s="3"/>
      <c r="J47" s="4">
        <f t="shared" si="1"/>
        <v>82700</v>
      </c>
    </row>
    <row r="48" spans="1:10" ht="24.95" customHeight="1">
      <c r="A48" s="502" t="s">
        <v>1139</v>
      </c>
      <c r="B48" s="5" t="s">
        <v>1137</v>
      </c>
      <c r="C48" s="31">
        <v>82700</v>
      </c>
      <c r="D48" s="32">
        <v>100000</v>
      </c>
      <c r="E48" s="33">
        <v>87000</v>
      </c>
      <c r="F48" s="34">
        <v>85260</v>
      </c>
      <c r="G48" s="1281">
        <f t="shared" si="0"/>
        <v>1</v>
      </c>
      <c r="H48" s="34"/>
      <c r="I48" s="3"/>
      <c r="J48" s="4">
        <f t="shared" si="1"/>
        <v>82700</v>
      </c>
    </row>
    <row r="49" spans="1:10" ht="24.95" customHeight="1">
      <c r="A49" s="502" t="s">
        <v>1140</v>
      </c>
      <c r="B49" s="5" t="s">
        <v>1137</v>
      </c>
      <c r="C49" s="31">
        <v>123500</v>
      </c>
      <c r="D49" s="32">
        <v>150000</v>
      </c>
      <c r="E49" s="33">
        <v>130000</v>
      </c>
      <c r="F49" s="34">
        <v>127400</v>
      </c>
      <c r="G49" s="1281">
        <f t="shared" si="0"/>
        <v>0.82186234817813764</v>
      </c>
      <c r="H49" s="34">
        <v>22000</v>
      </c>
      <c r="I49" s="3"/>
      <c r="J49" s="4">
        <f t="shared" si="1"/>
        <v>123500</v>
      </c>
    </row>
    <row r="50" spans="1:10" ht="24.95" customHeight="1">
      <c r="A50" s="502" t="s">
        <v>1141</v>
      </c>
      <c r="B50" s="5" t="s">
        <v>1137</v>
      </c>
      <c r="C50" s="31">
        <v>136800</v>
      </c>
      <c r="D50" s="32">
        <v>141100</v>
      </c>
      <c r="E50" s="33">
        <v>168000</v>
      </c>
      <c r="F50" s="34">
        <v>144000</v>
      </c>
      <c r="G50" s="1281">
        <f t="shared" si="0"/>
        <v>1</v>
      </c>
      <c r="H50" s="34"/>
      <c r="I50" s="3"/>
      <c r="J50" s="4">
        <f t="shared" si="1"/>
        <v>136800</v>
      </c>
    </row>
    <row r="51" spans="1:10" ht="24.95" customHeight="1">
      <c r="A51" s="502" t="s">
        <v>1142</v>
      </c>
      <c r="B51" s="5" t="s">
        <v>1137</v>
      </c>
      <c r="C51" s="31">
        <v>232800</v>
      </c>
      <c r="D51" s="32">
        <v>240100</v>
      </c>
      <c r="E51" s="33">
        <v>287000</v>
      </c>
      <c r="F51" s="34">
        <v>245000</v>
      </c>
      <c r="G51" s="1281">
        <f t="shared" si="0"/>
        <v>1</v>
      </c>
      <c r="H51" s="34"/>
      <c r="I51" s="3"/>
      <c r="J51" s="4">
        <f t="shared" si="1"/>
        <v>232800</v>
      </c>
    </row>
    <row r="52" spans="1:10" ht="24.95" customHeight="1">
      <c r="A52" s="502" t="s">
        <v>1143</v>
      </c>
      <c r="B52" s="5" t="s">
        <v>1137</v>
      </c>
      <c r="C52" s="31">
        <v>157700</v>
      </c>
      <c r="D52" s="32">
        <v>162700</v>
      </c>
      <c r="E52" s="33">
        <v>194000</v>
      </c>
      <c r="F52" s="34">
        <v>166000</v>
      </c>
      <c r="G52" s="1281">
        <f t="shared" si="0"/>
        <v>1</v>
      </c>
      <c r="H52" s="34"/>
      <c r="I52" s="3"/>
      <c r="J52" s="4">
        <f t="shared" si="1"/>
        <v>157700</v>
      </c>
    </row>
    <row r="53" spans="1:10" ht="24.95" customHeight="1">
      <c r="A53" s="502" t="s">
        <v>1144</v>
      </c>
      <c r="B53" s="5" t="s">
        <v>1137</v>
      </c>
      <c r="C53" s="31">
        <v>267000</v>
      </c>
      <c r="D53" s="32">
        <v>275400</v>
      </c>
      <c r="E53" s="33">
        <v>329000</v>
      </c>
      <c r="F53" s="34">
        <v>281000</v>
      </c>
      <c r="G53" s="1281">
        <f t="shared" si="0"/>
        <v>1</v>
      </c>
      <c r="H53" s="34"/>
      <c r="I53" s="3"/>
      <c r="J53" s="4">
        <f t="shared" si="1"/>
        <v>267000</v>
      </c>
    </row>
    <row r="54" spans="1:10" ht="24.95" customHeight="1">
      <c r="A54" s="502" t="s">
        <v>1145</v>
      </c>
      <c r="B54" s="5" t="s">
        <v>1137</v>
      </c>
      <c r="C54" s="31">
        <v>197600</v>
      </c>
      <c r="D54" s="32">
        <v>203800</v>
      </c>
      <c r="E54" s="33">
        <v>243000</v>
      </c>
      <c r="F54" s="34">
        <v>208000</v>
      </c>
      <c r="G54" s="1281">
        <f t="shared" si="0"/>
        <v>1</v>
      </c>
      <c r="H54" s="34"/>
      <c r="I54" s="3"/>
      <c r="J54" s="4">
        <f t="shared" si="1"/>
        <v>197600</v>
      </c>
    </row>
    <row r="55" spans="1:10" ht="24.95" customHeight="1">
      <c r="A55" s="502" t="s">
        <v>1146</v>
      </c>
      <c r="B55" s="5" t="s">
        <v>1137</v>
      </c>
      <c r="C55" s="31">
        <v>281200</v>
      </c>
      <c r="D55" s="32">
        <v>290100</v>
      </c>
      <c r="E55" s="33">
        <v>346000</v>
      </c>
      <c r="F55" s="34">
        <v>296000</v>
      </c>
      <c r="G55" s="1281">
        <f t="shared" si="0"/>
        <v>1</v>
      </c>
      <c r="H55" s="34"/>
      <c r="I55" s="3">
        <v>0.25</v>
      </c>
      <c r="J55" s="4">
        <f t="shared" si="1"/>
        <v>210900</v>
      </c>
    </row>
    <row r="56" spans="1:10" ht="24.95" customHeight="1">
      <c r="A56" s="502" t="s">
        <v>1147</v>
      </c>
      <c r="B56" s="5" t="s">
        <v>1137</v>
      </c>
      <c r="C56" s="31">
        <v>335400</v>
      </c>
      <c r="D56" s="32">
        <v>345900</v>
      </c>
      <c r="E56" s="33">
        <v>413000</v>
      </c>
      <c r="F56" s="34">
        <v>353000</v>
      </c>
      <c r="G56" s="1281">
        <f t="shared" si="0"/>
        <v>1</v>
      </c>
      <c r="H56" s="34"/>
      <c r="I56" s="3">
        <v>0.15</v>
      </c>
      <c r="J56" s="4">
        <f t="shared" si="1"/>
        <v>285090</v>
      </c>
    </row>
    <row r="57" spans="1:10" ht="24.95" customHeight="1">
      <c r="A57" s="502" t="s">
        <v>1148</v>
      </c>
      <c r="B57" s="5" t="s">
        <v>1137</v>
      </c>
      <c r="C57" s="31">
        <v>351500</v>
      </c>
      <c r="D57" s="32">
        <v>362600</v>
      </c>
      <c r="E57" s="33">
        <v>524000</v>
      </c>
      <c r="F57" s="34">
        <v>448000</v>
      </c>
      <c r="G57" s="1281">
        <f t="shared" si="0"/>
        <v>1</v>
      </c>
      <c r="H57" s="34"/>
      <c r="I57" s="3"/>
      <c r="J57" s="4">
        <f t="shared" si="1"/>
        <v>351500</v>
      </c>
    </row>
    <row r="58" spans="1:10" ht="24.95" customHeight="1">
      <c r="A58" s="503" t="s">
        <v>1149</v>
      </c>
      <c r="B58" s="74" t="s">
        <v>1137</v>
      </c>
      <c r="C58" s="75">
        <v>76000</v>
      </c>
      <c r="D58" s="75">
        <v>74500</v>
      </c>
      <c r="E58" s="75">
        <v>89000</v>
      </c>
      <c r="F58" s="76">
        <v>76000</v>
      </c>
      <c r="G58" s="1281">
        <f t="shared" si="0"/>
        <v>0.1344736842105263</v>
      </c>
      <c r="H58" s="76">
        <v>65780</v>
      </c>
      <c r="I58" s="77">
        <v>0.18</v>
      </c>
      <c r="J58" s="163">
        <f t="shared" si="1"/>
        <v>62320</v>
      </c>
    </row>
    <row r="59" spans="1:10" ht="24.95" customHeight="1">
      <c r="A59" s="503" t="s">
        <v>1599</v>
      </c>
      <c r="B59" s="74" t="s">
        <v>1137</v>
      </c>
      <c r="C59" s="75">
        <v>79800</v>
      </c>
      <c r="D59" s="75">
        <v>78400</v>
      </c>
      <c r="E59" s="75">
        <v>94000</v>
      </c>
      <c r="F59" s="76">
        <v>80000</v>
      </c>
      <c r="G59" s="1281">
        <f t="shared" si="0"/>
        <v>1</v>
      </c>
      <c r="H59" s="76"/>
      <c r="I59" s="77"/>
      <c r="J59" s="163">
        <f t="shared" si="1"/>
        <v>79800</v>
      </c>
    </row>
    <row r="60" spans="1:10" ht="24.95" customHeight="1">
      <c r="A60" s="503" t="s">
        <v>1150</v>
      </c>
      <c r="B60" s="74" t="s">
        <v>1137</v>
      </c>
      <c r="C60" s="75">
        <v>76000</v>
      </c>
      <c r="D60" s="75">
        <v>74500</v>
      </c>
      <c r="E60" s="75">
        <v>89000</v>
      </c>
      <c r="F60" s="76">
        <v>76000</v>
      </c>
      <c r="G60" s="1281">
        <f t="shared" si="0"/>
        <v>1</v>
      </c>
      <c r="H60" s="76"/>
      <c r="I60" s="77">
        <v>0.12</v>
      </c>
      <c r="J60" s="163">
        <f t="shared" si="1"/>
        <v>66880</v>
      </c>
    </row>
    <row r="61" spans="1:10" ht="24.95" customHeight="1">
      <c r="A61" s="504" t="s">
        <v>1151</v>
      </c>
      <c r="B61" s="92" t="s">
        <v>1137</v>
      </c>
      <c r="C61" s="93">
        <v>106400</v>
      </c>
      <c r="D61" s="93">
        <v>129000</v>
      </c>
      <c r="E61" s="93">
        <v>112000</v>
      </c>
      <c r="F61" s="94">
        <v>109760</v>
      </c>
      <c r="G61" s="1281">
        <f t="shared" si="0"/>
        <v>7.9511278195488755E-2</v>
      </c>
      <c r="H61" s="94">
        <v>97940</v>
      </c>
      <c r="I61" s="77">
        <v>0.14000000000000001</v>
      </c>
      <c r="J61" s="163">
        <f t="shared" si="1"/>
        <v>91504</v>
      </c>
    </row>
    <row r="62" spans="1:10" ht="24.95" customHeight="1">
      <c r="A62" s="504" t="s">
        <v>1152</v>
      </c>
      <c r="B62" s="92" t="s">
        <v>1137</v>
      </c>
      <c r="C62" s="93">
        <v>74100</v>
      </c>
      <c r="D62" s="93">
        <v>90000</v>
      </c>
      <c r="E62" s="93">
        <v>78000</v>
      </c>
      <c r="F62" s="94">
        <v>76440</v>
      </c>
      <c r="G62" s="1281">
        <f t="shared" si="0"/>
        <v>1</v>
      </c>
      <c r="H62" s="94"/>
      <c r="I62" s="77"/>
      <c r="J62" s="163">
        <f t="shared" si="1"/>
        <v>74100</v>
      </c>
    </row>
    <row r="63" spans="1:10" ht="24.95" customHeight="1">
      <c r="A63" s="504" t="s">
        <v>1153</v>
      </c>
      <c r="B63" s="92" t="s">
        <v>1137</v>
      </c>
      <c r="C63" s="93">
        <v>74100</v>
      </c>
      <c r="D63" s="93">
        <v>74500</v>
      </c>
      <c r="E63" s="93">
        <v>89000</v>
      </c>
      <c r="F63" s="94">
        <v>76000</v>
      </c>
      <c r="G63" s="1281">
        <f t="shared" si="0"/>
        <v>1</v>
      </c>
      <c r="H63" s="94"/>
      <c r="I63" s="77">
        <v>0.12</v>
      </c>
      <c r="J63" s="163">
        <f t="shared" si="1"/>
        <v>65208</v>
      </c>
    </row>
    <row r="64" spans="1:10" ht="24.95" customHeight="1">
      <c r="A64" s="504" t="s">
        <v>1154</v>
      </c>
      <c r="B64" s="92" t="s">
        <v>1137</v>
      </c>
      <c r="C64" s="93">
        <v>106400</v>
      </c>
      <c r="D64" s="93">
        <v>106800</v>
      </c>
      <c r="E64" s="93">
        <v>128000</v>
      </c>
      <c r="F64" s="94">
        <v>109000</v>
      </c>
      <c r="G64" s="1281">
        <f t="shared" si="0"/>
        <v>0.31860902255639101</v>
      </c>
      <c r="H64" s="94">
        <v>72500</v>
      </c>
      <c r="I64" s="77">
        <v>0.11</v>
      </c>
      <c r="J64" s="163">
        <f t="shared" si="1"/>
        <v>94696</v>
      </c>
    </row>
    <row r="65" spans="1:11" ht="24.95" customHeight="1">
      <c r="A65" s="504" t="s">
        <v>1155</v>
      </c>
      <c r="B65" s="92" t="s">
        <v>1137</v>
      </c>
      <c r="C65" s="93">
        <v>43700</v>
      </c>
      <c r="D65" s="93">
        <v>44100</v>
      </c>
      <c r="E65" s="93">
        <v>53000</v>
      </c>
      <c r="F65" s="94">
        <v>45000</v>
      </c>
      <c r="G65" s="1281">
        <f t="shared" si="0"/>
        <v>1</v>
      </c>
      <c r="H65" s="94"/>
      <c r="I65" s="77">
        <v>0.13</v>
      </c>
      <c r="J65" s="163">
        <f t="shared" si="1"/>
        <v>38019</v>
      </c>
    </row>
    <row r="66" spans="1:11" ht="24.95" customHeight="1">
      <c r="A66" s="503" t="s">
        <v>1156</v>
      </c>
      <c r="B66" s="74" t="s">
        <v>1137</v>
      </c>
      <c r="C66" s="75">
        <v>84600</v>
      </c>
      <c r="D66" s="75">
        <v>82300</v>
      </c>
      <c r="E66" s="75">
        <v>98000</v>
      </c>
      <c r="F66" s="76">
        <v>84000</v>
      </c>
      <c r="G66" s="1281">
        <f t="shared" si="0"/>
        <v>1</v>
      </c>
      <c r="H66" s="76"/>
      <c r="I66" s="77"/>
      <c r="J66" s="163">
        <f t="shared" si="1"/>
        <v>84600</v>
      </c>
    </row>
    <row r="67" spans="1:11" ht="24.95" customHeight="1">
      <c r="A67" s="503" t="s">
        <v>1600</v>
      </c>
      <c r="B67" s="74" t="s">
        <v>1137</v>
      </c>
      <c r="C67" s="75">
        <v>56100</v>
      </c>
      <c r="D67" s="75">
        <v>54900</v>
      </c>
      <c r="E67" s="75">
        <v>66000</v>
      </c>
      <c r="F67" s="76">
        <v>56000</v>
      </c>
      <c r="G67" s="1281">
        <f t="shared" si="0"/>
        <v>0.18805704099821752</v>
      </c>
      <c r="H67" s="76">
        <v>45550</v>
      </c>
      <c r="I67" s="77">
        <v>0.11</v>
      </c>
      <c r="J67" s="163">
        <f t="shared" si="1"/>
        <v>49929</v>
      </c>
    </row>
    <row r="68" spans="1:11" ht="24.95" customHeight="1">
      <c r="A68" s="503" t="s">
        <v>1601</v>
      </c>
      <c r="B68" s="74" t="s">
        <v>1137</v>
      </c>
      <c r="C68" s="75">
        <v>58900</v>
      </c>
      <c r="D68" s="75">
        <v>57800</v>
      </c>
      <c r="E68" s="75">
        <v>69000</v>
      </c>
      <c r="F68" s="76">
        <v>59000</v>
      </c>
      <c r="G68" s="1281">
        <f t="shared" si="0"/>
        <v>1</v>
      </c>
      <c r="H68" s="76"/>
      <c r="I68" s="77"/>
      <c r="J68" s="163">
        <f t="shared" si="1"/>
        <v>58900</v>
      </c>
    </row>
    <row r="69" spans="1:11" ht="24.95" customHeight="1">
      <c r="A69" s="504" t="s">
        <v>1602</v>
      </c>
      <c r="B69" s="92" t="s">
        <v>1137</v>
      </c>
      <c r="C69" s="93">
        <v>117800</v>
      </c>
      <c r="D69" s="93">
        <v>117600</v>
      </c>
      <c r="E69" s="93">
        <v>140000</v>
      </c>
      <c r="F69" s="94">
        <v>120000</v>
      </c>
      <c r="G69" s="1281">
        <f t="shared" si="0"/>
        <v>0.17869269949066213</v>
      </c>
      <c r="H69" s="94">
        <v>96750</v>
      </c>
      <c r="I69" s="77">
        <v>0.15</v>
      </c>
      <c r="J69" s="163">
        <f t="shared" si="1"/>
        <v>100130</v>
      </c>
    </row>
    <row r="70" spans="1:11" ht="24.95" customHeight="1">
      <c r="A70" s="504" t="s">
        <v>1603</v>
      </c>
      <c r="B70" s="92" t="s">
        <v>1137</v>
      </c>
      <c r="C70" s="93">
        <v>34200</v>
      </c>
      <c r="D70" s="93">
        <v>34300</v>
      </c>
      <c r="E70" s="93">
        <v>40000</v>
      </c>
      <c r="F70" s="94">
        <v>35000</v>
      </c>
      <c r="G70" s="1281">
        <f t="shared" si="0"/>
        <v>0.12175438596491228</v>
      </c>
      <c r="H70" s="94">
        <v>30036</v>
      </c>
      <c r="I70" s="77">
        <v>0.28000000000000003</v>
      </c>
      <c r="J70" s="163">
        <f t="shared" si="1"/>
        <v>24624</v>
      </c>
      <c r="K70" s="164"/>
    </row>
    <row r="71" spans="1:11" ht="24.95" customHeight="1">
      <c r="A71" s="505" t="s">
        <v>1604</v>
      </c>
      <c r="B71" s="37" t="s">
        <v>1137</v>
      </c>
      <c r="C71" s="31">
        <v>42800</v>
      </c>
      <c r="D71" s="38">
        <v>44100</v>
      </c>
      <c r="E71" s="39">
        <v>52000</v>
      </c>
      <c r="F71" s="40">
        <v>45000</v>
      </c>
      <c r="G71" s="1281">
        <f t="shared" ref="G71:G134" si="2">1-(H71/C71)</f>
        <v>0.10981308411214952</v>
      </c>
      <c r="H71" s="40">
        <v>38100</v>
      </c>
      <c r="I71" s="77">
        <v>7.0000000000000007E-2</v>
      </c>
      <c r="J71" s="4">
        <f t="shared" ref="J71:J134" si="3">SUM(C71-C71*I71)</f>
        <v>39804</v>
      </c>
    </row>
    <row r="72" spans="1:11" ht="24.95" customHeight="1">
      <c r="A72" s="504" t="s">
        <v>1158</v>
      </c>
      <c r="B72" s="92" t="s">
        <v>1137</v>
      </c>
      <c r="C72" s="93">
        <v>101700</v>
      </c>
      <c r="D72" s="93">
        <v>101900</v>
      </c>
      <c r="E72" s="93">
        <v>122000</v>
      </c>
      <c r="F72" s="94">
        <v>104000</v>
      </c>
      <c r="G72" s="1281">
        <f t="shared" si="2"/>
        <v>1</v>
      </c>
      <c r="H72" s="94"/>
      <c r="I72" s="77">
        <v>0.13</v>
      </c>
      <c r="J72" s="163">
        <f t="shared" si="3"/>
        <v>88479</v>
      </c>
    </row>
    <row r="73" spans="1:11" ht="24.95" customHeight="1">
      <c r="A73" s="503" t="s">
        <v>1157</v>
      </c>
      <c r="B73" s="74" t="s">
        <v>1137</v>
      </c>
      <c r="C73" s="75">
        <v>74100</v>
      </c>
      <c r="D73" s="75">
        <v>72500</v>
      </c>
      <c r="E73" s="75">
        <v>87000</v>
      </c>
      <c r="F73" s="76">
        <v>74000</v>
      </c>
      <c r="G73" s="1281">
        <f t="shared" si="2"/>
        <v>7.7192982456140369E-2</v>
      </c>
      <c r="H73" s="76">
        <v>68380</v>
      </c>
      <c r="I73" s="77">
        <v>0.13</v>
      </c>
      <c r="J73" s="163">
        <f t="shared" si="3"/>
        <v>64467</v>
      </c>
    </row>
    <row r="74" spans="1:11" ht="24.95" customHeight="1">
      <c r="A74" s="505" t="s">
        <v>1605</v>
      </c>
      <c r="B74" s="37" t="s">
        <v>5518</v>
      </c>
      <c r="C74" s="31">
        <v>249900</v>
      </c>
      <c r="D74" s="38">
        <v>257700</v>
      </c>
      <c r="E74" s="39">
        <v>308000</v>
      </c>
      <c r="F74" s="40">
        <v>263000</v>
      </c>
      <c r="G74" s="1281">
        <f t="shared" si="2"/>
        <v>1</v>
      </c>
      <c r="H74" s="40"/>
      <c r="I74" s="77"/>
      <c r="J74" s="4">
        <f t="shared" si="3"/>
        <v>249900</v>
      </c>
    </row>
    <row r="75" spans="1:11" ht="24.95" customHeight="1">
      <c r="A75" s="505" t="s">
        <v>1606</v>
      </c>
      <c r="B75" s="37" t="s">
        <v>5518</v>
      </c>
      <c r="C75" s="31">
        <v>379100</v>
      </c>
      <c r="D75" s="38">
        <v>391000</v>
      </c>
      <c r="E75" s="39">
        <v>467000</v>
      </c>
      <c r="F75" s="40">
        <v>399000</v>
      </c>
      <c r="G75" s="1281">
        <f t="shared" si="2"/>
        <v>1</v>
      </c>
      <c r="H75" s="40"/>
      <c r="I75" s="77"/>
      <c r="J75" s="4">
        <f t="shared" si="3"/>
        <v>379100</v>
      </c>
    </row>
    <row r="76" spans="1:11" ht="24.95" customHeight="1">
      <c r="A76" s="505" t="s">
        <v>1607</v>
      </c>
      <c r="B76" s="37" t="s">
        <v>1137</v>
      </c>
      <c r="C76" s="31">
        <v>114000</v>
      </c>
      <c r="D76" s="38">
        <v>117600</v>
      </c>
      <c r="E76" s="39">
        <v>140000</v>
      </c>
      <c r="F76" s="40">
        <v>120000</v>
      </c>
      <c r="G76" s="1281">
        <f t="shared" si="2"/>
        <v>1</v>
      </c>
      <c r="H76" s="40"/>
      <c r="I76" s="77">
        <v>0.1</v>
      </c>
      <c r="J76" s="4">
        <f t="shared" si="3"/>
        <v>102600</v>
      </c>
    </row>
    <row r="77" spans="1:11" ht="24.95" customHeight="1">
      <c r="A77" s="753" t="s">
        <v>1608</v>
      </c>
      <c r="B77" s="754" t="s">
        <v>1137</v>
      </c>
      <c r="C77" s="755">
        <v>139700</v>
      </c>
      <c r="D77" s="755">
        <v>144100</v>
      </c>
      <c r="E77" s="756">
        <v>172000</v>
      </c>
      <c r="F77" s="757">
        <v>147000</v>
      </c>
      <c r="G77" s="1292">
        <f t="shared" si="2"/>
        <v>1</v>
      </c>
      <c r="H77" s="757"/>
      <c r="I77" s="758">
        <v>0.11</v>
      </c>
      <c r="J77" s="752">
        <f t="shared" si="3"/>
        <v>124333</v>
      </c>
    </row>
    <row r="78" spans="1:11" ht="24.95" customHeight="1">
      <c r="A78" s="505" t="s">
        <v>1609</v>
      </c>
      <c r="B78" s="37" t="s">
        <v>1137</v>
      </c>
      <c r="C78" s="31">
        <v>249900</v>
      </c>
      <c r="D78" s="38">
        <v>257700</v>
      </c>
      <c r="E78" s="39">
        <v>308000</v>
      </c>
      <c r="F78" s="40">
        <v>263000</v>
      </c>
      <c r="G78" s="1281">
        <f t="shared" si="2"/>
        <v>1</v>
      </c>
      <c r="H78" s="40"/>
      <c r="I78" s="77"/>
      <c r="J78" s="4">
        <f t="shared" si="3"/>
        <v>249900</v>
      </c>
    </row>
    <row r="79" spans="1:11" ht="24.95" customHeight="1">
      <c r="A79" s="505" t="s">
        <v>1610</v>
      </c>
      <c r="B79" s="37" t="s">
        <v>1137</v>
      </c>
      <c r="C79" s="31">
        <v>299300</v>
      </c>
      <c r="D79" s="38">
        <v>308700</v>
      </c>
      <c r="E79" s="39">
        <v>369000</v>
      </c>
      <c r="F79" s="40">
        <v>315000</v>
      </c>
      <c r="G79" s="1281">
        <f t="shared" si="2"/>
        <v>1</v>
      </c>
      <c r="H79" s="40"/>
      <c r="I79" s="77"/>
      <c r="J79" s="4">
        <f t="shared" si="3"/>
        <v>299300</v>
      </c>
    </row>
    <row r="80" spans="1:11" ht="24.95" customHeight="1">
      <c r="A80" s="505" t="s">
        <v>1611</v>
      </c>
      <c r="B80" s="37" t="s">
        <v>1137</v>
      </c>
      <c r="C80" s="31">
        <v>98800</v>
      </c>
      <c r="D80" s="38">
        <v>101900</v>
      </c>
      <c r="E80" s="39">
        <v>122000</v>
      </c>
      <c r="F80" s="40">
        <v>104000</v>
      </c>
      <c r="G80" s="1281">
        <f t="shared" si="2"/>
        <v>1</v>
      </c>
      <c r="H80" s="40"/>
      <c r="I80" s="77"/>
      <c r="J80" s="4">
        <f t="shared" si="3"/>
        <v>98800</v>
      </c>
    </row>
    <row r="81" spans="1:10" ht="24.95" customHeight="1">
      <c r="A81" s="505" t="s">
        <v>1612</v>
      </c>
      <c r="B81" s="37" t="s">
        <v>1137</v>
      </c>
      <c r="C81" s="31">
        <v>115000</v>
      </c>
      <c r="D81" s="38">
        <v>118600</v>
      </c>
      <c r="E81" s="39">
        <v>142000</v>
      </c>
      <c r="F81" s="40">
        <v>121000</v>
      </c>
      <c r="G81" s="1281">
        <f t="shared" si="2"/>
        <v>7.8260869565217384E-2</v>
      </c>
      <c r="H81" s="40">
        <v>106000</v>
      </c>
      <c r="I81" s="77">
        <v>0.15</v>
      </c>
      <c r="J81" s="4">
        <f t="shared" si="3"/>
        <v>97750</v>
      </c>
    </row>
    <row r="82" spans="1:10" ht="24.95" customHeight="1">
      <c r="A82" s="505" t="s">
        <v>1613</v>
      </c>
      <c r="B82" s="37" t="s">
        <v>1137</v>
      </c>
      <c r="C82" s="31">
        <v>190000</v>
      </c>
      <c r="D82" s="38">
        <v>196000</v>
      </c>
      <c r="E82" s="39">
        <v>234000</v>
      </c>
      <c r="F82" s="40">
        <v>200000</v>
      </c>
      <c r="G82" s="1281">
        <f t="shared" si="2"/>
        <v>1</v>
      </c>
      <c r="H82" s="40"/>
      <c r="I82" s="77"/>
      <c r="J82" s="4">
        <f t="shared" si="3"/>
        <v>190000</v>
      </c>
    </row>
    <row r="83" spans="1:10" ht="24.95" customHeight="1">
      <c r="A83" s="505" t="s">
        <v>1614</v>
      </c>
      <c r="B83" s="37" t="s">
        <v>1137</v>
      </c>
      <c r="C83" s="31">
        <v>142500</v>
      </c>
      <c r="D83" s="38">
        <v>147000</v>
      </c>
      <c r="E83" s="39">
        <v>176000</v>
      </c>
      <c r="F83" s="40">
        <v>150000</v>
      </c>
      <c r="G83" s="1281">
        <f t="shared" si="2"/>
        <v>1</v>
      </c>
      <c r="H83" s="40"/>
      <c r="I83" s="77"/>
      <c r="J83" s="4">
        <f t="shared" si="3"/>
        <v>142500</v>
      </c>
    </row>
    <row r="84" spans="1:10" ht="24.95" customHeight="1">
      <c r="A84" s="505" t="s">
        <v>1159</v>
      </c>
      <c r="B84" s="37" t="s">
        <v>1137</v>
      </c>
      <c r="C84" s="31">
        <v>79800</v>
      </c>
      <c r="D84" s="38">
        <v>82300</v>
      </c>
      <c r="E84" s="39">
        <v>98000</v>
      </c>
      <c r="F84" s="40">
        <v>84000</v>
      </c>
      <c r="G84" s="1281">
        <f t="shared" si="2"/>
        <v>1</v>
      </c>
      <c r="H84" s="40"/>
      <c r="I84" s="77">
        <v>0.23</v>
      </c>
      <c r="J84" s="4">
        <f t="shared" si="3"/>
        <v>61446</v>
      </c>
    </row>
    <row r="85" spans="1:10" ht="24.95" customHeight="1">
      <c r="A85" s="505" t="s">
        <v>1160</v>
      </c>
      <c r="B85" s="37" t="s">
        <v>1137</v>
      </c>
      <c r="C85" s="31">
        <v>146300</v>
      </c>
      <c r="D85" s="38">
        <v>150900</v>
      </c>
      <c r="E85" s="39">
        <v>180000</v>
      </c>
      <c r="F85" s="40">
        <v>154000</v>
      </c>
      <c r="G85" s="1281">
        <f t="shared" si="2"/>
        <v>0.31497607655502391</v>
      </c>
      <c r="H85" s="40">
        <v>100219</v>
      </c>
      <c r="I85" s="77">
        <v>0.11</v>
      </c>
      <c r="J85" s="4">
        <f t="shared" si="3"/>
        <v>130207</v>
      </c>
    </row>
    <row r="86" spans="1:10" ht="24.95" customHeight="1">
      <c r="A86" s="505" t="s">
        <v>1161</v>
      </c>
      <c r="B86" s="37" t="s">
        <v>1137</v>
      </c>
      <c r="C86" s="31">
        <v>230900</v>
      </c>
      <c r="D86" s="38">
        <v>238100</v>
      </c>
      <c r="E86" s="39">
        <v>284000</v>
      </c>
      <c r="F86" s="40">
        <v>243000</v>
      </c>
      <c r="G86" s="1281">
        <f t="shared" si="2"/>
        <v>1</v>
      </c>
      <c r="H86" s="40"/>
      <c r="I86" s="77">
        <v>0.23</v>
      </c>
      <c r="J86" s="4">
        <f t="shared" si="3"/>
        <v>177793</v>
      </c>
    </row>
    <row r="87" spans="1:10" ht="24.95" customHeight="1">
      <c r="A87" s="505" t="s">
        <v>1162</v>
      </c>
      <c r="B87" s="37" t="s">
        <v>1137</v>
      </c>
      <c r="C87" s="31">
        <v>157700</v>
      </c>
      <c r="D87" s="38">
        <v>162700</v>
      </c>
      <c r="E87" s="39">
        <v>194000</v>
      </c>
      <c r="F87" s="40">
        <v>166000</v>
      </c>
      <c r="G87" s="1281">
        <f t="shared" si="2"/>
        <v>1</v>
      </c>
      <c r="H87" s="40"/>
      <c r="I87" s="77">
        <v>0.23</v>
      </c>
      <c r="J87" s="4">
        <f t="shared" si="3"/>
        <v>121429</v>
      </c>
    </row>
    <row r="88" spans="1:10" ht="24.95" customHeight="1">
      <c r="A88" s="505" t="s">
        <v>1163</v>
      </c>
      <c r="B88" s="37" t="s">
        <v>1137</v>
      </c>
      <c r="C88" s="31">
        <v>267000</v>
      </c>
      <c r="D88" s="38">
        <v>275400</v>
      </c>
      <c r="E88" s="39">
        <v>329000</v>
      </c>
      <c r="F88" s="40">
        <v>281000</v>
      </c>
      <c r="G88" s="1281">
        <f t="shared" si="2"/>
        <v>1</v>
      </c>
      <c r="H88" s="40"/>
      <c r="I88" s="77">
        <v>0.14000000000000001</v>
      </c>
      <c r="J88" s="4">
        <f t="shared" si="3"/>
        <v>229620</v>
      </c>
    </row>
    <row r="89" spans="1:10" ht="24.95" customHeight="1">
      <c r="A89" s="506" t="s">
        <v>1164</v>
      </c>
      <c r="B89" s="86" t="s">
        <v>1137</v>
      </c>
      <c r="C89" s="87">
        <v>82700</v>
      </c>
      <c r="D89" s="87">
        <v>82300</v>
      </c>
      <c r="E89" s="88">
        <v>98000</v>
      </c>
      <c r="F89" s="89">
        <v>84000</v>
      </c>
      <c r="G89" s="1281">
        <f t="shared" si="2"/>
        <v>1</v>
      </c>
      <c r="H89" s="89"/>
      <c r="I89" s="77"/>
      <c r="J89" s="4">
        <f t="shared" si="3"/>
        <v>82700</v>
      </c>
    </row>
    <row r="90" spans="1:10" ht="24.95" customHeight="1">
      <c r="A90" s="506" t="s">
        <v>1165</v>
      </c>
      <c r="B90" s="86" t="s">
        <v>1137</v>
      </c>
      <c r="C90" s="87">
        <v>117800</v>
      </c>
      <c r="D90" s="87">
        <v>117600</v>
      </c>
      <c r="E90" s="88">
        <v>140000</v>
      </c>
      <c r="F90" s="89">
        <v>120000</v>
      </c>
      <c r="G90" s="1281">
        <f t="shared" si="2"/>
        <v>1</v>
      </c>
      <c r="H90" s="89"/>
      <c r="I90" s="77">
        <v>0.15</v>
      </c>
      <c r="J90" s="4">
        <f t="shared" si="3"/>
        <v>100130</v>
      </c>
    </row>
    <row r="91" spans="1:10" ht="24.95" customHeight="1">
      <c r="A91" s="502" t="s">
        <v>1615</v>
      </c>
      <c r="B91" s="5" t="s">
        <v>5518</v>
      </c>
      <c r="C91" s="31">
        <v>134900</v>
      </c>
      <c r="D91" s="32">
        <v>139000</v>
      </c>
      <c r="E91" s="33">
        <v>166000</v>
      </c>
      <c r="F91" s="34">
        <v>142000</v>
      </c>
      <c r="G91" s="1281">
        <f t="shared" si="2"/>
        <v>1</v>
      </c>
      <c r="H91" s="34"/>
      <c r="I91" s="77"/>
      <c r="J91" s="4">
        <f t="shared" si="3"/>
        <v>134900</v>
      </c>
    </row>
    <row r="92" spans="1:10" ht="24.95" customHeight="1">
      <c r="A92" s="502" t="s">
        <v>1616</v>
      </c>
      <c r="B92" s="5" t="s">
        <v>5518</v>
      </c>
      <c r="C92" s="31">
        <v>224200</v>
      </c>
      <c r="D92" s="32">
        <v>231000</v>
      </c>
      <c r="E92" s="33">
        <v>276000</v>
      </c>
      <c r="F92" s="34">
        <v>236000</v>
      </c>
      <c r="G92" s="1281">
        <f t="shared" si="2"/>
        <v>1</v>
      </c>
      <c r="H92" s="34"/>
      <c r="I92" s="77"/>
      <c r="J92" s="4">
        <f t="shared" si="3"/>
        <v>224200</v>
      </c>
    </row>
    <row r="93" spans="1:10" ht="24.95" customHeight="1">
      <c r="A93" s="502" t="s">
        <v>1166</v>
      </c>
      <c r="B93" s="5" t="s">
        <v>1137</v>
      </c>
      <c r="C93" s="31">
        <v>157700</v>
      </c>
      <c r="D93" s="32">
        <v>162700</v>
      </c>
      <c r="E93" s="33">
        <v>194000</v>
      </c>
      <c r="F93" s="34">
        <v>166000</v>
      </c>
      <c r="G93" s="1281">
        <f t="shared" si="2"/>
        <v>1</v>
      </c>
      <c r="H93" s="34"/>
      <c r="I93" s="77">
        <v>0.1</v>
      </c>
      <c r="J93" s="4">
        <f t="shared" si="3"/>
        <v>141930</v>
      </c>
    </row>
    <row r="94" spans="1:10" ht="24.95" customHeight="1">
      <c r="A94" s="502" t="s">
        <v>1167</v>
      </c>
      <c r="B94" s="5" t="s">
        <v>1137</v>
      </c>
      <c r="C94" s="31">
        <v>241300</v>
      </c>
      <c r="D94" s="32">
        <v>248900</v>
      </c>
      <c r="E94" s="33">
        <v>297000</v>
      </c>
      <c r="F94" s="34">
        <v>254000</v>
      </c>
      <c r="G94" s="1281">
        <f t="shared" si="2"/>
        <v>7.6750932449233367E-2</v>
      </c>
      <c r="H94" s="34">
        <v>222780</v>
      </c>
      <c r="I94" s="77">
        <v>0.16</v>
      </c>
      <c r="J94" s="4">
        <f t="shared" si="3"/>
        <v>202692</v>
      </c>
    </row>
    <row r="95" spans="1:10" ht="24.95" customHeight="1">
      <c r="A95" s="502" t="s">
        <v>1168</v>
      </c>
      <c r="B95" s="5" t="s">
        <v>1137</v>
      </c>
      <c r="C95" s="31">
        <v>134900</v>
      </c>
      <c r="D95" s="32">
        <v>139200</v>
      </c>
      <c r="E95" s="33">
        <v>166000</v>
      </c>
      <c r="F95" s="34">
        <v>142000</v>
      </c>
      <c r="G95" s="1281">
        <f t="shared" si="2"/>
        <v>1</v>
      </c>
      <c r="H95" s="34"/>
      <c r="I95" s="77">
        <v>0.1</v>
      </c>
      <c r="J95" s="4">
        <f t="shared" si="3"/>
        <v>121410</v>
      </c>
    </row>
    <row r="96" spans="1:10" ht="24.95" customHeight="1">
      <c r="A96" s="753" t="s">
        <v>1169</v>
      </c>
      <c r="B96" s="754" t="s">
        <v>1137</v>
      </c>
      <c r="C96" s="755">
        <v>194800</v>
      </c>
      <c r="D96" s="755">
        <v>200900</v>
      </c>
      <c r="E96" s="756">
        <v>240000</v>
      </c>
      <c r="F96" s="757">
        <v>205000</v>
      </c>
      <c r="G96" s="1281">
        <f t="shared" si="2"/>
        <v>0.31832135523613958</v>
      </c>
      <c r="H96" s="757">
        <v>132791</v>
      </c>
      <c r="I96" s="758">
        <v>0.16</v>
      </c>
      <c r="J96" s="752">
        <f t="shared" si="3"/>
        <v>163632</v>
      </c>
    </row>
    <row r="97" spans="1:10" ht="24.95" customHeight="1">
      <c r="A97" s="502" t="s">
        <v>1170</v>
      </c>
      <c r="B97" s="5" t="s">
        <v>1137</v>
      </c>
      <c r="C97" s="31">
        <v>224200</v>
      </c>
      <c r="D97" s="32">
        <v>231300</v>
      </c>
      <c r="E97" s="33">
        <v>276000</v>
      </c>
      <c r="F97" s="34">
        <v>236000</v>
      </c>
      <c r="G97" s="1281">
        <f t="shared" si="2"/>
        <v>1</v>
      </c>
      <c r="H97" s="34"/>
      <c r="I97" s="77"/>
      <c r="J97" s="4">
        <f t="shared" si="3"/>
        <v>224200</v>
      </c>
    </row>
    <row r="98" spans="1:10" ht="24.95" customHeight="1">
      <c r="A98" s="502" t="s">
        <v>1617</v>
      </c>
      <c r="B98" s="5" t="s">
        <v>1137</v>
      </c>
      <c r="C98" s="31">
        <v>345800</v>
      </c>
      <c r="D98" s="32">
        <v>356700</v>
      </c>
      <c r="E98" s="33">
        <v>426000</v>
      </c>
      <c r="F98" s="34">
        <v>364000</v>
      </c>
      <c r="G98" s="1281">
        <f t="shared" si="2"/>
        <v>1</v>
      </c>
      <c r="H98" s="34"/>
      <c r="I98" s="77"/>
      <c r="J98" s="4">
        <f t="shared" si="3"/>
        <v>345800</v>
      </c>
    </row>
    <row r="99" spans="1:10" ht="24.95" customHeight="1">
      <c r="A99" s="502" t="s">
        <v>1171</v>
      </c>
      <c r="B99" s="5" t="s">
        <v>1172</v>
      </c>
      <c r="C99" s="31">
        <v>122600</v>
      </c>
      <c r="D99" s="32">
        <v>126400</v>
      </c>
      <c r="E99" s="33">
        <v>151000</v>
      </c>
      <c r="F99" s="34">
        <v>129000</v>
      </c>
      <c r="G99" s="1281">
        <f t="shared" si="2"/>
        <v>1</v>
      </c>
      <c r="H99" s="34"/>
      <c r="I99" s="77">
        <v>0.25</v>
      </c>
      <c r="J99" s="4">
        <f t="shared" si="3"/>
        <v>91950</v>
      </c>
    </row>
    <row r="100" spans="1:10" ht="24.95" customHeight="1">
      <c r="A100" s="502" t="s">
        <v>1173</v>
      </c>
      <c r="B100" s="5" t="s">
        <v>1137</v>
      </c>
      <c r="C100" s="31">
        <v>227100</v>
      </c>
      <c r="D100" s="32">
        <v>234200</v>
      </c>
      <c r="E100" s="33">
        <v>280000</v>
      </c>
      <c r="F100" s="34">
        <v>239000</v>
      </c>
      <c r="G100" s="1281">
        <f t="shared" si="2"/>
        <v>1</v>
      </c>
      <c r="H100" s="34"/>
      <c r="I100" s="77"/>
      <c r="J100" s="4">
        <f t="shared" si="3"/>
        <v>227100</v>
      </c>
    </row>
    <row r="101" spans="1:10" ht="24.95" customHeight="1">
      <c r="A101" s="502" t="s">
        <v>1174</v>
      </c>
      <c r="B101" s="5" t="s">
        <v>1137</v>
      </c>
      <c r="C101" s="31">
        <v>330600</v>
      </c>
      <c r="D101" s="32">
        <v>341000</v>
      </c>
      <c r="E101" s="33">
        <v>407000</v>
      </c>
      <c r="F101" s="34">
        <v>348000</v>
      </c>
      <c r="G101" s="1281">
        <f t="shared" si="2"/>
        <v>1</v>
      </c>
      <c r="H101" s="34"/>
      <c r="I101" s="77">
        <v>0.37</v>
      </c>
      <c r="J101" s="4">
        <f t="shared" si="3"/>
        <v>208278</v>
      </c>
    </row>
    <row r="102" spans="1:10" ht="24.95" customHeight="1">
      <c r="A102" s="502" t="s">
        <v>1175</v>
      </c>
      <c r="B102" s="5" t="s">
        <v>1137</v>
      </c>
      <c r="C102" s="31">
        <v>380000</v>
      </c>
      <c r="D102" s="32">
        <v>392000</v>
      </c>
      <c r="E102" s="33">
        <v>468000</v>
      </c>
      <c r="F102" s="34">
        <v>400000</v>
      </c>
      <c r="G102" s="1281">
        <f t="shared" si="2"/>
        <v>0.18000000000000005</v>
      </c>
      <c r="H102" s="34">
        <v>311600</v>
      </c>
      <c r="I102" s="77"/>
      <c r="J102" s="4">
        <f t="shared" si="3"/>
        <v>380000</v>
      </c>
    </row>
    <row r="103" spans="1:10" ht="24.95" customHeight="1">
      <c r="A103" s="502" t="s">
        <v>1176</v>
      </c>
      <c r="B103" s="5" t="s">
        <v>1137</v>
      </c>
      <c r="C103" s="31">
        <v>351500</v>
      </c>
      <c r="D103" s="32">
        <v>362600</v>
      </c>
      <c r="E103" s="33">
        <v>433000</v>
      </c>
      <c r="F103" s="34">
        <v>370000</v>
      </c>
      <c r="G103" s="1281">
        <f t="shared" si="2"/>
        <v>1</v>
      </c>
      <c r="H103" s="34"/>
      <c r="I103" s="77"/>
      <c r="J103" s="4">
        <f t="shared" si="3"/>
        <v>351500</v>
      </c>
    </row>
    <row r="104" spans="1:10" ht="24.95" customHeight="1">
      <c r="A104" s="502" t="s">
        <v>1177</v>
      </c>
      <c r="B104" s="5" t="s">
        <v>1137</v>
      </c>
      <c r="C104" s="31">
        <v>236600</v>
      </c>
      <c r="D104" s="32">
        <v>244000</v>
      </c>
      <c r="E104" s="33">
        <v>291000</v>
      </c>
      <c r="F104" s="34">
        <v>249000</v>
      </c>
      <c r="G104" s="1281">
        <f t="shared" si="2"/>
        <v>1</v>
      </c>
      <c r="H104" s="34"/>
      <c r="I104" s="77"/>
      <c r="J104" s="4">
        <f t="shared" si="3"/>
        <v>236600</v>
      </c>
    </row>
    <row r="105" spans="1:10" ht="24.95" customHeight="1">
      <c r="A105" s="502" t="s">
        <v>1618</v>
      </c>
      <c r="B105" s="5" t="s">
        <v>1137</v>
      </c>
      <c r="C105" s="31">
        <v>444600</v>
      </c>
      <c r="D105" s="32">
        <v>458600</v>
      </c>
      <c r="E105" s="33">
        <v>548000</v>
      </c>
      <c r="F105" s="34">
        <v>468000</v>
      </c>
      <c r="G105" s="1281">
        <f t="shared" si="2"/>
        <v>1</v>
      </c>
      <c r="H105" s="34"/>
      <c r="I105" s="77"/>
      <c r="J105" s="4">
        <f t="shared" si="3"/>
        <v>444600</v>
      </c>
    </row>
    <row r="106" spans="1:10" ht="24.95" customHeight="1">
      <c r="A106" s="502" t="s">
        <v>1178</v>
      </c>
      <c r="B106" s="5" t="s">
        <v>1172</v>
      </c>
      <c r="C106" s="31">
        <v>215700</v>
      </c>
      <c r="D106" s="32">
        <v>219000</v>
      </c>
      <c r="E106" s="33">
        <v>266000</v>
      </c>
      <c r="F106" s="34">
        <v>227000</v>
      </c>
      <c r="G106" s="1281">
        <f t="shared" si="2"/>
        <v>1</v>
      </c>
      <c r="H106" s="34"/>
      <c r="I106" s="77"/>
      <c r="J106" s="4">
        <f t="shared" si="3"/>
        <v>215700</v>
      </c>
    </row>
    <row r="107" spans="1:10" ht="24.95" customHeight="1">
      <c r="A107" s="502" t="s">
        <v>1619</v>
      </c>
      <c r="B107" s="5"/>
      <c r="C107" s="31">
        <v>300500</v>
      </c>
      <c r="D107" s="32">
        <v>320000</v>
      </c>
      <c r="E107" s="33">
        <v>388000</v>
      </c>
      <c r="F107" s="34"/>
      <c r="G107" s="1281">
        <f t="shared" si="2"/>
        <v>1</v>
      </c>
      <c r="H107" s="34"/>
      <c r="I107" s="77"/>
      <c r="J107" s="4">
        <f t="shared" si="3"/>
        <v>300500</v>
      </c>
    </row>
    <row r="108" spans="1:10" ht="24.95" customHeight="1">
      <c r="A108" s="502" t="s">
        <v>1620</v>
      </c>
      <c r="B108" s="5" t="s">
        <v>1251</v>
      </c>
      <c r="C108" s="31">
        <v>104500</v>
      </c>
      <c r="D108" s="32">
        <v>108000</v>
      </c>
      <c r="E108" s="33">
        <v>129000</v>
      </c>
      <c r="F108" s="34">
        <v>110000</v>
      </c>
      <c r="G108" s="1281">
        <f t="shared" si="2"/>
        <v>1</v>
      </c>
      <c r="H108" s="34"/>
      <c r="I108" s="77"/>
      <c r="J108" s="4">
        <f t="shared" si="3"/>
        <v>104500</v>
      </c>
    </row>
    <row r="109" spans="1:10" ht="24.95" customHeight="1">
      <c r="A109" s="502" t="s">
        <v>1621</v>
      </c>
      <c r="B109" s="5" t="s">
        <v>1251</v>
      </c>
      <c r="C109" s="31">
        <v>229900</v>
      </c>
      <c r="D109" s="32">
        <v>237200</v>
      </c>
      <c r="E109" s="33">
        <v>283000</v>
      </c>
      <c r="F109" s="34">
        <v>242000</v>
      </c>
      <c r="G109" s="1281">
        <f t="shared" si="2"/>
        <v>1</v>
      </c>
      <c r="H109" s="34"/>
      <c r="I109" s="77"/>
      <c r="J109" s="4">
        <f t="shared" si="3"/>
        <v>229900</v>
      </c>
    </row>
    <row r="110" spans="1:10" ht="24.95" customHeight="1">
      <c r="A110" s="502" t="s">
        <v>5519</v>
      </c>
      <c r="B110" s="5" t="s">
        <v>1251</v>
      </c>
      <c r="C110" s="31">
        <v>99200</v>
      </c>
      <c r="D110" s="32">
        <v>102000</v>
      </c>
      <c r="E110" s="33">
        <v>122000</v>
      </c>
      <c r="F110" s="34">
        <v>104390</v>
      </c>
      <c r="G110" s="1281">
        <f t="shared" si="2"/>
        <v>1</v>
      </c>
      <c r="H110" s="34"/>
      <c r="I110" s="77"/>
      <c r="J110" s="4">
        <f t="shared" si="3"/>
        <v>99200</v>
      </c>
    </row>
    <row r="111" spans="1:10" ht="24.95" customHeight="1">
      <c r="A111" s="502" t="s">
        <v>1622</v>
      </c>
      <c r="B111" s="5" t="s">
        <v>1251</v>
      </c>
      <c r="C111" s="31">
        <v>80900</v>
      </c>
      <c r="D111" s="32">
        <v>83000</v>
      </c>
      <c r="E111" s="33">
        <v>100000</v>
      </c>
      <c r="F111" s="34">
        <v>85140</v>
      </c>
      <c r="G111" s="1281">
        <f t="shared" si="2"/>
        <v>1</v>
      </c>
      <c r="H111" s="34"/>
      <c r="I111" s="77"/>
      <c r="J111" s="4">
        <f t="shared" si="3"/>
        <v>80900</v>
      </c>
    </row>
    <row r="112" spans="1:10" ht="24.95" customHeight="1">
      <c r="A112" s="502" t="s">
        <v>1623</v>
      </c>
      <c r="B112" s="5" t="s">
        <v>1251</v>
      </c>
      <c r="C112" s="31">
        <v>243100</v>
      </c>
      <c r="D112" s="32">
        <v>251000</v>
      </c>
      <c r="E112" s="33">
        <v>299000</v>
      </c>
      <c r="F112" s="34">
        <v>255860</v>
      </c>
      <c r="G112" s="1281">
        <f t="shared" si="2"/>
        <v>1</v>
      </c>
      <c r="H112" s="34"/>
      <c r="I112" s="77"/>
      <c r="J112" s="4">
        <f t="shared" si="3"/>
        <v>243100</v>
      </c>
    </row>
    <row r="113" spans="1:10" ht="24.95" customHeight="1">
      <c r="A113" s="502" t="s">
        <v>1323</v>
      </c>
      <c r="B113" s="5" t="s">
        <v>1251</v>
      </c>
      <c r="C113" s="31">
        <v>40700</v>
      </c>
      <c r="D113" s="32">
        <v>42000</v>
      </c>
      <c r="E113" s="33">
        <v>50000</v>
      </c>
      <c r="F113" s="34">
        <v>42790</v>
      </c>
      <c r="G113" s="1281">
        <f t="shared" si="2"/>
        <v>1</v>
      </c>
      <c r="H113" s="34"/>
      <c r="I113" s="77"/>
      <c r="J113" s="4">
        <f t="shared" si="3"/>
        <v>40700</v>
      </c>
    </row>
    <row r="114" spans="1:10" ht="24.95" customHeight="1">
      <c r="A114" s="502" t="s">
        <v>1624</v>
      </c>
      <c r="B114" s="5"/>
      <c r="C114" s="31">
        <v>74300</v>
      </c>
      <c r="D114" s="32">
        <v>77000</v>
      </c>
      <c r="E114" s="33">
        <v>92000</v>
      </c>
      <c r="F114" s="34"/>
      <c r="G114" s="1281">
        <f t="shared" si="2"/>
        <v>1</v>
      </c>
      <c r="H114" s="34"/>
      <c r="I114" s="77"/>
      <c r="J114" s="4">
        <f t="shared" si="3"/>
        <v>74300</v>
      </c>
    </row>
    <row r="115" spans="1:10" ht="24.95" customHeight="1">
      <c r="A115" s="502" t="s">
        <v>5520</v>
      </c>
      <c r="B115" s="5" t="s">
        <v>1251</v>
      </c>
      <c r="C115" s="31">
        <v>146300</v>
      </c>
      <c r="D115" s="32">
        <v>151000</v>
      </c>
      <c r="E115" s="33">
        <v>180000</v>
      </c>
      <c r="F115" s="34"/>
      <c r="G115" s="1281">
        <f t="shared" si="2"/>
        <v>1</v>
      </c>
      <c r="H115" s="34"/>
      <c r="I115" s="77"/>
      <c r="J115" s="4">
        <f t="shared" si="3"/>
        <v>146300</v>
      </c>
    </row>
    <row r="116" spans="1:10" ht="24.95" customHeight="1">
      <c r="A116" s="502" t="s">
        <v>1625</v>
      </c>
      <c r="B116" s="5" t="s">
        <v>1251</v>
      </c>
      <c r="C116" s="31">
        <v>141100</v>
      </c>
      <c r="D116" s="32">
        <v>146000</v>
      </c>
      <c r="E116" s="33">
        <v>174000</v>
      </c>
      <c r="F116" s="34">
        <v>148500</v>
      </c>
      <c r="G116" s="1281">
        <f t="shared" si="2"/>
        <v>1</v>
      </c>
      <c r="H116" s="34"/>
      <c r="I116" s="77"/>
      <c r="J116" s="4">
        <f t="shared" si="3"/>
        <v>141100</v>
      </c>
    </row>
    <row r="117" spans="1:10" ht="24.95" customHeight="1">
      <c r="A117" s="502" t="s">
        <v>1626</v>
      </c>
      <c r="B117" s="5" t="s">
        <v>1251</v>
      </c>
      <c r="C117" s="31">
        <v>243500</v>
      </c>
      <c r="D117" s="32">
        <v>251000</v>
      </c>
      <c r="E117" s="33">
        <v>300000</v>
      </c>
      <c r="F117" s="34">
        <v>256300</v>
      </c>
      <c r="G117" s="1281">
        <f t="shared" si="2"/>
        <v>1</v>
      </c>
      <c r="H117" s="34"/>
      <c r="I117" s="77"/>
      <c r="J117" s="4">
        <f t="shared" si="3"/>
        <v>243500</v>
      </c>
    </row>
    <row r="118" spans="1:10" ht="24.95" customHeight="1">
      <c r="A118" s="502" t="s">
        <v>1627</v>
      </c>
      <c r="B118" s="5" t="s">
        <v>1251</v>
      </c>
      <c r="C118" s="31">
        <v>36600</v>
      </c>
      <c r="D118" s="32">
        <v>38000</v>
      </c>
      <c r="E118" s="33">
        <v>45000</v>
      </c>
      <c r="F118" s="34">
        <v>38500</v>
      </c>
      <c r="G118" s="1281">
        <f t="shared" si="2"/>
        <v>1</v>
      </c>
      <c r="H118" s="34"/>
      <c r="I118" s="77"/>
      <c r="J118" s="4">
        <f t="shared" si="3"/>
        <v>36600</v>
      </c>
    </row>
    <row r="119" spans="1:10" ht="24.95" customHeight="1">
      <c r="A119" s="502" t="s">
        <v>1628</v>
      </c>
      <c r="B119" s="5" t="s">
        <v>5521</v>
      </c>
      <c r="C119" s="31">
        <v>108700</v>
      </c>
      <c r="D119" s="32">
        <v>107000</v>
      </c>
      <c r="E119" s="33">
        <v>127000</v>
      </c>
      <c r="F119" s="34">
        <v>108900</v>
      </c>
      <c r="G119" s="1281">
        <f t="shared" si="2"/>
        <v>1</v>
      </c>
      <c r="H119" s="34"/>
      <c r="I119" s="77"/>
      <c r="J119" s="4">
        <f t="shared" si="3"/>
        <v>108700</v>
      </c>
    </row>
    <row r="120" spans="1:10" ht="24.95" customHeight="1">
      <c r="A120" s="502" t="s">
        <v>1629</v>
      </c>
      <c r="B120" s="5" t="s">
        <v>5521</v>
      </c>
      <c r="C120" s="31">
        <v>84600</v>
      </c>
      <c r="D120" s="32">
        <v>83000</v>
      </c>
      <c r="E120" s="33">
        <v>99000</v>
      </c>
      <c r="F120" s="34">
        <v>84700</v>
      </c>
      <c r="G120" s="1281">
        <f t="shared" si="2"/>
        <v>1</v>
      </c>
      <c r="H120" s="34"/>
      <c r="I120" s="77"/>
      <c r="J120" s="4">
        <f t="shared" si="3"/>
        <v>84600</v>
      </c>
    </row>
    <row r="121" spans="1:10" ht="24.95" customHeight="1">
      <c r="A121" s="502" t="s">
        <v>1630</v>
      </c>
      <c r="B121" s="5" t="s">
        <v>5521</v>
      </c>
      <c r="C121" s="31">
        <v>338600</v>
      </c>
      <c r="D121" s="32">
        <v>349000</v>
      </c>
      <c r="E121" s="33">
        <v>417000</v>
      </c>
      <c r="F121" s="34">
        <v>356400</v>
      </c>
      <c r="G121" s="1281">
        <f t="shared" si="2"/>
        <v>1</v>
      </c>
      <c r="H121" s="34"/>
      <c r="I121" s="77"/>
      <c r="J121" s="4">
        <f t="shared" si="3"/>
        <v>338600</v>
      </c>
    </row>
    <row r="122" spans="1:10" ht="24.95" customHeight="1">
      <c r="A122" s="502" t="s">
        <v>1631</v>
      </c>
      <c r="B122" s="5" t="s">
        <v>5521</v>
      </c>
      <c r="C122" s="31">
        <v>33400</v>
      </c>
      <c r="D122" s="32">
        <v>32000</v>
      </c>
      <c r="E122" s="33">
        <v>39000</v>
      </c>
      <c r="F122" s="34"/>
      <c r="G122" s="1281">
        <f t="shared" si="2"/>
        <v>1</v>
      </c>
      <c r="H122" s="34"/>
      <c r="I122" s="77"/>
      <c r="J122" s="4">
        <f t="shared" si="3"/>
        <v>33400</v>
      </c>
    </row>
    <row r="123" spans="1:10" ht="24.95" customHeight="1">
      <c r="A123" s="502" t="s">
        <v>1632</v>
      </c>
      <c r="B123" s="5" t="s">
        <v>5521</v>
      </c>
      <c r="C123" s="31">
        <v>78400</v>
      </c>
      <c r="D123" s="32">
        <v>77000</v>
      </c>
      <c r="E123" s="33">
        <v>92000</v>
      </c>
      <c r="F123" s="34">
        <v>78210</v>
      </c>
      <c r="G123" s="1281">
        <f t="shared" si="2"/>
        <v>1</v>
      </c>
      <c r="H123" s="34"/>
      <c r="I123" s="77"/>
      <c r="J123" s="4">
        <f t="shared" si="3"/>
        <v>78400</v>
      </c>
    </row>
    <row r="124" spans="1:10" ht="24.95" customHeight="1">
      <c r="A124" s="502" t="s">
        <v>1633</v>
      </c>
      <c r="B124" s="5" t="s">
        <v>5521</v>
      </c>
      <c r="C124" s="31">
        <v>193300</v>
      </c>
      <c r="D124" s="33">
        <v>190000</v>
      </c>
      <c r="E124" s="34">
        <v>227000</v>
      </c>
      <c r="F124" s="41">
        <v>194150</v>
      </c>
      <c r="G124" s="1281">
        <f t="shared" si="2"/>
        <v>1</v>
      </c>
      <c r="H124" s="34"/>
      <c r="I124" s="77"/>
      <c r="J124" s="4">
        <f t="shared" si="3"/>
        <v>193300</v>
      </c>
    </row>
    <row r="125" spans="1:10" ht="24.95" customHeight="1">
      <c r="A125" s="502" t="s">
        <v>1324</v>
      </c>
      <c r="B125" s="5" t="s">
        <v>5521</v>
      </c>
      <c r="C125" s="31">
        <v>33400</v>
      </c>
      <c r="D125" s="32">
        <v>32000</v>
      </c>
      <c r="E125" s="33">
        <v>39000</v>
      </c>
      <c r="F125" s="34"/>
      <c r="G125" s="1281">
        <f t="shared" si="2"/>
        <v>1</v>
      </c>
      <c r="H125" s="34"/>
      <c r="I125" s="77"/>
      <c r="J125" s="4">
        <f t="shared" si="3"/>
        <v>33400</v>
      </c>
    </row>
    <row r="126" spans="1:10" ht="24.95" customHeight="1">
      <c r="A126" s="502" t="s">
        <v>1179</v>
      </c>
      <c r="B126" s="5" t="s">
        <v>1131</v>
      </c>
      <c r="C126" s="31">
        <v>41800</v>
      </c>
      <c r="D126" s="32">
        <v>43100</v>
      </c>
      <c r="E126" s="33">
        <v>51000</v>
      </c>
      <c r="F126" s="34">
        <v>44000</v>
      </c>
      <c r="G126" s="1281">
        <f t="shared" si="2"/>
        <v>1</v>
      </c>
      <c r="H126" s="34"/>
      <c r="I126" s="77"/>
      <c r="J126" s="4">
        <f t="shared" si="3"/>
        <v>41800</v>
      </c>
    </row>
    <row r="127" spans="1:10" ht="24.95" customHeight="1">
      <c r="A127" s="502" t="s">
        <v>1180</v>
      </c>
      <c r="B127" s="5" t="s">
        <v>1131</v>
      </c>
      <c r="C127" s="31">
        <v>34200</v>
      </c>
      <c r="D127" s="32">
        <v>35300</v>
      </c>
      <c r="E127" s="33">
        <v>42000</v>
      </c>
      <c r="F127" s="34">
        <v>36000</v>
      </c>
      <c r="G127" s="1281">
        <f t="shared" si="2"/>
        <v>1</v>
      </c>
      <c r="H127" s="34"/>
      <c r="I127" s="77"/>
      <c r="J127" s="4">
        <f t="shared" si="3"/>
        <v>34200</v>
      </c>
    </row>
    <row r="128" spans="1:10" ht="24.95" customHeight="1">
      <c r="A128" s="501" t="s">
        <v>1181</v>
      </c>
      <c r="B128" s="67" t="s">
        <v>1131</v>
      </c>
      <c r="C128" s="68">
        <v>36100</v>
      </c>
      <c r="D128" s="68">
        <v>35300</v>
      </c>
      <c r="E128" s="69">
        <v>42000</v>
      </c>
      <c r="F128" s="70">
        <v>36000</v>
      </c>
      <c r="G128" s="1281">
        <f t="shared" si="2"/>
        <v>1</v>
      </c>
      <c r="H128" s="70"/>
      <c r="I128" s="77"/>
      <c r="J128" s="4">
        <f t="shared" si="3"/>
        <v>36100</v>
      </c>
    </row>
    <row r="129" spans="1:10" ht="24.95" customHeight="1">
      <c r="A129" s="501" t="s">
        <v>1182</v>
      </c>
      <c r="B129" s="67" t="s">
        <v>1131</v>
      </c>
      <c r="C129" s="68">
        <v>36100</v>
      </c>
      <c r="D129" s="68">
        <v>35300</v>
      </c>
      <c r="E129" s="69">
        <v>42000</v>
      </c>
      <c r="F129" s="70">
        <v>36000</v>
      </c>
      <c r="G129" s="1281">
        <f t="shared" si="2"/>
        <v>1</v>
      </c>
      <c r="H129" s="70"/>
      <c r="I129" s="77"/>
      <c r="J129" s="4">
        <f t="shared" si="3"/>
        <v>36100</v>
      </c>
    </row>
    <row r="130" spans="1:10" ht="24.95" customHeight="1">
      <c r="A130" s="502" t="s">
        <v>1183</v>
      </c>
      <c r="B130" s="5" t="s">
        <v>1131</v>
      </c>
      <c r="C130" s="31">
        <v>122600</v>
      </c>
      <c r="D130" s="32">
        <v>126400</v>
      </c>
      <c r="E130" s="33">
        <v>151000</v>
      </c>
      <c r="F130" s="34">
        <v>129000</v>
      </c>
      <c r="G130" s="1281">
        <f t="shared" si="2"/>
        <v>1</v>
      </c>
      <c r="H130" s="34"/>
      <c r="I130" s="77"/>
      <c r="J130" s="4">
        <f t="shared" si="3"/>
        <v>122600</v>
      </c>
    </row>
    <row r="131" spans="1:10" ht="24.95" customHeight="1">
      <c r="A131" s="502" t="s">
        <v>1634</v>
      </c>
      <c r="B131" s="5" t="s">
        <v>1131</v>
      </c>
      <c r="C131" s="31">
        <v>144400</v>
      </c>
      <c r="D131" s="32">
        <v>149000</v>
      </c>
      <c r="E131" s="33">
        <v>178000</v>
      </c>
      <c r="F131" s="34">
        <v>152000</v>
      </c>
      <c r="G131" s="1281">
        <f t="shared" si="2"/>
        <v>1</v>
      </c>
      <c r="H131" s="34"/>
      <c r="I131" s="77"/>
      <c r="J131" s="4">
        <f t="shared" si="3"/>
        <v>144400</v>
      </c>
    </row>
    <row r="132" spans="1:10" ht="24.95" customHeight="1">
      <c r="A132" s="502" t="s">
        <v>1184</v>
      </c>
      <c r="B132" s="5" t="s">
        <v>1131</v>
      </c>
      <c r="C132" s="31">
        <v>9500</v>
      </c>
      <c r="D132" s="32">
        <v>9800</v>
      </c>
      <c r="E132" s="33">
        <v>11000</v>
      </c>
      <c r="F132" s="34">
        <v>10000</v>
      </c>
      <c r="G132" s="1281">
        <f t="shared" si="2"/>
        <v>1</v>
      </c>
      <c r="H132" s="34"/>
      <c r="I132" s="77"/>
      <c r="J132" s="4">
        <f t="shared" si="3"/>
        <v>9500</v>
      </c>
    </row>
    <row r="133" spans="1:10" ht="24.95" customHeight="1">
      <c r="A133" s="502" t="s">
        <v>1185</v>
      </c>
      <c r="B133" s="5" t="s">
        <v>1131</v>
      </c>
      <c r="C133" s="31">
        <v>97900</v>
      </c>
      <c r="D133" s="32">
        <v>100900</v>
      </c>
      <c r="E133" s="33">
        <v>121000</v>
      </c>
      <c r="F133" s="34">
        <v>103000</v>
      </c>
      <c r="G133" s="1281">
        <f t="shared" si="2"/>
        <v>1</v>
      </c>
      <c r="H133" s="34"/>
      <c r="I133" s="3"/>
      <c r="J133" s="4">
        <f t="shared" si="3"/>
        <v>97900</v>
      </c>
    </row>
    <row r="134" spans="1:10" ht="24.95" customHeight="1">
      <c r="A134" s="502" t="s">
        <v>1186</v>
      </c>
      <c r="B134" s="5" t="s">
        <v>1131</v>
      </c>
      <c r="C134" s="31">
        <v>119700</v>
      </c>
      <c r="D134" s="32">
        <v>123500</v>
      </c>
      <c r="E134" s="33">
        <v>147000</v>
      </c>
      <c r="F134" s="34">
        <v>126000</v>
      </c>
      <c r="G134" s="1281">
        <f t="shared" si="2"/>
        <v>1</v>
      </c>
      <c r="H134" s="34"/>
      <c r="I134" s="3"/>
      <c r="J134" s="4">
        <f t="shared" si="3"/>
        <v>119700</v>
      </c>
    </row>
    <row r="135" spans="1:10" ht="24.95" customHeight="1">
      <c r="A135" s="502" t="s">
        <v>1187</v>
      </c>
      <c r="B135" s="5" t="s">
        <v>1131</v>
      </c>
      <c r="C135" s="31">
        <v>119700</v>
      </c>
      <c r="D135" s="32">
        <v>123500</v>
      </c>
      <c r="E135" s="33">
        <v>147000</v>
      </c>
      <c r="F135" s="34">
        <v>126000</v>
      </c>
      <c r="G135" s="1281">
        <f t="shared" ref="G135:G198" si="4">1-(H135/C135)</f>
        <v>1</v>
      </c>
      <c r="H135" s="34"/>
      <c r="I135" s="3"/>
      <c r="J135" s="4">
        <f t="shared" ref="J135:J198" si="5">SUM(C135-C135*I135)</f>
        <v>119700</v>
      </c>
    </row>
    <row r="136" spans="1:10" ht="24.95" customHeight="1">
      <c r="A136" s="502" t="s">
        <v>1188</v>
      </c>
      <c r="B136" s="5" t="s">
        <v>1131</v>
      </c>
      <c r="C136" s="31">
        <v>119700</v>
      </c>
      <c r="D136" s="32">
        <v>123500</v>
      </c>
      <c r="E136" s="33">
        <v>147000</v>
      </c>
      <c r="F136" s="34">
        <v>126000</v>
      </c>
      <c r="G136" s="1281">
        <f t="shared" si="4"/>
        <v>1</v>
      </c>
      <c r="H136" s="34"/>
      <c r="I136" s="3"/>
      <c r="J136" s="4">
        <f t="shared" si="5"/>
        <v>119700</v>
      </c>
    </row>
    <row r="137" spans="1:10" ht="24.95" customHeight="1">
      <c r="A137" s="502" t="s">
        <v>1189</v>
      </c>
      <c r="B137" s="5" t="s">
        <v>1131</v>
      </c>
      <c r="C137" s="31">
        <v>134900</v>
      </c>
      <c r="D137" s="32">
        <v>139200</v>
      </c>
      <c r="E137" s="33">
        <v>166000</v>
      </c>
      <c r="F137" s="34">
        <v>142000</v>
      </c>
      <c r="G137" s="1281">
        <f t="shared" si="4"/>
        <v>0.19999999999999996</v>
      </c>
      <c r="H137" s="34">
        <v>107920</v>
      </c>
      <c r="I137" s="3"/>
      <c r="J137" s="4">
        <f t="shared" si="5"/>
        <v>134900</v>
      </c>
    </row>
    <row r="138" spans="1:10" ht="24.95" customHeight="1">
      <c r="A138" s="502" t="s">
        <v>1190</v>
      </c>
      <c r="B138" s="5" t="s">
        <v>1131</v>
      </c>
      <c r="C138" s="31">
        <v>170100</v>
      </c>
      <c r="D138" s="32">
        <v>175400</v>
      </c>
      <c r="E138" s="33">
        <v>209000</v>
      </c>
      <c r="F138" s="34">
        <v>179000</v>
      </c>
      <c r="G138" s="1281">
        <f t="shared" si="4"/>
        <v>1</v>
      </c>
      <c r="H138" s="34"/>
      <c r="I138" s="3"/>
      <c r="J138" s="4">
        <f t="shared" si="5"/>
        <v>170100</v>
      </c>
    </row>
    <row r="139" spans="1:10" ht="24.95" customHeight="1">
      <c r="A139" s="502" t="s">
        <v>1191</v>
      </c>
      <c r="B139" s="5" t="s">
        <v>1131</v>
      </c>
      <c r="C139" s="31">
        <v>170100</v>
      </c>
      <c r="D139" s="32">
        <v>175400</v>
      </c>
      <c r="E139" s="33">
        <v>209000</v>
      </c>
      <c r="F139" s="34">
        <v>179000</v>
      </c>
      <c r="G139" s="1281">
        <f t="shared" si="4"/>
        <v>1</v>
      </c>
      <c r="H139" s="34"/>
      <c r="I139" s="3"/>
      <c r="J139" s="4">
        <f t="shared" si="5"/>
        <v>170100</v>
      </c>
    </row>
    <row r="140" spans="1:10" ht="24.95" customHeight="1">
      <c r="A140" s="502" t="s">
        <v>1192</v>
      </c>
      <c r="B140" s="5" t="s">
        <v>1131</v>
      </c>
      <c r="C140" s="31">
        <v>170100</v>
      </c>
      <c r="D140" s="32">
        <v>175400</v>
      </c>
      <c r="E140" s="33">
        <v>209000</v>
      </c>
      <c r="F140" s="34">
        <v>179000</v>
      </c>
      <c r="G140" s="1281">
        <f t="shared" si="4"/>
        <v>1</v>
      </c>
      <c r="H140" s="34"/>
      <c r="I140" s="3"/>
      <c r="J140" s="4">
        <f t="shared" si="5"/>
        <v>170100</v>
      </c>
    </row>
    <row r="141" spans="1:10" ht="24.95" customHeight="1">
      <c r="A141" s="502" t="s">
        <v>1193</v>
      </c>
      <c r="B141" s="5" t="s">
        <v>1131</v>
      </c>
      <c r="C141" s="31">
        <v>215700</v>
      </c>
      <c r="D141" s="32">
        <v>222500</v>
      </c>
      <c r="E141" s="33">
        <v>266000</v>
      </c>
      <c r="F141" s="34">
        <v>227000</v>
      </c>
      <c r="G141" s="1281">
        <f t="shared" si="4"/>
        <v>1</v>
      </c>
      <c r="H141" s="34"/>
      <c r="I141" s="3"/>
      <c r="J141" s="4">
        <f t="shared" si="5"/>
        <v>215700</v>
      </c>
    </row>
    <row r="142" spans="1:10" ht="24.95" customHeight="1">
      <c r="A142" s="502" t="s">
        <v>1635</v>
      </c>
      <c r="B142" s="5" t="s">
        <v>1131</v>
      </c>
      <c r="C142" s="31">
        <v>117800</v>
      </c>
      <c r="D142" s="32">
        <v>115600</v>
      </c>
      <c r="E142" s="33">
        <v>138000</v>
      </c>
      <c r="F142" s="34">
        <v>118000</v>
      </c>
      <c r="G142" s="1281">
        <f t="shared" si="4"/>
        <v>1</v>
      </c>
      <c r="H142" s="34"/>
      <c r="I142" s="3"/>
      <c r="J142" s="4">
        <f t="shared" si="5"/>
        <v>117800</v>
      </c>
    </row>
    <row r="143" spans="1:10" ht="24.95" customHeight="1">
      <c r="A143" s="502" t="s">
        <v>1636</v>
      </c>
      <c r="B143" s="5" t="s">
        <v>1131</v>
      </c>
      <c r="C143" s="31">
        <v>206200</v>
      </c>
      <c r="D143" s="32">
        <v>202900</v>
      </c>
      <c r="E143" s="33">
        <v>242000</v>
      </c>
      <c r="F143" s="34">
        <v>207000</v>
      </c>
      <c r="G143" s="1281">
        <f t="shared" si="4"/>
        <v>1</v>
      </c>
      <c r="H143" s="34"/>
      <c r="I143" s="3"/>
      <c r="J143" s="4">
        <f t="shared" si="5"/>
        <v>206200</v>
      </c>
    </row>
    <row r="144" spans="1:10" ht="24.95" customHeight="1">
      <c r="A144" s="502" t="s">
        <v>1637</v>
      </c>
      <c r="B144" s="5" t="s">
        <v>1131</v>
      </c>
      <c r="C144" s="31">
        <v>206200</v>
      </c>
      <c r="D144" s="32">
        <v>202900</v>
      </c>
      <c r="E144" s="33">
        <v>242000</v>
      </c>
      <c r="F144" s="34">
        <v>207000</v>
      </c>
      <c r="G144" s="1281">
        <f t="shared" si="4"/>
        <v>1</v>
      </c>
      <c r="H144" s="34"/>
      <c r="I144" s="3"/>
      <c r="J144" s="4">
        <f t="shared" si="5"/>
        <v>206200</v>
      </c>
    </row>
    <row r="145" spans="1:10" ht="24.95" customHeight="1">
      <c r="A145" s="502" t="s">
        <v>1638</v>
      </c>
      <c r="B145" s="5" t="s">
        <v>1131</v>
      </c>
      <c r="C145" s="31">
        <v>206200</v>
      </c>
      <c r="D145" s="32">
        <v>202900</v>
      </c>
      <c r="E145" s="33">
        <v>242000</v>
      </c>
      <c r="F145" s="34">
        <v>207000</v>
      </c>
      <c r="G145" s="1281">
        <f t="shared" si="4"/>
        <v>1</v>
      </c>
      <c r="H145" s="34"/>
      <c r="I145" s="3"/>
      <c r="J145" s="4">
        <f t="shared" si="5"/>
        <v>206200</v>
      </c>
    </row>
    <row r="146" spans="1:10" ht="24.95" customHeight="1">
      <c r="A146" s="502" t="s">
        <v>1194</v>
      </c>
      <c r="B146" s="5" t="s">
        <v>1131</v>
      </c>
      <c r="C146" s="31">
        <v>173900</v>
      </c>
      <c r="D146" s="32">
        <v>179300</v>
      </c>
      <c r="E146" s="33">
        <v>214000</v>
      </c>
      <c r="F146" s="34">
        <v>183000</v>
      </c>
      <c r="G146" s="1281">
        <f t="shared" si="4"/>
        <v>1</v>
      </c>
      <c r="H146" s="34"/>
      <c r="I146" s="3"/>
      <c r="J146" s="4">
        <f t="shared" si="5"/>
        <v>173900</v>
      </c>
    </row>
    <row r="147" spans="1:10" ht="24.95" customHeight="1">
      <c r="A147" s="502" t="s">
        <v>1195</v>
      </c>
      <c r="B147" s="5" t="s">
        <v>1131</v>
      </c>
      <c r="C147" s="31">
        <v>521600</v>
      </c>
      <c r="D147" s="32">
        <v>538000</v>
      </c>
      <c r="E147" s="33">
        <v>642000</v>
      </c>
      <c r="F147" s="34">
        <v>549000</v>
      </c>
      <c r="G147" s="1281">
        <f t="shared" si="4"/>
        <v>1</v>
      </c>
      <c r="H147" s="34"/>
      <c r="I147" s="3"/>
      <c r="J147" s="4">
        <f t="shared" si="5"/>
        <v>521600</v>
      </c>
    </row>
    <row r="148" spans="1:10" ht="24.95" customHeight="1">
      <c r="A148" s="502" t="s">
        <v>1196</v>
      </c>
      <c r="B148" s="5" t="s">
        <v>1131</v>
      </c>
      <c r="C148" s="31">
        <v>179400</v>
      </c>
      <c r="D148" s="32">
        <v>185000</v>
      </c>
      <c r="E148" s="33">
        <v>221000</v>
      </c>
      <c r="F148" s="34">
        <v>188800</v>
      </c>
      <c r="G148" s="1281">
        <f t="shared" si="4"/>
        <v>1</v>
      </c>
      <c r="H148" s="34"/>
      <c r="I148" s="3"/>
      <c r="J148" s="4">
        <f t="shared" si="5"/>
        <v>179400</v>
      </c>
    </row>
    <row r="149" spans="1:10" ht="24.95" customHeight="1">
      <c r="A149" s="502" t="s">
        <v>1197</v>
      </c>
      <c r="B149" s="5" t="s">
        <v>1131</v>
      </c>
      <c r="C149" s="31">
        <v>313500</v>
      </c>
      <c r="D149" s="32">
        <v>323000</v>
      </c>
      <c r="E149" s="33">
        <v>386000</v>
      </c>
      <c r="F149" s="34">
        <v>330000</v>
      </c>
      <c r="G149" s="1281">
        <f t="shared" si="4"/>
        <v>1</v>
      </c>
      <c r="H149" s="34"/>
      <c r="I149" s="3"/>
      <c r="J149" s="4">
        <f t="shared" si="5"/>
        <v>313500</v>
      </c>
    </row>
    <row r="150" spans="1:10" ht="24.95" customHeight="1">
      <c r="A150" s="502" t="s">
        <v>1198</v>
      </c>
      <c r="B150" s="5" t="s">
        <v>1131</v>
      </c>
      <c r="C150" s="31">
        <v>41800</v>
      </c>
      <c r="D150" s="32">
        <v>43100</v>
      </c>
      <c r="E150" s="33">
        <v>51000</v>
      </c>
      <c r="F150" s="34">
        <v>44000</v>
      </c>
      <c r="G150" s="1281">
        <f t="shared" si="4"/>
        <v>1</v>
      </c>
      <c r="H150" s="34"/>
      <c r="I150" s="3"/>
      <c r="J150" s="4">
        <f t="shared" si="5"/>
        <v>41800</v>
      </c>
    </row>
    <row r="151" spans="1:10" ht="24.95" customHeight="1">
      <c r="A151" s="503" t="s">
        <v>5522</v>
      </c>
      <c r="B151" s="74" t="s">
        <v>5523</v>
      </c>
      <c r="C151" s="75">
        <v>39000</v>
      </c>
      <c r="D151" s="75">
        <v>40200</v>
      </c>
      <c r="E151" s="75">
        <v>47000</v>
      </c>
      <c r="F151" s="76"/>
      <c r="G151" s="1281">
        <f t="shared" si="4"/>
        <v>0.13038461538461543</v>
      </c>
      <c r="H151" s="76">
        <v>33915</v>
      </c>
      <c r="I151" s="77">
        <v>0.14000000000000001</v>
      </c>
      <c r="J151" s="163">
        <f t="shared" si="5"/>
        <v>33540</v>
      </c>
    </row>
    <row r="152" spans="1:10" ht="24.95" customHeight="1">
      <c r="A152" s="503" t="s">
        <v>5524</v>
      </c>
      <c r="B152" s="74" t="s">
        <v>5525</v>
      </c>
      <c r="C152" s="75">
        <v>39000</v>
      </c>
      <c r="D152" s="75">
        <v>40200</v>
      </c>
      <c r="E152" s="75">
        <v>47000</v>
      </c>
      <c r="F152" s="76"/>
      <c r="G152" s="1281">
        <f t="shared" si="4"/>
        <v>0.13038461538461543</v>
      </c>
      <c r="H152" s="76">
        <v>33915</v>
      </c>
      <c r="I152" s="77">
        <v>0.14000000000000001</v>
      </c>
      <c r="J152" s="163">
        <f t="shared" si="5"/>
        <v>33540</v>
      </c>
    </row>
    <row r="153" spans="1:10" ht="24.95" customHeight="1">
      <c r="A153" s="503" t="s">
        <v>5526</v>
      </c>
      <c r="B153" s="74" t="s">
        <v>5525</v>
      </c>
      <c r="C153" s="75">
        <v>39000</v>
      </c>
      <c r="D153" s="75">
        <v>40200</v>
      </c>
      <c r="E153" s="75">
        <v>47000</v>
      </c>
      <c r="F153" s="76"/>
      <c r="G153" s="1281">
        <f t="shared" si="4"/>
        <v>0.13038461538461543</v>
      </c>
      <c r="H153" s="76">
        <v>33915</v>
      </c>
      <c r="I153" s="77">
        <v>0.13</v>
      </c>
      <c r="J153" s="163">
        <f t="shared" si="5"/>
        <v>33930</v>
      </c>
    </row>
    <row r="154" spans="1:10" ht="24.95" customHeight="1">
      <c r="A154" s="503" t="s">
        <v>5527</v>
      </c>
      <c r="B154" s="74" t="s">
        <v>5525</v>
      </c>
      <c r="C154" s="75">
        <v>39000</v>
      </c>
      <c r="D154" s="75">
        <v>40200</v>
      </c>
      <c r="E154" s="75">
        <v>47000</v>
      </c>
      <c r="F154" s="76"/>
      <c r="G154" s="1281">
        <f t="shared" si="4"/>
        <v>1</v>
      </c>
      <c r="H154" s="76"/>
      <c r="I154" s="77">
        <v>0.12</v>
      </c>
      <c r="J154" s="163">
        <f t="shared" si="5"/>
        <v>34320</v>
      </c>
    </row>
    <row r="155" spans="1:10" ht="24.95" customHeight="1">
      <c r="A155" s="503" t="s">
        <v>1639</v>
      </c>
      <c r="B155" s="74"/>
      <c r="C155" s="75">
        <v>68400</v>
      </c>
      <c r="D155" s="75">
        <v>66600</v>
      </c>
      <c r="E155" s="75">
        <v>80000</v>
      </c>
      <c r="F155" s="76">
        <v>68000</v>
      </c>
      <c r="G155" s="1281">
        <f t="shared" si="4"/>
        <v>1</v>
      </c>
      <c r="H155" s="76"/>
      <c r="I155" s="77"/>
      <c r="J155" s="163">
        <f t="shared" si="5"/>
        <v>68400</v>
      </c>
    </row>
    <row r="156" spans="1:10" ht="24.95" customHeight="1">
      <c r="A156" s="503" t="s">
        <v>1640</v>
      </c>
      <c r="B156" s="74"/>
      <c r="C156" s="75">
        <v>63700</v>
      </c>
      <c r="D156" s="75">
        <v>61700</v>
      </c>
      <c r="E156" s="75">
        <v>74000</v>
      </c>
      <c r="F156" s="76">
        <v>63000</v>
      </c>
      <c r="G156" s="1281">
        <f t="shared" si="4"/>
        <v>1</v>
      </c>
      <c r="H156" s="76"/>
      <c r="I156" s="77"/>
      <c r="J156" s="163">
        <f t="shared" si="5"/>
        <v>63700</v>
      </c>
    </row>
    <row r="157" spans="1:10" ht="24.95" customHeight="1">
      <c r="A157" s="503" t="s">
        <v>1641</v>
      </c>
      <c r="B157" s="74"/>
      <c r="C157" s="75">
        <v>63700</v>
      </c>
      <c r="D157" s="75">
        <v>61700</v>
      </c>
      <c r="E157" s="75">
        <v>74000</v>
      </c>
      <c r="F157" s="76">
        <v>63000</v>
      </c>
      <c r="G157" s="1281">
        <f t="shared" si="4"/>
        <v>1</v>
      </c>
      <c r="H157" s="76"/>
      <c r="I157" s="77"/>
      <c r="J157" s="163">
        <f t="shared" si="5"/>
        <v>63700</v>
      </c>
    </row>
    <row r="158" spans="1:10" ht="24.95" customHeight="1">
      <c r="A158" s="503" t="s">
        <v>1642</v>
      </c>
      <c r="B158" s="74"/>
      <c r="C158" s="75">
        <v>63700</v>
      </c>
      <c r="D158" s="75">
        <v>61700</v>
      </c>
      <c r="E158" s="75">
        <v>74000</v>
      </c>
      <c r="F158" s="76">
        <v>63000</v>
      </c>
      <c r="G158" s="1281">
        <f t="shared" si="4"/>
        <v>1</v>
      </c>
      <c r="H158" s="76"/>
      <c r="I158" s="77"/>
      <c r="J158" s="163">
        <f t="shared" si="5"/>
        <v>63700</v>
      </c>
    </row>
    <row r="159" spans="1:10" ht="24.95" customHeight="1">
      <c r="A159" s="503" t="s">
        <v>1643</v>
      </c>
      <c r="B159" s="74"/>
      <c r="C159" s="75">
        <v>65600</v>
      </c>
      <c r="D159" s="75">
        <v>63700</v>
      </c>
      <c r="E159" s="75">
        <v>76000</v>
      </c>
      <c r="F159" s="76">
        <v>65000</v>
      </c>
      <c r="G159" s="1281">
        <f t="shared" si="4"/>
        <v>8.9999999999999969E-2</v>
      </c>
      <c r="H159" s="76">
        <v>59696</v>
      </c>
      <c r="I159" s="77">
        <v>0.13</v>
      </c>
      <c r="J159" s="163">
        <f t="shared" si="5"/>
        <v>57072</v>
      </c>
    </row>
    <row r="160" spans="1:10" ht="24.95" customHeight="1">
      <c r="A160" s="503" t="s">
        <v>1644</v>
      </c>
      <c r="B160" s="74"/>
      <c r="C160" s="75">
        <v>59900</v>
      </c>
      <c r="D160" s="75">
        <v>58800</v>
      </c>
      <c r="E160" s="75">
        <v>70000</v>
      </c>
      <c r="F160" s="76">
        <v>60000</v>
      </c>
      <c r="G160" s="1281">
        <f t="shared" si="4"/>
        <v>1</v>
      </c>
      <c r="H160" s="76"/>
      <c r="I160" s="77"/>
      <c r="J160" s="163">
        <f t="shared" si="5"/>
        <v>59900</v>
      </c>
    </row>
    <row r="161" spans="1:10" ht="24.95" customHeight="1">
      <c r="A161" s="503" t="s">
        <v>1645</v>
      </c>
      <c r="B161" s="74"/>
      <c r="C161" s="75">
        <v>59900</v>
      </c>
      <c r="D161" s="75">
        <v>58800</v>
      </c>
      <c r="E161" s="75">
        <v>70000</v>
      </c>
      <c r="F161" s="76">
        <v>60000</v>
      </c>
      <c r="G161" s="1281">
        <f t="shared" si="4"/>
        <v>1</v>
      </c>
      <c r="H161" s="76"/>
      <c r="I161" s="77"/>
      <c r="J161" s="163">
        <f t="shared" si="5"/>
        <v>59900</v>
      </c>
    </row>
    <row r="162" spans="1:10" ht="24.95" customHeight="1">
      <c r="A162" s="503" t="s">
        <v>1646</v>
      </c>
      <c r="B162" s="74"/>
      <c r="C162" s="75">
        <v>59900</v>
      </c>
      <c r="D162" s="75">
        <v>58800</v>
      </c>
      <c r="E162" s="75">
        <v>70000</v>
      </c>
      <c r="F162" s="76">
        <v>60000</v>
      </c>
      <c r="G162" s="1281">
        <f t="shared" si="4"/>
        <v>1</v>
      </c>
      <c r="H162" s="76"/>
      <c r="I162" s="77"/>
      <c r="J162" s="163">
        <f t="shared" si="5"/>
        <v>59900</v>
      </c>
    </row>
    <row r="163" spans="1:10" ht="24.95" customHeight="1">
      <c r="A163" s="503" t="s">
        <v>1647</v>
      </c>
      <c r="B163" s="74"/>
      <c r="C163" s="75">
        <v>208100</v>
      </c>
      <c r="D163" s="75">
        <v>203800</v>
      </c>
      <c r="E163" s="75">
        <v>243000</v>
      </c>
      <c r="F163" s="76">
        <v>208000</v>
      </c>
      <c r="G163" s="1281">
        <f t="shared" si="4"/>
        <v>0.11638635271504083</v>
      </c>
      <c r="H163" s="76">
        <v>183880</v>
      </c>
      <c r="I163" s="77">
        <v>0.13</v>
      </c>
      <c r="J163" s="163">
        <f t="shared" si="5"/>
        <v>181047</v>
      </c>
    </row>
    <row r="164" spans="1:10" ht="24.95" customHeight="1">
      <c r="A164" s="503" t="s">
        <v>1648</v>
      </c>
      <c r="B164" s="74" t="s">
        <v>1131</v>
      </c>
      <c r="C164" s="75">
        <v>65600</v>
      </c>
      <c r="D164" s="75">
        <v>63700</v>
      </c>
      <c r="E164" s="75">
        <v>76000</v>
      </c>
      <c r="F164" s="76">
        <v>65000</v>
      </c>
      <c r="G164" s="1281">
        <f t="shared" si="4"/>
        <v>0.12138719512195117</v>
      </c>
      <c r="H164" s="76">
        <v>57637</v>
      </c>
      <c r="I164" s="77">
        <v>0.13</v>
      </c>
      <c r="J164" s="163">
        <f t="shared" si="5"/>
        <v>57072</v>
      </c>
    </row>
    <row r="165" spans="1:10" ht="24.95" customHeight="1">
      <c r="A165" s="503" t="s">
        <v>1649</v>
      </c>
      <c r="B165" s="74" t="s">
        <v>1131</v>
      </c>
      <c r="C165" s="75">
        <v>59900</v>
      </c>
      <c r="D165" s="75">
        <v>58800</v>
      </c>
      <c r="E165" s="75">
        <v>70000</v>
      </c>
      <c r="F165" s="76">
        <v>60000</v>
      </c>
      <c r="G165" s="1281">
        <f t="shared" si="4"/>
        <v>1</v>
      </c>
      <c r="H165" s="76"/>
      <c r="I165" s="77"/>
      <c r="J165" s="163">
        <f t="shared" si="5"/>
        <v>59900</v>
      </c>
    </row>
    <row r="166" spans="1:10" ht="24.95" customHeight="1">
      <c r="A166" s="503" t="s">
        <v>1650</v>
      </c>
      <c r="B166" s="74" t="s">
        <v>1131</v>
      </c>
      <c r="C166" s="75">
        <v>59900</v>
      </c>
      <c r="D166" s="75">
        <v>58800</v>
      </c>
      <c r="E166" s="75">
        <v>70000</v>
      </c>
      <c r="F166" s="76">
        <v>60000</v>
      </c>
      <c r="G166" s="1281">
        <f t="shared" si="4"/>
        <v>1</v>
      </c>
      <c r="H166" s="76"/>
      <c r="I166" s="77"/>
      <c r="J166" s="163">
        <f t="shared" si="5"/>
        <v>59900</v>
      </c>
    </row>
    <row r="167" spans="1:10" ht="24.95" customHeight="1">
      <c r="A167" s="503" t="s">
        <v>1651</v>
      </c>
      <c r="B167" s="74" t="s">
        <v>1131</v>
      </c>
      <c r="C167" s="75">
        <v>59900</v>
      </c>
      <c r="D167" s="75">
        <v>58800</v>
      </c>
      <c r="E167" s="75">
        <v>70000</v>
      </c>
      <c r="F167" s="76">
        <v>60000</v>
      </c>
      <c r="G167" s="1281">
        <f t="shared" si="4"/>
        <v>1</v>
      </c>
      <c r="H167" s="76"/>
      <c r="I167" s="77"/>
      <c r="J167" s="163">
        <f t="shared" si="5"/>
        <v>59900</v>
      </c>
    </row>
    <row r="168" spans="1:10" ht="24.95" customHeight="1">
      <c r="A168" s="503" t="s">
        <v>1652</v>
      </c>
      <c r="B168" s="74" t="s">
        <v>1131</v>
      </c>
      <c r="C168" s="75">
        <v>208100</v>
      </c>
      <c r="D168" s="75">
        <v>203800</v>
      </c>
      <c r="E168" s="75">
        <v>243000</v>
      </c>
      <c r="F168" s="76">
        <v>208000</v>
      </c>
      <c r="G168" s="1281">
        <f t="shared" si="4"/>
        <v>1</v>
      </c>
      <c r="H168" s="76"/>
      <c r="I168" s="77">
        <v>0.14000000000000001</v>
      </c>
      <c r="J168" s="163">
        <f t="shared" si="5"/>
        <v>178966</v>
      </c>
    </row>
    <row r="169" spans="1:10" ht="24.95" customHeight="1">
      <c r="A169" s="503" t="s">
        <v>1653</v>
      </c>
      <c r="B169" s="74" t="s">
        <v>1131</v>
      </c>
      <c r="C169" s="75">
        <v>68400</v>
      </c>
      <c r="D169" s="75">
        <v>66600</v>
      </c>
      <c r="E169" s="75">
        <v>80000</v>
      </c>
      <c r="F169" s="76">
        <v>68000</v>
      </c>
      <c r="G169" s="1281">
        <f t="shared" si="4"/>
        <v>1</v>
      </c>
      <c r="H169" s="76"/>
      <c r="I169" s="77"/>
      <c r="J169" s="163">
        <f t="shared" si="5"/>
        <v>68400</v>
      </c>
    </row>
    <row r="170" spans="1:10" ht="24.95" customHeight="1">
      <c r="A170" s="503" t="s">
        <v>1654</v>
      </c>
      <c r="B170" s="74" t="s">
        <v>1131</v>
      </c>
      <c r="C170" s="75">
        <v>63700</v>
      </c>
      <c r="D170" s="75">
        <v>61700</v>
      </c>
      <c r="E170" s="75">
        <v>74000</v>
      </c>
      <c r="F170" s="76">
        <v>63000</v>
      </c>
      <c r="G170" s="1281">
        <f t="shared" si="4"/>
        <v>1</v>
      </c>
      <c r="H170" s="76"/>
      <c r="I170" s="77"/>
      <c r="J170" s="163">
        <f t="shared" si="5"/>
        <v>63700</v>
      </c>
    </row>
    <row r="171" spans="1:10" ht="24.95" customHeight="1">
      <c r="A171" s="503" t="s">
        <v>1655</v>
      </c>
      <c r="B171" s="74" t="s">
        <v>1131</v>
      </c>
      <c r="C171" s="75">
        <v>63700</v>
      </c>
      <c r="D171" s="75">
        <v>61700</v>
      </c>
      <c r="E171" s="75">
        <v>74000</v>
      </c>
      <c r="F171" s="76">
        <v>63000</v>
      </c>
      <c r="G171" s="1281">
        <f t="shared" si="4"/>
        <v>1</v>
      </c>
      <c r="H171" s="76"/>
      <c r="I171" s="77"/>
      <c r="J171" s="163">
        <f t="shared" si="5"/>
        <v>63700</v>
      </c>
    </row>
    <row r="172" spans="1:10" ht="24.95" customHeight="1">
      <c r="A172" s="503" t="s">
        <v>1656</v>
      </c>
      <c r="B172" s="74" t="s">
        <v>1131</v>
      </c>
      <c r="C172" s="75">
        <v>63700</v>
      </c>
      <c r="D172" s="75">
        <v>61700</v>
      </c>
      <c r="E172" s="75">
        <v>74000</v>
      </c>
      <c r="F172" s="76">
        <v>63000</v>
      </c>
      <c r="G172" s="1281">
        <f t="shared" si="4"/>
        <v>1</v>
      </c>
      <c r="H172" s="76"/>
      <c r="I172" s="77"/>
      <c r="J172" s="163">
        <f t="shared" si="5"/>
        <v>63700</v>
      </c>
    </row>
    <row r="173" spans="1:10" ht="24.95" customHeight="1">
      <c r="A173" s="503" t="s">
        <v>1199</v>
      </c>
      <c r="B173" s="74" t="s">
        <v>1131</v>
      </c>
      <c r="C173" s="75">
        <v>65600</v>
      </c>
      <c r="D173" s="75">
        <v>63700</v>
      </c>
      <c r="E173" s="75">
        <v>76000</v>
      </c>
      <c r="F173" s="76">
        <v>65000</v>
      </c>
      <c r="G173" s="1281">
        <f t="shared" si="4"/>
        <v>1</v>
      </c>
      <c r="H173" s="76"/>
      <c r="I173" s="77">
        <v>0.13</v>
      </c>
      <c r="J173" s="163">
        <f t="shared" si="5"/>
        <v>57072</v>
      </c>
    </row>
    <row r="174" spans="1:10" ht="24.95" customHeight="1">
      <c r="A174" s="503" t="s">
        <v>1200</v>
      </c>
      <c r="B174" s="74" t="s">
        <v>1131</v>
      </c>
      <c r="C174" s="75">
        <v>59900</v>
      </c>
      <c r="D174" s="75">
        <v>58800</v>
      </c>
      <c r="E174" s="75">
        <v>70000</v>
      </c>
      <c r="F174" s="76">
        <v>60000</v>
      </c>
      <c r="G174" s="1281">
        <f t="shared" si="4"/>
        <v>1</v>
      </c>
      <c r="H174" s="76"/>
      <c r="I174" s="77">
        <v>0.3</v>
      </c>
      <c r="J174" s="163">
        <f t="shared" si="5"/>
        <v>41930</v>
      </c>
    </row>
    <row r="175" spans="1:10" ht="24.95" customHeight="1">
      <c r="A175" s="503" t="s">
        <v>1201</v>
      </c>
      <c r="B175" s="74" t="s">
        <v>1131</v>
      </c>
      <c r="C175" s="75">
        <v>59900</v>
      </c>
      <c r="D175" s="75">
        <v>58800</v>
      </c>
      <c r="E175" s="75">
        <v>70000</v>
      </c>
      <c r="F175" s="76">
        <v>60000</v>
      </c>
      <c r="G175" s="1281">
        <f t="shared" si="4"/>
        <v>1</v>
      </c>
      <c r="H175" s="76"/>
      <c r="I175" s="77">
        <v>0.15</v>
      </c>
      <c r="J175" s="163">
        <f t="shared" si="5"/>
        <v>50915</v>
      </c>
    </row>
    <row r="176" spans="1:10" ht="24.95" customHeight="1">
      <c r="A176" s="503" t="s">
        <v>1202</v>
      </c>
      <c r="B176" s="74" t="s">
        <v>1131</v>
      </c>
      <c r="C176" s="75">
        <v>59900</v>
      </c>
      <c r="D176" s="75">
        <v>58800</v>
      </c>
      <c r="E176" s="75">
        <v>70000</v>
      </c>
      <c r="F176" s="76">
        <v>60000</v>
      </c>
      <c r="G176" s="1281">
        <f t="shared" si="4"/>
        <v>1</v>
      </c>
      <c r="H176" s="76"/>
      <c r="I176" s="77"/>
      <c r="J176" s="163">
        <f t="shared" si="5"/>
        <v>59900</v>
      </c>
    </row>
    <row r="177" spans="1:10" ht="24.95" customHeight="1">
      <c r="A177" s="503" t="s">
        <v>1657</v>
      </c>
      <c r="B177" s="74" t="s">
        <v>1131</v>
      </c>
      <c r="C177" s="75">
        <v>208100</v>
      </c>
      <c r="D177" s="75">
        <v>203800</v>
      </c>
      <c r="E177" s="75">
        <v>243000</v>
      </c>
      <c r="F177" s="76">
        <v>208000</v>
      </c>
      <c r="G177" s="1281">
        <f t="shared" si="4"/>
        <v>0.16001922152811143</v>
      </c>
      <c r="H177" s="76">
        <v>174800</v>
      </c>
      <c r="I177" s="77">
        <v>0.16</v>
      </c>
      <c r="J177" s="163">
        <f t="shared" si="5"/>
        <v>174804</v>
      </c>
    </row>
    <row r="178" spans="1:10" ht="24.95" customHeight="1">
      <c r="A178" s="505" t="s">
        <v>1203</v>
      </c>
      <c r="B178" s="37" t="s">
        <v>1131</v>
      </c>
      <c r="C178" s="31">
        <v>130200</v>
      </c>
      <c r="D178" s="38">
        <v>134300</v>
      </c>
      <c r="E178" s="39">
        <v>160000</v>
      </c>
      <c r="F178" s="40">
        <v>198000</v>
      </c>
      <c r="G178" s="1281">
        <f t="shared" si="4"/>
        <v>1</v>
      </c>
      <c r="H178" s="40"/>
      <c r="I178" s="3">
        <v>0.23</v>
      </c>
      <c r="J178" s="4">
        <f t="shared" si="5"/>
        <v>100254</v>
      </c>
    </row>
    <row r="179" spans="1:10" ht="24.95" customHeight="1">
      <c r="A179" s="505" t="s">
        <v>1204</v>
      </c>
      <c r="B179" s="37" t="s">
        <v>1131</v>
      </c>
      <c r="C179" s="31">
        <v>9500</v>
      </c>
      <c r="D179" s="38">
        <v>9800</v>
      </c>
      <c r="E179" s="39">
        <v>12000</v>
      </c>
      <c r="F179" s="40">
        <v>10000</v>
      </c>
      <c r="G179" s="1281">
        <f t="shared" si="4"/>
        <v>1</v>
      </c>
      <c r="H179" s="40"/>
      <c r="I179" s="3">
        <v>0.11</v>
      </c>
      <c r="J179" s="4">
        <f t="shared" si="5"/>
        <v>8455</v>
      </c>
    </row>
    <row r="180" spans="1:10" ht="24.95" customHeight="1">
      <c r="A180" s="503" t="s">
        <v>1658</v>
      </c>
      <c r="B180" s="74" t="s">
        <v>1131</v>
      </c>
      <c r="C180" s="75">
        <v>68400</v>
      </c>
      <c r="D180" s="75">
        <v>66600</v>
      </c>
      <c r="E180" s="75">
        <v>80000</v>
      </c>
      <c r="F180" s="76">
        <v>68000</v>
      </c>
      <c r="G180" s="1281">
        <f t="shared" si="4"/>
        <v>1</v>
      </c>
      <c r="H180" s="76"/>
      <c r="I180" s="77"/>
      <c r="J180" s="163">
        <f t="shared" si="5"/>
        <v>68400</v>
      </c>
    </row>
    <row r="181" spans="1:10" ht="24.95" customHeight="1">
      <c r="A181" s="503" t="s">
        <v>1659</v>
      </c>
      <c r="B181" s="74" t="s">
        <v>1131</v>
      </c>
      <c r="C181" s="75">
        <v>63700</v>
      </c>
      <c r="D181" s="75">
        <v>61700</v>
      </c>
      <c r="E181" s="75">
        <v>74000</v>
      </c>
      <c r="F181" s="76">
        <v>63000</v>
      </c>
      <c r="G181" s="1281">
        <f t="shared" si="4"/>
        <v>1</v>
      </c>
      <c r="H181" s="76"/>
      <c r="I181" s="77"/>
      <c r="J181" s="163">
        <f t="shared" si="5"/>
        <v>63700</v>
      </c>
    </row>
    <row r="182" spans="1:10" ht="24.95" customHeight="1">
      <c r="A182" s="503" t="s">
        <v>1660</v>
      </c>
      <c r="B182" s="74" t="s">
        <v>1131</v>
      </c>
      <c r="C182" s="75">
        <v>63700</v>
      </c>
      <c r="D182" s="75">
        <v>61700</v>
      </c>
      <c r="E182" s="75">
        <v>74000</v>
      </c>
      <c r="F182" s="76">
        <v>63000</v>
      </c>
      <c r="G182" s="1281">
        <f t="shared" si="4"/>
        <v>1</v>
      </c>
      <c r="H182" s="76"/>
      <c r="I182" s="77"/>
      <c r="J182" s="163">
        <f t="shared" si="5"/>
        <v>63700</v>
      </c>
    </row>
    <row r="183" spans="1:10" ht="24.95" customHeight="1">
      <c r="A183" s="503" t="s">
        <v>1661</v>
      </c>
      <c r="B183" s="74" t="s">
        <v>1131</v>
      </c>
      <c r="C183" s="75">
        <v>63700</v>
      </c>
      <c r="D183" s="75">
        <v>61700</v>
      </c>
      <c r="E183" s="75">
        <v>74000</v>
      </c>
      <c r="F183" s="76">
        <v>63000</v>
      </c>
      <c r="G183" s="1281">
        <f t="shared" si="4"/>
        <v>1</v>
      </c>
      <c r="H183" s="76"/>
      <c r="I183" s="77"/>
      <c r="J183" s="163">
        <f t="shared" si="5"/>
        <v>63700</v>
      </c>
    </row>
    <row r="184" spans="1:10" ht="24.95" customHeight="1">
      <c r="A184" s="503" t="s">
        <v>1205</v>
      </c>
      <c r="B184" s="74" t="s">
        <v>1131</v>
      </c>
      <c r="C184" s="75">
        <v>65600</v>
      </c>
      <c r="D184" s="75">
        <v>63700</v>
      </c>
      <c r="E184" s="75">
        <v>76000</v>
      </c>
      <c r="F184" s="76">
        <v>65000</v>
      </c>
      <c r="G184" s="1281">
        <f t="shared" si="4"/>
        <v>1</v>
      </c>
      <c r="H184" s="76"/>
      <c r="I184" s="77">
        <v>0.12</v>
      </c>
      <c r="J184" s="163">
        <f t="shared" si="5"/>
        <v>57728</v>
      </c>
    </row>
    <row r="185" spans="1:10" ht="24.95" customHeight="1">
      <c r="A185" s="503" t="s">
        <v>1206</v>
      </c>
      <c r="B185" s="74" t="s">
        <v>1131</v>
      </c>
      <c r="C185" s="75">
        <v>59900</v>
      </c>
      <c r="D185" s="75">
        <v>58800</v>
      </c>
      <c r="E185" s="75">
        <v>70000</v>
      </c>
      <c r="F185" s="76">
        <v>60000</v>
      </c>
      <c r="G185" s="1281">
        <f t="shared" si="4"/>
        <v>1</v>
      </c>
      <c r="H185" s="76"/>
      <c r="I185" s="77">
        <v>0.12</v>
      </c>
      <c r="J185" s="163">
        <f t="shared" si="5"/>
        <v>52712</v>
      </c>
    </row>
    <row r="186" spans="1:10" ht="24.95" customHeight="1">
      <c r="A186" s="503" t="s">
        <v>1207</v>
      </c>
      <c r="B186" s="74" t="s">
        <v>1131</v>
      </c>
      <c r="C186" s="75">
        <v>59900</v>
      </c>
      <c r="D186" s="75">
        <v>58800</v>
      </c>
      <c r="E186" s="75">
        <v>70000</v>
      </c>
      <c r="F186" s="76">
        <v>60000</v>
      </c>
      <c r="G186" s="1281">
        <f t="shared" si="4"/>
        <v>1</v>
      </c>
      <c r="H186" s="76"/>
      <c r="I186" s="77">
        <v>0.12</v>
      </c>
      <c r="J186" s="163">
        <f t="shared" si="5"/>
        <v>52712</v>
      </c>
    </row>
    <row r="187" spans="1:10" ht="24.95" customHeight="1">
      <c r="A187" s="503" t="s">
        <v>1208</v>
      </c>
      <c r="B187" s="74" t="s">
        <v>1131</v>
      </c>
      <c r="C187" s="75">
        <v>59900</v>
      </c>
      <c r="D187" s="75">
        <v>58800</v>
      </c>
      <c r="E187" s="75">
        <v>70000</v>
      </c>
      <c r="F187" s="76">
        <v>60000</v>
      </c>
      <c r="G187" s="1281">
        <f t="shared" si="4"/>
        <v>1</v>
      </c>
      <c r="H187" s="76"/>
      <c r="I187" s="77">
        <v>0.23</v>
      </c>
      <c r="J187" s="163">
        <f t="shared" si="5"/>
        <v>46123</v>
      </c>
    </row>
    <row r="188" spans="1:10" ht="24.95" customHeight="1">
      <c r="A188" s="503" t="s">
        <v>1209</v>
      </c>
      <c r="B188" s="74" t="s">
        <v>1131</v>
      </c>
      <c r="C188" s="75">
        <v>208100</v>
      </c>
      <c r="D188" s="75">
        <v>203800</v>
      </c>
      <c r="E188" s="75">
        <v>243000</v>
      </c>
      <c r="F188" s="76">
        <v>208000</v>
      </c>
      <c r="G188" s="1281">
        <f t="shared" si="4"/>
        <v>0.11167707832772711</v>
      </c>
      <c r="H188" s="76">
        <v>184860</v>
      </c>
      <c r="I188" s="77">
        <v>0.12</v>
      </c>
      <c r="J188" s="163">
        <f t="shared" si="5"/>
        <v>183128</v>
      </c>
    </row>
    <row r="189" spans="1:10" ht="24.95" customHeight="1">
      <c r="A189" s="505" t="s">
        <v>1210</v>
      </c>
      <c r="B189" s="37" t="s">
        <v>1131</v>
      </c>
      <c r="C189" s="31">
        <v>130200</v>
      </c>
      <c r="D189" s="38">
        <v>134300</v>
      </c>
      <c r="E189" s="39">
        <v>160000</v>
      </c>
      <c r="F189" s="40">
        <v>137000</v>
      </c>
      <c r="G189" s="1281">
        <f t="shared" si="4"/>
        <v>1</v>
      </c>
      <c r="H189" s="40"/>
      <c r="I189" s="3">
        <v>0.13</v>
      </c>
      <c r="J189" s="4">
        <f t="shared" si="5"/>
        <v>113274</v>
      </c>
    </row>
    <row r="190" spans="1:10" ht="24.95" customHeight="1">
      <c r="A190" s="503" t="s">
        <v>1211</v>
      </c>
      <c r="B190" s="74" t="s">
        <v>1131</v>
      </c>
      <c r="C190" s="78">
        <v>65600</v>
      </c>
      <c r="D190" s="78">
        <v>63700</v>
      </c>
      <c r="E190" s="78">
        <v>76000</v>
      </c>
      <c r="F190" s="76">
        <v>65000</v>
      </c>
      <c r="G190" s="1281">
        <f t="shared" si="4"/>
        <v>1</v>
      </c>
      <c r="H190" s="76"/>
      <c r="I190" s="77"/>
      <c r="J190" s="163">
        <f t="shared" si="5"/>
        <v>65600</v>
      </c>
    </row>
    <row r="191" spans="1:10" ht="24.95" customHeight="1">
      <c r="A191" s="503" t="s">
        <v>1212</v>
      </c>
      <c r="B191" s="74" t="s">
        <v>1131</v>
      </c>
      <c r="C191" s="78">
        <v>59900</v>
      </c>
      <c r="D191" s="78">
        <v>58800</v>
      </c>
      <c r="E191" s="78">
        <v>70000</v>
      </c>
      <c r="F191" s="76">
        <v>60000</v>
      </c>
      <c r="G191" s="1281">
        <f t="shared" si="4"/>
        <v>1</v>
      </c>
      <c r="H191" s="76"/>
      <c r="I191" s="77"/>
      <c r="J191" s="163">
        <f t="shared" si="5"/>
        <v>59900</v>
      </c>
    </row>
    <row r="192" spans="1:10" ht="24.95" customHeight="1">
      <c r="A192" s="503" t="s">
        <v>1213</v>
      </c>
      <c r="B192" s="74" t="s">
        <v>1131</v>
      </c>
      <c r="C192" s="78">
        <v>59900</v>
      </c>
      <c r="D192" s="78">
        <v>58800</v>
      </c>
      <c r="E192" s="78">
        <v>70000</v>
      </c>
      <c r="F192" s="76">
        <v>60000</v>
      </c>
      <c r="G192" s="1281">
        <f t="shared" si="4"/>
        <v>1</v>
      </c>
      <c r="H192" s="76"/>
      <c r="I192" s="77"/>
      <c r="J192" s="163">
        <f t="shared" si="5"/>
        <v>59900</v>
      </c>
    </row>
    <row r="193" spans="1:10" ht="24.95" customHeight="1">
      <c r="A193" s="503" t="s">
        <v>1214</v>
      </c>
      <c r="B193" s="74" t="s">
        <v>1131</v>
      </c>
      <c r="C193" s="78">
        <v>59900</v>
      </c>
      <c r="D193" s="78">
        <v>58800</v>
      </c>
      <c r="E193" s="78">
        <v>70000</v>
      </c>
      <c r="F193" s="76">
        <v>60000</v>
      </c>
      <c r="G193" s="1281">
        <f t="shared" si="4"/>
        <v>1</v>
      </c>
      <c r="H193" s="76"/>
      <c r="I193" s="77">
        <v>0.4</v>
      </c>
      <c r="J193" s="163">
        <f t="shared" si="5"/>
        <v>35940</v>
      </c>
    </row>
    <row r="194" spans="1:10" ht="24.95" customHeight="1">
      <c r="A194" s="505" t="s">
        <v>1662</v>
      </c>
      <c r="B194" s="37" t="s">
        <v>1131</v>
      </c>
      <c r="C194" s="1284">
        <v>9500</v>
      </c>
      <c r="D194" s="42">
        <v>9800</v>
      </c>
      <c r="E194" s="43">
        <v>12000</v>
      </c>
      <c r="F194" s="40">
        <v>10000</v>
      </c>
      <c r="G194" s="1281">
        <f t="shared" si="4"/>
        <v>1</v>
      </c>
      <c r="H194" s="40"/>
      <c r="I194" s="3"/>
      <c r="J194" s="4">
        <f t="shared" si="5"/>
        <v>9500</v>
      </c>
    </row>
    <row r="195" spans="1:10" ht="24.95" customHeight="1">
      <c r="A195" s="505" t="s">
        <v>1215</v>
      </c>
      <c r="B195" s="37" t="s">
        <v>1131</v>
      </c>
      <c r="C195" s="1284">
        <v>130200</v>
      </c>
      <c r="D195" s="42">
        <v>134300</v>
      </c>
      <c r="E195" s="43">
        <v>160000</v>
      </c>
      <c r="F195" s="40">
        <v>137000</v>
      </c>
      <c r="G195" s="1281">
        <f t="shared" si="4"/>
        <v>1</v>
      </c>
      <c r="H195" s="40"/>
      <c r="I195" s="3"/>
      <c r="J195" s="4">
        <f t="shared" si="5"/>
        <v>130200</v>
      </c>
    </row>
    <row r="196" spans="1:10" ht="24.95" customHeight="1">
      <c r="A196" s="503" t="s">
        <v>1216</v>
      </c>
      <c r="B196" s="74" t="s">
        <v>1131</v>
      </c>
      <c r="C196" s="78">
        <v>208100</v>
      </c>
      <c r="D196" s="78">
        <v>203800</v>
      </c>
      <c r="E196" s="78">
        <v>243000</v>
      </c>
      <c r="F196" s="76">
        <v>208000</v>
      </c>
      <c r="G196" s="1281">
        <f t="shared" si="4"/>
        <v>1</v>
      </c>
      <c r="H196" s="76"/>
      <c r="I196" s="77"/>
      <c r="J196" s="163">
        <f t="shared" si="5"/>
        <v>208100</v>
      </c>
    </row>
    <row r="197" spans="1:10" ht="24.95" customHeight="1">
      <c r="A197" s="505" t="s">
        <v>1217</v>
      </c>
      <c r="B197" s="37" t="s">
        <v>1131</v>
      </c>
      <c r="C197" s="1284">
        <v>171000</v>
      </c>
      <c r="D197" s="42">
        <v>176400</v>
      </c>
      <c r="E197" s="43">
        <v>211000</v>
      </c>
      <c r="F197" s="40">
        <v>180000</v>
      </c>
      <c r="G197" s="1281">
        <f t="shared" si="4"/>
        <v>0.13707602339181291</v>
      </c>
      <c r="H197" s="40">
        <v>147560</v>
      </c>
      <c r="I197" s="3">
        <v>0.1</v>
      </c>
      <c r="J197" s="4">
        <f t="shared" si="5"/>
        <v>153900</v>
      </c>
    </row>
    <row r="198" spans="1:10" ht="24.95" customHeight="1">
      <c r="A198" s="505" t="s">
        <v>1218</v>
      </c>
      <c r="B198" s="37" t="s">
        <v>1131</v>
      </c>
      <c r="C198" s="1284">
        <v>199500</v>
      </c>
      <c r="D198" s="42">
        <v>205800</v>
      </c>
      <c r="E198" s="43">
        <v>246000</v>
      </c>
      <c r="F198" s="40">
        <v>210000</v>
      </c>
      <c r="G198" s="1281">
        <f t="shared" si="4"/>
        <v>1</v>
      </c>
      <c r="H198" s="40"/>
      <c r="I198" s="3">
        <v>0.25</v>
      </c>
      <c r="J198" s="4">
        <f t="shared" si="5"/>
        <v>149625</v>
      </c>
    </row>
    <row r="199" spans="1:10" ht="24.95" customHeight="1">
      <c r="A199" s="505" t="s">
        <v>1219</v>
      </c>
      <c r="B199" s="37" t="s">
        <v>1131</v>
      </c>
      <c r="C199" s="1284">
        <v>199500</v>
      </c>
      <c r="D199" s="42">
        <v>205800</v>
      </c>
      <c r="E199" s="43">
        <v>246000</v>
      </c>
      <c r="F199" s="40">
        <v>210000</v>
      </c>
      <c r="G199" s="1281">
        <f t="shared" ref="G199:G262" si="6">1-(H199/C199)</f>
        <v>1</v>
      </c>
      <c r="H199" s="40">
        <v>0</v>
      </c>
      <c r="I199" s="3"/>
      <c r="J199" s="4">
        <f t="shared" ref="J199:J262" si="7">SUM(C199-C199*I199)</f>
        <v>199500</v>
      </c>
    </row>
    <row r="200" spans="1:10" ht="24.95" customHeight="1">
      <c r="A200" s="505" t="s">
        <v>1220</v>
      </c>
      <c r="B200" s="37" t="s">
        <v>1131</v>
      </c>
      <c r="C200" s="1284">
        <v>199500</v>
      </c>
      <c r="D200" s="42">
        <v>205800</v>
      </c>
      <c r="E200" s="43">
        <v>246000</v>
      </c>
      <c r="F200" s="40">
        <v>210000</v>
      </c>
      <c r="G200" s="1281">
        <f t="shared" si="6"/>
        <v>0.31328320802005016</v>
      </c>
      <c r="H200" s="40">
        <v>137000</v>
      </c>
      <c r="I200" s="3"/>
      <c r="J200" s="4">
        <f t="shared" si="7"/>
        <v>199500</v>
      </c>
    </row>
    <row r="201" spans="1:10" ht="24.95" customHeight="1">
      <c r="A201" s="505" t="s">
        <v>1221</v>
      </c>
      <c r="B201" s="37" t="s">
        <v>1131</v>
      </c>
      <c r="C201" s="1284">
        <v>163400</v>
      </c>
      <c r="D201" s="42">
        <v>168600</v>
      </c>
      <c r="E201" s="43">
        <v>201000</v>
      </c>
      <c r="F201" s="40">
        <v>172000</v>
      </c>
      <c r="G201" s="1281">
        <f t="shared" si="6"/>
        <v>1</v>
      </c>
      <c r="H201" s="40">
        <v>0</v>
      </c>
      <c r="I201" s="3"/>
      <c r="J201" s="4">
        <f t="shared" si="7"/>
        <v>163400</v>
      </c>
    </row>
    <row r="202" spans="1:10" ht="24.95" customHeight="1">
      <c r="A202" s="506" t="s">
        <v>1222</v>
      </c>
      <c r="B202" s="86" t="s">
        <v>1131</v>
      </c>
      <c r="C202" s="90">
        <v>96000</v>
      </c>
      <c r="D202" s="90">
        <v>96000</v>
      </c>
      <c r="E202" s="91">
        <v>115000</v>
      </c>
      <c r="F202" s="89">
        <v>98000</v>
      </c>
      <c r="G202" s="1281">
        <f t="shared" si="6"/>
        <v>9.9999999999999978E-2</v>
      </c>
      <c r="H202" s="89">
        <v>86400</v>
      </c>
      <c r="I202" s="84">
        <v>0.16</v>
      </c>
      <c r="J202" s="4">
        <f t="shared" si="7"/>
        <v>80640</v>
      </c>
    </row>
    <row r="203" spans="1:10" ht="24.95" customHeight="1">
      <c r="A203" s="506" t="s">
        <v>1223</v>
      </c>
      <c r="B203" s="86" t="s">
        <v>1131</v>
      </c>
      <c r="C203" s="90">
        <v>105500</v>
      </c>
      <c r="D203" s="90">
        <v>105800</v>
      </c>
      <c r="E203" s="91">
        <v>126000</v>
      </c>
      <c r="F203" s="89">
        <v>108000</v>
      </c>
      <c r="G203" s="1281">
        <f t="shared" si="6"/>
        <v>0.12815165876777246</v>
      </c>
      <c r="H203" s="89">
        <v>91980</v>
      </c>
      <c r="I203" s="84">
        <v>0.16</v>
      </c>
      <c r="J203" s="4">
        <f t="shared" si="7"/>
        <v>88620</v>
      </c>
    </row>
    <row r="204" spans="1:10" ht="24.95" customHeight="1">
      <c r="A204" s="506" t="s">
        <v>1224</v>
      </c>
      <c r="B204" s="86" t="s">
        <v>1131</v>
      </c>
      <c r="C204" s="90">
        <v>105500</v>
      </c>
      <c r="D204" s="90">
        <v>105800</v>
      </c>
      <c r="E204" s="91">
        <v>126000</v>
      </c>
      <c r="F204" s="89">
        <v>108000</v>
      </c>
      <c r="G204" s="1281">
        <f t="shared" si="6"/>
        <v>1</v>
      </c>
      <c r="H204" s="89">
        <v>0</v>
      </c>
      <c r="I204" s="84">
        <v>0.14000000000000001</v>
      </c>
      <c r="J204" s="4">
        <f t="shared" si="7"/>
        <v>90730</v>
      </c>
    </row>
    <row r="205" spans="1:10" ht="24.95" customHeight="1">
      <c r="A205" s="506" t="s">
        <v>1225</v>
      </c>
      <c r="B205" s="86" t="s">
        <v>1131</v>
      </c>
      <c r="C205" s="90">
        <v>105500</v>
      </c>
      <c r="D205" s="90">
        <v>105800</v>
      </c>
      <c r="E205" s="91">
        <v>126000</v>
      </c>
      <c r="F205" s="89">
        <v>108000</v>
      </c>
      <c r="G205" s="1281">
        <f t="shared" si="6"/>
        <v>1</v>
      </c>
      <c r="H205" s="89">
        <v>0</v>
      </c>
      <c r="I205" s="84">
        <v>0.14000000000000001</v>
      </c>
      <c r="J205" s="4">
        <f t="shared" si="7"/>
        <v>90730</v>
      </c>
    </row>
    <row r="206" spans="1:10" ht="24.95" customHeight="1">
      <c r="A206" s="505" t="s">
        <v>1226</v>
      </c>
      <c r="B206" s="37" t="s">
        <v>1131</v>
      </c>
      <c r="C206" s="1284">
        <v>20000</v>
      </c>
      <c r="D206" s="42">
        <v>20600</v>
      </c>
      <c r="E206" s="43">
        <v>25000</v>
      </c>
      <c r="F206" s="40">
        <v>21000</v>
      </c>
      <c r="G206" s="1281">
        <f t="shared" si="6"/>
        <v>1</v>
      </c>
      <c r="H206" s="40">
        <v>0</v>
      </c>
      <c r="I206" s="3"/>
      <c r="J206" s="4">
        <f t="shared" si="7"/>
        <v>20000</v>
      </c>
    </row>
    <row r="207" spans="1:10" ht="24.95" customHeight="1">
      <c r="A207" s="505" t="s">
        <v>1227</v>
      </c>
      <c r="B207" s="37" t="s">
        <v>1131</v>
      </c>
      <c r="C207" s="1284">
        <v>74100</v>
      </c>
      <c r="D207" s="42">
        <v>76400</v>
      </c>
      <c r="E207" s="43">
        <v>91000</v>
      </c>
      <c r="F207" s="40">
        <v>78000</v>
      </c>
      <c r="G207" s="1281">
        <f t="shared" si="6"/>
        <v>1</v>
      </c>
      <c r="H207" s="40">
        <v>0</v>
      </c>
      <c r="I207" s="3">
        <v>0.1</v>
      </c>
      <c r="J207" s="4">
        <f t="shared" si="7"/>
        <v>66690</v>
      </c>
    </row>
    <row r="208" spans="1:10" ht="24.95" customHeight="1">
      <c r="A208" s="505" t="s">
        <v>1228</v>
      </c>
      <c r="B208" s="37" t="s">
        <v>1131</v>
      </c>
      <c r="C208" s="1284">
        <v>84600</v>
      </c>
      <c r="D208" s="42">
        <v>87200</v>
      </c>
      <c r="E208" s="43">
        <v>104000</v>
      </c>
      <c r="F208" s="40">
        <v>89000</v>
      </c>
      <c r="G208" s="1281">
        <f t="shared" si="6"/>
        <v>1</v>
      </c>
      <c r="H208" s="40">
        <v>0</v>
      </c>
      <c r="I208" s="3">
        <v>0.1</v>
      </c>
      <c r="J208" s="4">
        <f t="shared" si="7"/>
        <v>76140</v>
      </c>
    </row>
    <row r="209" spans="1:10" ht="24.95" customHeight="1">
      <c r="A209" s="505" t="s">
        <v>1229</v>
      </c>
      <c r="B209" s="37" t="s">
        <v>1131</v>
      </c>
      <c r="C209" s="1284">
        <v>84600</v>
      </c>
      <c r="D209" s="42">
        <v>87200</v>
      </c>
      <c r="E209" s="43">
        <v>104000</v>
      </c>
      <c r="F209" s="40">
        <v>89000</v>
      </c>
      <c r="G209" s="1281">
        <f t="shared" si="6"/>
        <v>1</v>
      </c>
      <c r="H209" s="40">
        <v>0</v>
      </c>
      <c r="I209" s="3">
        <v>0.1</v>
      </c>
      <c r="J209" s="4">
        <f t="shared" si="7"/>
        <v>76140</v>
      </c>
    </row>
    <row r="210" spans="1:10" ht="24.95" customHeight="1">
      <c r="A210" s="505" t="s">
        <v>1230</v>
      </c>
      <c r="B210" s="37" t="s">
        <v>1131</v>
      </c>
      <c r="C210" s="1284">
        <v>84600</v>
      </c>
      <c r="D210" s="42">
        <v>87200</v>
      </c>
      <c r="E210" s="43">
        <v>104000</v>
      </c>
      <c r="F210" s="40">
        <v>89000</v>
      </c>
      <c r="G210" s="1281">
        <f t="shared" si="6"/>
        <v>1</v>
      </c>
      <c r="H210" s="40">
        <v>0</v>
      </c>
      <c r="I210" s="3">
        <v>0.1</v>
      </c>
      <c r="J210" s="4">
        <f t="shared" si="7"/>
        <v>76140</v>
      </c>
    </row>
    <row r="211" spans="1:10" ht="24.95" customHeight="1">
      <c r="A211" s="505" t="s">
        <v>1231</v>
      </c>
      <c r="B211" s="37" t="s">
        <v>1131</v>
      </c>
      <c r="C211" s="1284">
        <v>179600</v>
      </c>
      <c r="D211" s="42">
        <v>185200</v>
      </c>
      <c r="E211" s="43">
        <v>221000</v>
      </c>
      <c r="F211" s="40">
        <v>189000</v>
      </c>
      <c r="G211" s="1281">
        <f t="shared" si="6"/>
        <v>0.18814031180400892</v>
      </c>
      <c r="H211" s="40">
        <v>145810</v>
      </c>
      <c r="I211" s="3">
        <v>0.27</v>
      </c>
      <c r="J211" s="4">
        <f t="shared" si="7"/>
        <v>131108</v>
      </c>
    </row>
    <row r="212" spans="1:10" ht="24.95" customHeight="1">
      <c r="A212" s="505" t="s">
        <v>1232</v>
      </c>
      <c r="B212" s="37" t="s">
        <v>1131</v>
      </c>
      <c r="C212" s="1284">
        <v>152000</v>
      </c>
      <c r="D212" s="42">
        <v>156800</v>
      </c>
      <c r="E212" s="43">
        <v>187000</v>
      </c>
      <c r="F212" s="40">
        <v>160000</v>
      </c>
      <c r="G212" s="1281">
        <f t="shared" si="6"/>
        <v>0.16171052631578953</v>
      </c>
      <c r="H212" s="40">
        <v>127420</v>
      </c>
      <c r="I212" s="3">
        <v>0.23</v>
      </c>
      <c r="J212" s="4">
        <f t="shared" si="7"/>
        <v>117040</v>
      </c>
    </row>
    <row r="213" spans="1:10" ht="24.95" customHeight="1">
      <c r="A213" s="505" t="s">
        <v>1233</v>
      </c>
      <c r="B213" s="37" t="s">
        <v>1131</v>
      </c>
      <c r="C213" s="1284">
        <v>152000</v>
      </c>
      <c r="D213" s="42">
        <v>156800</v>
      </c>
      <c r="E213" s="43">
        <v>187000</v>
      </c>
      <c r="F213" s="40">
        <v>160000</v>
      </c>
      <c r="G213" s="1281">
        <f t="shared" si="6"/>
        <v>1</v>
      </c>
      <c r="H213" s="40"/>
      <c r="I213" s="3">
        <v>0.23</v>
      </c>
      <c r="J213" s="4">
        <f t="shared" si="7"/>
        <v>117040</v>
      </c>
    </row>
    <row r="214" spans="1:10" ht="24.95" customHeight="1">
      <c r="A214" s="505" t="s">
        <v>1234</v>
      </c>
      <c r="B214" s="37" t="s">
        <v>1131</v>
      </c>
      <c r="C214" s="1284">
        <v>152000</v>
      </c>
      <c r="D214" s="42">
        <v>156800</v>
      </c>
      <c r="E214" s="43">
        <v>187000</v>
      </c>
      <c r="F214" s="40">
        <v>160000</v>
      </c>
      <c r="G214" s="1281">
        <f t="shared" si="6"/>
        <v>1</v>
      </c>
      <c r="H214" s="40"/>
      <c r="I214" s="3">
        <v>0.18</v>
      </c>
      <c r="J214" s="4">
        <f t="shared" si="7"/>
        <v>124640</v>
      </c>
    </row>
    <row r="215" spans="1:10" ht="24.95" customHeight="1">
      <c r="A215" s="505" t="s">
        <v>1235</v>
      </c>
      <c r="B215" s="37" t="s">
        <v>1131</v>
      </c>
      <c r="C215" s="1284">
        <v>20000</v>
      </c>
      <c r="D215" s="42">
        <v>20600</v>
      </c>
      <c r="E215" s="43">
        <v>25000</v>
      </c>
      <c r="F215" s="40">
        <v>21000</v>
      </c>
      <c r="G215" s="1281">
        <f t="shared" si="6"/>
        <v>1</v>
      </c>
      <c r="H215" s="40"/>
      <c r="I215" s="3"/>
      <c r="J215" s="4">
        <f t="shared" si="7"/>
        <v>20000</v>
      </c>
    </row>
    <row r="216" spans="1:10" ht="24.95" customHeight="1">
      <c r="A216" s="505" t="s">
        <v>1236</v>
      </c>
      <c r="B216" s="37" t="s">
        <v>1131</v>
      </c>
      <c r="C216" s="1284">
        <v>97900</v>
      </c>
      <c r="D216" s="42">
        <v>100900</v>
      </c>
      <c r="E216" s="43">
        <v>121000</v>
      </c>
      <c r="F216" s="40">
        <v>103000</v>
      </c>
      <c r="G216" s="1281">
        <f t="shared" si="6"/>
        <v>1</v>
      </c>
      <c r="H216" s="40"/>
      <c r="I216" s="3"/>
      <c r="J216" s="4">
        <f t="shared" si="7"/>
        <v>97900</v>
      </c>
    </row>
    <row r="217" spans="1:10" ht="24.95" customHeight="1">
      <c r="A217" s="505" t="s">
        <v>1237</v>
      </c>
      <c r="B217" s="37" t="s">
        <v>1131</v>
      </c>
      <c r="C217" s="1284">
        <v>119700</v>
      </c>
      <c r="D217" s="42">
        <v>123500</v>
      </c>
      <c r="E217" s="43">
        <v>147000</v>
      </c>
      <c r="F217" s="40">
        <v>126000</v>
      </c>
      <c r="G217" s="1281">
        <f t="shared" si="6"/>
        <v>1</v>
      </c>
      <c r="H217" s="40"/>
      <c r="I217" s="3"/>
      <c r="J217" s="4">
        <f t="shared" si="7"/>
        <v>119700</v>
      </c>
    </row>
    <row r="218" spans="1:10" ht="24.95" customHeight="1">
      <c r="A218" s="502" t="s">
        <v>1238</v>
      </c>
      <c r="B218" s="5" t="s">
        <v>1131</v>
      </c>
      <c r="C218" s="1284">
        <v>119700</v>
      </c>
      <c r="D218" s="35">
        <v>123500</v>
      </c>
      <c r="E218" s="36">
        <v>147000</v>
      </c>
      <c r="F218" s="34">
        <v>126000</v>
      </c>
      <c r="G218" s="1281">
        <f t="shared" si="6"/>
        <v>1</v>
      </c>
      <c r="H218" s="34"/>
      <c r="I218" s="3">
        <v>0.2</v>
      </c>
      <c r="J218" s="4">
        <f t="shared" si="7"/>
        <v>95760</v>
      </c>
    </row>
    <row r="219" spans="1:10" ht="24.95" customHeight="1">
      <c r="A219" s="502" t="s">
        <v>1239</v>
      </c>
      <c r="B219" s="5" t="s">
        <v>1131</v>
      </c>
      <c r="C219" s="1284">
        <v>119700</v>
      </c>
      <c r="D219" s="35">
        <v>123500</v>
      </c>
      <c r="E219" s="36">
        <v>147000</v>
      </c>
      <c r="F219" s="34">
        <v>126000</v>
      </c>
      <c r="G219" s="1281">
        <f t="shared" si="6"/>
        <v>1</v>
      </c>
      <c r="H219" s="34"/>
      <c r="I219" s="3">
        <v>0.1</v>
      </c>
      <c r="J219" s="4">
        <f t="shared" si="7"/>
        <v>107730</v>
      </c>
    </row>
    <row r="220" spans="1:10" ht="24.95" customHeight="1">
      <c r="A220" s="753" t="s">
        <v>1663</v>
      </c>
      <c r="B220" s="754" t="s">
        <v>1131</v>
      </c>
      <c r="C220" s="1293">
        <v>161500</v>
      </c>
      <c r="D220" s="1293">
        <v>166600</v>
      </c>
      <c r="E220" s="1294">
        <v>199000</v>
      </c>
      <c r="F220" s="757">
        <v>170000</v>
      </c>
      <c r="G220" s="1292">
        <f t="shared" si="6"/>
        <v>0.25077399380804954</v>
      </c>
      <c r="H220" s="757">
        <v>121000</v>
      </c>
      <c r="I220" s="3">
        <v>0.18</v>
      </c>
      <c r="J220" s="752">
        <f t="shared" si="7"/>
        <v>132430</v>
      </c>
    </row>
    <row r="221" spans="1:10" ht="24.95" customHeight="1">
      <c r="A221" s="753" t="s">
        <v>1240</v>
      </c>
      <c r="B221" s="754" t="s">
        <v>1131</v>
      </c>
      <c r="C221" s="1293">
        <v>188100</v>
      </c>
      <c r="D221" s="1293">
        <v>194000</v>
      </c>
      <c r="E221" s="1294">
        <v>232000</v>
      </c>
      <c r="F221" s="757">
        <v>198000</v>
      </c>
      <c r="G221" s="1292">
        <f t="shared" si="6"/>
        <v>0.2445507708665603</v>
      </c>
      <c r="H221" s="757">
        <v>142100</v>
      </c>
      <c r="I221" s="3">
        <v>0.18</v>
      </c>
      <c r="J221" s="752">
        <f t="shared" si="7"/>
        <v>154242</v>
      </c>
    </row>
    <row r="222" spans="1:10" ht="24.95" customHeight="1">
      <c r="A222" s="753" t="s">
        <v>1241</v>
      </c>
      <c r="B222" s="754" t="s">
        <v>1131</v>
      </c>
      <c r="C222" s="1293">
        <v>188100</v>
      </c>
      <c r="D222" s="1293">
        <v>194000</v>
      </c>
      <c r="E222" s="1294">
        <v>232200</v>
      </c>
      <c r="F222" s="757">
        <v>198000</v>
      </c>
      <c r="G222" s="1292">
        <f t="shared" si="6"/>
        <v>0.25146198830409361</v>
      </c>
      <c r="H222" s="757">
        <v>140800</v>
      </c>
      <c r="I222" s="3">
        <v>0.18</v>
      </c>
      <c r="J222" s="752">
        <f t="shared" si="7"/>
        <v>154242</v>
      </c>
    </row>
    <row r="223" spans="1:10" ht="24.95" customHeight="1">
      <c r="A223" s="753" t="s">
        <v>1242</v>
      </c>
      <c r="B223" s="754" t="s">
        <v>1131</v>
      </c>
      <c r="C223" s="1293">
        <v>188100</v>
      </c>
      <c r="D223" s="1293">
        <v>194000</v>
      </c>
      <c r="E223" s="1294">
        <v>232200</v>
      </c>
      <c r="F223" s="757">
        <v>198000</v>
      </c>
      <c r="G223" s="1292">
        <f t="shared" si="6"/>
        <v>0.25146198830409361</v>
      </c>
      <c r="H223" s="757">
        <v>140800</v>
      </c>
      <c r="I223" s="3">
        <v>0.18</v>
      </c>
      <c r="J223" s="752">
        <f t="shared" si="7"/>
        <v>154242</v>
      </c>
    </row>
    <row r="224" spans="1:10" ht="24.95" customHeight="1">
      <c r="A224" s="502" t="s">
        <v>1243</v>
      </c>
      <c r="B224" s="5" t="s">
        <v>1131</v>
      </c>
      <c r="C224" s="1284">
        <v>179600</v>
      </c>
      <c r="D224" s="35">
        <v>185200</v>
      </c>
      <c r="E224" s="36">
        <v>221000</v>
      </c>
      <c r="F224" s="34">
        <v>189000</v>
      </c>
      <c r="G224" s="1281">
        <f t="shared" si="6"/>
        <v>1</v>
      </c>
      <c r="H224" s="34"/>
      <c r="I224" s="3"/>
      <c r="J224" s="4">
        <f t="shared" si="7"/>
        <v>179600</v>
      </c>
    </row>
    <row r="225" spans="1:10" ht="24.95" customHeight="1">
      <c r="A225" s="502" t="s">
        <v>1664</v>
      </c>
      <c r="B225" s="5" t="s">
        <v>1251</v>
      </c>
      <c r="C225" s="1284">
        <v>158600</v>
      </c>
      <c r="D225" s="35">
        <v>164000</v>
      </c>
      <c r="E225" s="36">
        <v>195000</v>
      </c>
      <c r="F225" s="34">
        <v>166980</v>
      </c>
      <c r="G225" s="1281">
        <f t="shared" si="6"/>
        <v>1</v>
      </c>
      <c r="H225" s="34"/>
      <c r="I225" s="3"/>
      <c r="J225" s="4">
        <f t="shared" si="7"/>
        <v>158600</v>
      </c>
    </row>
    <row r="226" spans="1:10" ht="24.95" customHeight="1">
      <c r="A226" s="502" t="s">
        <v>1252</v>
      </c>
      <c r="B226" s="5" t="s">
        <v>1251</v>
      </c>
      <c r="C226" s="1284">
        <v>301500</v>
      </c>
      <c r="D226" s="35">
        <v>311000</v>
      </c>
      <c r="E226" s="36">
        <v>371000</v>
      </c>
      <c r="F226" s="34">
        <v>317350</v>
      </c>
      <c r="G226" s="1281">
        <f t="shared" si="6"/>
        <v>1</v>
      </c>
      <c r="H226" s="34"/>
      <c r="I226" s="3"/>
      <c r="J226" s="4">
        <f t="shared" si="7"/>
        <v>301500</v>
      </c>
    </row>
    <row r="227" spans="1:10" ht="24.95" customHeight="1">
      <c r="A227" s="502" t="s">
        <v>1253</v>
      </c>
      <c r="B227" s="5" t="s">
        <v>1251</v>
      </c>
      <c r="C227" s="1284">
        <v>301500</v>
      </c>
      <c r="D227" s="35">
        <v>311000</v>
      </c>
      <c r="E227" s="36">
        <v>371000</v>
      </c>
      <c r="F227" s="34">
        <v>317350</v>
      </c>
      <c r="G227" s="1281">
        <f t="shared" si="6"/>
        <v>1</v>
      </c>
      <c r="H227" s="34"/>
      <c r="I227" s="3"/>
      <c r="J227" s="4">
        <f t="shared" si="7"/>
        <v>301500</v>
      </c>
    </row>
    <row r="228" spans="1:10" ht="24.95" customHeight="1">
      <c r="A228" s="502" t="s">
        <v>1254</v>
      </c>
      <c r="B228" s="5" t="s">
        <v>1251</v>
      </c>
      <c r="C228" s="1284">
        <v>301500</v>
      </c>
      <c r="D228" s="35">
        <v>311000</v>
      </c>
      <c r="E228" s="36">
        <v>371000</v>
      </c>
      <c r="F228" s="34">
        <v>317350</v>
      </c>
      <c r="G228" s="1281">
        <f t="shared" si="6"/>
        <v>1</v>
      </c>
      <c r="H228" s="34"/>
      <c r="I228" s="3"/>
      <c r="J228" s="4">
        <f t="shared" si="7"/>
        <v>301500</v>
      </c>
    </row>
    <row r="229" spans="1:10" ht="24.95" customHeight="1">
      <c r="A229" s="502" t="s">
        <v>1255</v>
      </c>
      <c r="B229" s="5" t="s">
        <v>1251</v>
      </c>
      <c r="C229" s="1284">
        <v>69400</v>
      </c>
      <c r="D229" s="35">
        <v>72000</v>
      </c>
      <c r="E229" s="36">
        <v>85000</v>
      </c>
      <c r="F229" s="34">
        <v>73040</v>
      </c>
      <c r="G229" s="1281">
        <f t="shared" si="6"/>
        <v>1</v>
      </c>
      <c r="H229" s="34"/>
      <c r="I229" s="3"/>
      <c r="J229" s="4">
        <f t="shared" si="7"/>
        <v>69400</v>
      </c>
    </row>
    <row r="230" spans="1:10" ht="24.95" customHeight="1">
      <c r="A230" s="502" t="s">
        <v>1256</v>
      </c>
      <c r="B230" s="5" t="s">
        <v>1251</v>
      </c>
      <c r="C230" s="1284">
        <v>312400</v>
      </c>
      <c r="D230" s="35">
        <v>322000</v>
      </c>
      <c r="E230" s="36">
        <v>385000</v>
      </c>
      <c r="F230" s="34">
        <v>328790</v>
      </c>
      <c r="G230" s="1281">
        <f t="shared" si="6"/>
        <v>1</v>
      </c>
      <c r="H230" s="34"/>
      <c r="I230" s="3"/>
      <c r="J230" s="4">
        <f t="shared" si="7"/>
        <v>312400</v>
      </c>
    </row>
    <row r="231" spans="1:10" ht="24.95" customHeight="1">
      <c r="A231" s="502" t="s">
        <v>1257</v>
      </c>
      <c r="B231" s="5" t="s">
        <v>1251</v>
      </c>
      <c r="C231" s="1284">
        <v>312400</v>
      </c>
      <c r="D231" s="35">
        <v>322000</v>
      </c>
      <c r="E231" s="36">
        <v>385000</v>
      </c>
      <c r="F231" s="34">
        <v>328790</v>
      </c>
      <c r="G231" s="1281">
        <f t="shared" si="6"/>
        <v>1</v>
      </c>
      <c r="H231" s="34"/>
      <c r="I231" s="3"/>
      <c r="J231" s="4">
        <f t="shared" si="7"/>
        <v>312400</v>
      </c>
    </row>
    <row r="232" spans="1:10" ht="24.95" customHeight="1">
      <c r="A232" s="502" t="s">
        <v>1258</v>
      </c>
      <c r="B232" s="5" t="s">
        <v>1251</v>
      </c>
      <c r="C232" s="1284">
        <v>312400</v>
      </c>
      <c r="D232" s="35">
        <v>322000</v>
      </c>
      <c r="E232" s="36">
        <v>385000</v>
      </c>
      <c r="F232" s="34">
        <v>328790</v>
      </c>
      <c r="G232" s="1281">
        <f t="shared" si="6"/>
        <v>1</v>
      </c>
      <c r="H232" s="34"/>
      <c r="I232" s="3"/>
      <c r="J232" s="4">
        <f t="shared" si="7"/>
        <v>312400</v>
      </c>
    </row>
    <row r="233" spans="1:10" ht="24.95" customHeight="1">
      <c r="A233" s="502" t="s">
        <v>1259</v>
      </c>
      <c r="B233" s="5" t="s">
        <v>1251</v>
      </c>
      <c r="C233" s="1284">
        <v>47700</v>
      </c>
      <c r="D233" s="35">
        <v>49000</v>
      </c>
      <c r="E233" s="36">
        <v>59000</v>
      </c>
      <c r="F233" s="34">
        <v>50160</v>
      </c>
      <c r="G233" s="1281">
        <f t="shared" si="6"/>
        <v>1</v>
      </c>
      <c r="H233" s="34"/>
      <c r="I233" s="3"/>
      <c r="J233" s="4">
        <f t="shared" si="7"/>
        <v>47700</v>
      </c>
    </row>
    <row r="234" spans="1:10" ht="24.95" customHeight="1">
      <c r="A234" s="502" t="s">
        <v>1260</v>
      </c>
      <c r="B234" s="5" t="s">
        <v>1251</v>
      </c>
      <c r="C234" s="1284">
        <v>59500</v>
      </c>
      <c r="D234" s="35">
        <v>61000</v>
      </c>
      <c r="E234" s="36">
        <v>73000</v>
      </c>
      <c r="F234" s="34">
        <v>62590</v>
      </c>
      <c r="G234" s="1281">
        <f t="shared" si="6"/>
        <v>1</v>
      </c>
      <c r="H234" s="34"/>
      <c r="I234" s="3"/>
      <c r="J234" s="4">
        <f t="shared" si="7"/>
        <v>59500</v>
      </c>
    </row>
    <row r="235" spans="1:10" ht="24.95" customHeight="1">
      <c r="A235" s="502" t="s">
        <v>5528</v>
      </c>
      <c r="B235" s="5" t="s">
        <v>1251</v>
      </c>
      <c r="C235" s="1284">
        <v>66900</v>
      </c>
      <c r="D235" s="35">
        <v>69000</v>
      </c>
      <c r="E235" s="36">
        <v>82000</v>
      </c>
      <c r="F235" s="34"/>
      <c r="G235" s="1281">
        <f t="shared" si="6"/>
        <v>1</v>
      </c>
      <c r="H235" s="34"/>
      <c r="I235" s="3"/>
      <c r="J235" s="4">
        <f t="shared" si="7"/>
        <v>66900</v>
      </c>
    </row>
    <row r="236" spans="1:10" ht="24.95" customHeight="1">
      <c r="A236" s="502" t="s">
        <v>5529</v>
      </c>
      <c r="B236" s="5" t="s">
        <v>1251</v>
      </c>
      <c r="C236" s="1284">
        <v>146300</v>
      </c>
      <c r="D236" s="35">
        <v>151000</v>
      </c>
      <c r="E236" s="36">
        <v>180000</v>
      </c>
      <c r="F236" s="34"/>
      <c r="G236" s="1281">
        <f t="shared" si="6"/>
        <v>1</v>
      </c>
      <c r="H236" s="34"/>
      <c r="I236" s="3">
        <v>0.3</v>
      </c>
      <c r="J236" s="4">
        <f t="shared" si="7"/>
        <v>102410</v>
      </c>
    </row>
    <row r="237" spans="1:10" ht="24.95" customHeight="1">
      <c r="A237" s="502" t="s">
        <v>1665</v>
      </c>
      <c r="B237" s="5" t="s">
        <v>1251</v>
      </c>
      <c r="C237" s="1284">
        <v>146300</v>
      </c>
      <c r="D237" s="35">
        <v>151000</v>
      </c>
      <c r="E237" s="36">
        <v>180000</v>
      </c>
      <c r="F237" s="34"/>
      <c r="G237" s="1281">
        <f t="shared" si="6"/>
        <v>1</v>
      </c>
      <c r="H237" s="34"/>
      <c r="I237" s="3"/>
      <c r="J237" s="4">
        <f t="shared" si="7"/>
        <v>146300</v>
      </c>
    </row>
    <row r="238" spans="1:10" ht="24.95" customHeight="1">
      <c r="A238" s="502" t="s">
        <v>1666</v>
      </c>
      <c r="B238" s="5" t="s">
        <v>1251</v>
      </c>
      <c r="C238" s="1284">
        <v>146300</v>
      </c>
      <c r="D238" s="35">
        <v>151000</v>
      </c>
      <c r="E238" s="36">
        <v>180000</v>
      </c>
      <c r="F238" s="34"/>
      <c r="G238" s="1281">
        <f t="shared" si="6"/>
        <v>1</v>
      </c>
      <c r="H238" s="34"/>
      <c r="I238" s="3"/>
      <c r="J238" s="4">
        <f t="shared" si="7"/>
        <v>146300</v>
      </c>
    </row>
    <row r="239" spans="1:10" ht="24.95" customHeight="1">
      <c r="A239" s="502" t="s">
        <v>5530</v>
      </c>
      <c r="B239" s="5" t="s">
        <v>1251</v>
      </c>
      <c r="C239" s="1284">
        <v>88800</v>
      </c>
      <c r="D239" s="35">
        <v>92000</v>
      </c>
      <c r="E239" s="36">
        <v>109000</v>
      </c>
      <c r="F239" s="34"/>
      <c r="G239" s="1281">
        <f t="shared" si="6"/>
        <v>1</v>
      </c>
      <c r="H239" s="34"/>
      <c r="I239" s="3"/>
      <c r="J239" s="4">
        <f t="shared" si="7"/>
        <v>88800</v>
      </c>
    </row>
    <row r="240" spans="1:10" ht="24.95" customHeight="1">
      <c r="A240" s="2" t="s">
        <v>1577</v>
      </c>
      <c r="B240" s="45" t="s">
        <v>1251</v>
      </c>
      <c r="C240" s="46">
        <v>198600</v>
      </c>
      <c r="D240" s="46">
        <v>205000</v>
      </c>
      <c r="E240" s="47">
        <v>245000</v>
      </c>
      <c r="F240" s="48">
        <v>209000</v>
      </c>
      <c r="G240" s="1281">
        <f t="shared" si="6"/>
        <v>1</v>
      </c>
      <c r="H240" s="34"/>
      <c r="I240" s="3"/>
      <c r="J240" s="4">
        <f t="shared" si="7"/>
        <v>198600</v>
      </c>
    </row>
    <row r="241" spans="1:10" ht="24.95" customHeight="1">
      <c r="A241" s="2" t="s">
        <v>1578</v>
      </c>
      <c r="B241" s="45" t="s">
        <v>1251</v>
      </c>
      <c r="C241" s="46">
        <v>282200</v>
      </c>
      <c r="D241" s="46">
        <v>291000</v>
      </c>
      <c r="E241" s="47">
        <v>347000</v>
      </c>
      <c r="F241" s="48">
        <v>297000</v>
      </c>
      <c r="G241" s="1281">
        <f t="shared" si="6"/>
        <v>1</v>
      </c>
      <c r="H241" s="34"/>
      <c r="I241" s="3"/>
      <c r="J241" s="4">
        <f t="shared" si="7"/>
        <v>282200</v>
      </c>
    </row>
    <row r="242" spans="1:10" ht="24.95" customHeight="1">
      <c r="A242" s="2" t="s">
        <v>1579</v>
      </c>
      <c r="B242" s="45" t="s">
        <v>1251</v>
      </c>
      <c r="C242" s="46">
        <v>282200</v>
      </c>
      <c r="D242" s="46">
        <v>291000</v>
      </c>
      <c r="E242" s="47">
        <v>347000</v>
      </c>
      <c r="F242" s="48">
        <v>297000</v>
      </c>
      <c r="G242" s="1281">
        <f t="shared" si="6"/>
        <v>1</v>
      </c>
      <c r="H242" s="34"/>
      <c r="I242" s="3"/>
      <c r="J242" s="4">
        <f t="shared" si="7"/>
        <v>282200</v>
      </c>
    </row>
    <row r="243" spans="1:10" ht="24.95" customHeight="1">
      <c r="A243" s="2" t="s">
        <v>1580</v>
      </c>
      <c r="B243" s="45" t="s">
        <v>1251</v>
      </c>
      <c r="C243" s="46">
        <v>282200</v>
      </c>
      <c r="D243" s="46">
        <v>29100</v>
      </c>
      <c r="E243" s="47">
        <v>347000</v>
      </c>
      <c r="F243" s="48">
        <v>297000</v>
      </c>
      <c r="G243" s="1281">
        <f t="shared" si="6"/>
        <v>1</v>
      </c>
      <c r="H243" s="34"/>
      <c r="I243" s="3"/>
      <c r="J243" s="4">
        <f t="shared" si="7"/>
        <v>282200</v>
      </c>
    </row>
    <row r="244" spans="1:10" ht="24.95" customHeight="1">
      <c r="A244" s="2" t="s">
        <v>1667</v>
      </c>
      <c r="B244" s="45" t="s">
        <v>1251</v>
      </c>
      <c r="C244" s="46">
        <v>115000</v>
      </c>
      <c r="D244" s="46">
        <v>119000</v>
      </c>
      <c r="E244" s="47">
        <v>142000</v>
      </c>
      <c r="F244" s="48">
        <v>121000</v>
      </c>
      <c r="G244" s="1281">
        <f t="shared" si="6"/>
        <v>1</v>
      </c>
      <c r="H244" s="34"/>
      <c r="I244" s="3"/>
      <c r="J244" s="4">
        <f t="shared" si="7"/>
        <v>115000</v>
      </c>
    </row>
    <row r="245" spans="1:10" ht="24.95" customHeight="1">
      <c r="A245" s="2" t="s">
        <v>1581</v>
      </c>
      <c r="B245" s="45" t="s">
        <v>1251</v>
      </c>
      <c r="C245" s="46">
        <v>188100</v>
      </c>
      <c r="D245" s="46">
        <v>194000</v>
      </c>
      <c r="E245" s="47">
        <v>232000</v>
      </c>
      <c r="F245" s="48">
        <v>198000</v>
      </c>
      <c r="G245" s="1281">
        <f t="shared" si="6"/>
        <v>1</v>
      </c>
      <c r="H245" s="34"/>
      <c r="I245" s="3"/>
      <c r="J245" s="4">
        <f t="shared" si="7"/>
        <v>188100</v>
      </c>
    </row>
    <row r="246" spans="1:10" ht="24.95" customHeight="1">
      <c r="A246" s="2" t="s">
        <v>1668</v>
      </c>
      <c r="B246" s="45" t="s">
        <v>1251</v>
      </c>
      <c r="C246" s="46">
        <v>31400</v>
      </c>
      <c r="D246" s="46">
        <v>32000</v>
      </c>
      <c r="E246" s="47">
        <v>39000</v>
      </c>
      <c r="F246" s="48">
        <v>33000</v>
      </c>
      <c r="G246" s="1281">
        <f t="shared" si="6"/>
        <v>1</v>
      </c>
      <c r="H246" s="34"/>
      <c r="I246" s="3"/>
      <c r="J246" s="4">
        <f t="shared" si="7"/>
        <v>31400</v>
      </c>
    </row>
    <row r="247" spans="1:10" ht="24.95" customHeight="1">
      <c r="A247" s="502" t="s">
        <v>1669</v>
      </c>
      <c r="B247" s="5" t="s">
        <v>1251</v>
      </c>
      <c r="C247" s="1284">
        <v>62700</v>
      </c>
      <c r="D247" s="35">
        <v>61000</v>
      </c>
      <c r="E247" s="36">
        <v>73000</v>
      </c>
      <c r="F247" s="34">
        <v>62700</v>
      </c>
      <c r="G247" s="1281">
        <f t="shared" si="6"/>
        <v>1</v>
      </c>
      <c r="H247" s="34"/>
      <c r="I247" s="3"/>
      <c r="J247" s="4">
        <f t="shared" si="7"/>
        <v>62700</v>
      </c>
    </row>
    <row r="248" spans="1:10" ht="24.95" customHeight="1">
      <c r="A248" s="502" t="s">
        <v>1670</v>
      </c>
      <c r="B248" s="5" t="s">
        <v>1251</v>
      </c>
      <c r="C248" s="1284">
        <v>188100</v>
      </c>
      <c r="D248" s="35">
        <v>184000</v>
      </c>
      <c r="E248" s="36">
        <v>220000</v>
      </c>
      <c r="F248" s="34">
        <v>188100</v>
      </c>
      <c r="G248" s="1281">
        <f t="shared" si="6"/>
        <v>1</v>
      </c>
      <c r="H248" s="34"/>
      <c r="I248" s="3"/>
      <c r="J248" s="4">
        <f t="shared" si="7"/>
        <v>188100</v>
      </c>
    </row>
    <row r="249" spans="1:10" ht="24.95" customHeight="1">
      <c r="A249" s="502" t="s">
        <v>1671</v>
      </c>
      <c r="B249" s="5" t="s">
        <v>1251</v>
      </c>
      <c r="C249" s="1284">
        <v>188100</v>
      </c>
      <c r="D249" s="35">
        <v>184000</v>
      </c>
      <c r="E249" s="36">
        <v>220000</v>
      </c>
      <c r="F249" s="34">
        <v>188100</v>
      </c>
      <c r="G249" s="1281">
        <f t="shared" si="6"/>
        <v>1</v>
      </c>
      <c r="H249" s="34"/>
      <c r="I249" s="3"/>
      <c r="J249" s="4">
        <f t="shared" si="7"/>
        <v>188100</v>
      </c>
    </row>
    <row r="250" spans="1:10" ht="24.95" customHeight="1">
      <c r="A250" s="502" t="s">
        <v>1672</v>
      </c>
      <c r="B250" s="5" t="s">
        <v>1251</v>
      </c>
      <c r="C250" s="1284">
        <v>188100</v>
      </c>
      <c r="D250" s="35">
        <v>184000</v>
      </c>
      <c r="E250" s="36">
        <v>220000</v>
      </c>
      <c r="F250" s="34">
        <v>188100</v>
      </c>
      <c r="G250" s="1281">
        <f t="shared" si="6"/>
        <v>1</v>
      </c>
      <c r="H250" s="34"/>
      <c r="I250" s="3"/>
      <c r="J250" s="4">
        <f t="shared" si="7"/>
        <v>188100</v>
      </c>
    </row>
    <row r="251" spans="1:10" ht="24.95" customHeight="1">
      <c r="A251" s="502" t="s">
        <v>1673</v>
      </c>
      <c r="B251" s="5" t="s">
        <v>1251</v>
      </c>
      <c r="C251" s="1284">
        <v>288400</v>
      </c>
      <c r="D251" s="35">
        <v>298000</v>
      </c>
      <c r="E251" s="36">
        <v>355000</v>
      </c>
      <c r="F251" s="34">
        <v>303600</v>
      </c>
      <c r="G251" s="1281">
        <f t="shared" si="6"/>
        <v>1</v>
      </c>
      <c r="H251" s="34"/>
      <c r="I251" s="3"/>
      <c r="J251" s="4">
        <f t="shared" si="7"/>
        <v>288400</v>
      </c>
    </row>
    <row r="252" spans="1:10" ht="24.95" customHeight="1">
      <c r="A252" s="502" t="s">
        <v>1674</v>
      </c>
      <c r="B252" s="5" t="s">
        <v>1251</v>
      </c>
      <c r="C252" s="1284">
        <v>27200</v>
      </c>
      <c r="D252" s="35">
        <v>27000</v>
      </c>
      <c r="E252" s="36">
        <v>32000</v>
      </c>
      <c r="F252" s="34"/>
      <c r="G252" s="1281">
        <f t="shared" si="6"/>
        <v>1</v>
      </c>
      <c r="H252" s="34"/>
      <c r="I252" s="3">
        <v>0.15</v>
      </c>
      <c r="J252" s="4">
        <f t="shared" si="7"/>
        <v>23120</v>
      </c>
    </row>
    <row r="253" spans="1:10" ht="24.95" customHeight="1">
      <c r="A253" s="502" t="s">
        <v>1261</v>
      </c>
      <c r="B253" s="5" t="s">
        <v>1251</v>
      </c>
      <c r="C253" s="1284">
        <v>62700</v>
      </c>
      <c r="D253" s="35">
        <v>56000</v>
      </c>
      <c r="E253" s="36">
        <v>66000</v>
      </c>
      <c r="F253" s="34">
        <v>56650</v>
      </c>
      <c r="G253" s="1281">
        <f t="shared" si="6"/>
        <v>1</v>
      </c>
      <c r="H253" s="34"/>
      <c r="I253" s="3"/>
      <c r="J253" s="4">
        <f t="shared" si="7"/>
        <v>62700</v>
      </c>
    </row>
    <row r="254" spans="1:10" ht="24.95" customHeight="1">
      <c r="A254" s="502" t="s">
        <v>1262</v>
      </c>
      <c r="B254" s="5" t="s">
        <v>1251</v>
      </c>
      <c r="C254" s="1284">
        <v>171380</v>
      </c>
      <c r="D254" s="35">
        <v>168000</v>
      </c>
      <c r="E254" s="36">
        <v>201000</v>
      </c>
      <c r="F254" s="34">
        <v>171380</v>
      </c>
      <c r="G254" s="1281">
        <f t="shared" si="6"/>
        <v>1</v>
      </c>
      <c r="H254" s="34"/>
      <c r="I254" s="3"/>
      <c r="J254" s="4">
        <f t="shared" si="7"/>
        <v>171380</v>
      </c>
    </row>
    <row r="255" spans="1:10" ht="24.95" customHeight="1">
      <c r="A255" s="502" t="s">
        <v>1263</v>
      </c>
      <c r="B255" s="5" t="s">
        <v>1251</v>
      </c>
      <c r="C255" s="1284">
        <v>171380</v>
      </c>
      <c r="D255" s="35">
        <v>168000</v>
      </c>
      <c r="E255" s="36">
        <v>201000</v>
      </c>
      <c r="F255" s="34">
        <v>171380</v>
      </c>
      <c r="G255" s="1281">
        <f t="shared" si="6"/>
        <v>1</v>
      </c>
      <c r="H255" s="34"/>
      <c r="I255" s="3"/>
      <c r="J255" s="4">
        <f t="shared" si="7"/>
        <v>171380</v>
      </c>
    </row>
    <row r="256" spans="1:10" ht="24.95" customHeight="1">
      <c r="A256" s="502" t="s">
        <v>1264</v>
      </c>
      <c r="B256" s="5" t="s">
        <v>1251</v>
      </c>
      <c r="C256" s="1284">
        <v>171380</v>
      </c>
      <c r="D256" s="35">
        <v>168000</v>
      </c>
      <c r="E256" s="36">
        <v>201000</v>
      </c>
      <c r="F256" s="34">
        <v>171380</v>
      </c>
      <c r="G256" s="1281">
        <f t="shared" si="6"/>
        <v>1</v>
      </c>
      <c r="H256" s="34"/>
      <c r="I256" s="3"/>
      <c r="J256" s="4">
        <f t="shared" si="7"/>
        <v>171380</v>
      </c>
    </row>
    <row r="257" spans="1:10" ht="24.95" customHeight="1">
      <c r="A257" s="502" t="s">
        <v>1265</v>
      </c>
      <c r="B257" s="5" t="s">
        <v>1251</v>
      </c>
      <c r="C257" s="1284">
        <v>93000</v>
      </c>
      <c r="D257" s="35">
        <v>91000</v>
      </c>
      <c r="E257" s="36">
        <v>109000</v>
      </c>
      <c r="F257" s="34">
        <v>92840</v>
      </c>
      <c r="G257" s="1281">
        <f t="shared" si="6"/>
        <v>1</v>
      </c>
      <c r="H257" s="34"/>
      <c r="I257" s="3"/>
      <c r="J257" s="4">
        <f t="shared" si="7"/>
        <v>93000</v>
      </c>
    </row>
    <row r="258" spans="1:10" ht="24.95" customHeight="1">
      <c r="A258" s="502" t="s">
        <v>1266</v>
      </c>
      <c r="B258" s="5" t="s">
        <v>1251</v>
      </c>
      <c r="C258" s="1284">
        <v>21900</v>
      </c>
      <c r="D258" s="35">
        <v>22000</v>
      </c>
      <c r="E258" s="36">
        <v>26000</v>
      </c>
      <c r="F258" s="34"/>
      <c r="G258" s="1281">
        <f t="shared" si="6"/>
        <v>1</v>
      </c>
      <c r="H258" s="34"/>
      <c r="I258" s="3"/>
      <c r="J258" s="4">
        <f t="shared" si="7"/>
        <v>21900</v>
      </c>
    </row>
    <row r="259" spans="1:10" ht="24.95" customHeight="1">
      <c r="A259" s="503" t="s">
        <v>1244</v>
      </c>
      <c r="B259" s="74" t="s">
        <v>1245</v>
      </c>
      <c r="C259" s="75">
        <v>119700</v>
      </c>
      <c r="D259" s="75">
        <v>117600</v>
      </c>
      <c r="E259" s="75">
        <v>140000</v>
      </c>
      <c r="F259" s="76">
        <v>120000</v>
      </c>
      <c r="G259" s="1281">
        <f t="shared" si="6"/>
        <v>1</v>
      </c>
      <c r="H259" s="76"/>
      <c r="I259" s="77"/>
      <c r="J259" s="163">
        <f t="shared" si="7"/>
        <v>119700</v>
      </c>
    </row>
    <row r="260" spans="1:10" ht="24.95" customHeight="1">
      <c r="A260" s="503" t="s">
        <v>1246</v>
      </c>
      <c r="B260" s="74" t="s">
        <v>1245</v>
      </c>
      <c r="C260" s="75">
        <v>157700</v>
      </c>
      <c r="D260" s="75">
        <v>154800</v>
      </c>
      <c r="E260" s="75">
        <v>185000</v>
      </c>
      <c r="F260" s="76">
        <v>158000</v>
      </c>
      <c r="G260" s="1281">
        <f t="shared" si="6"/>
        <v>1</v>
      </c>
      <c r="H260" s="76"/>
      <c r="I260" s="77"/>
      <c r="J260" s="163">
        <f t="shared" si="7"/>
        <v>157700</v>
      </c>
    </row>
    <row r="261" spans="1:10" ht="24.95" customHeight="1">
      <c r="A261" s="502" t="s">
        <v>1267</v>
      </c>
      <c r="B261" s="5" t="s">
        <v>1675</v>
      </c>
      <c r="C261" s="31">
        <v>98200</v>
      </c>
      <c r="D261" s="32">
        <v>101000</v>
      </c>
      <c r="E261" s="33">
        <v>121000</v>
      </c>
      <c r="F261" s="34">
        <v>103400</v>
      </c>
      <c r="G261" s="1281">
        <f t="shared" si="6"/>
        <v>1</v>
      </c>
      <c r="H261" s="34"/>
      <c r="I261" s="3"/>
      <c r="J261" s="4">
        <f t="shared" si="7"/>
        <v>98200</v>
      </c>
    </row>
    <row r="262" spans="1:10" ht="24.95" customHeight="1">
      <c r="A262" s="502" t="s">
        <v>1268</v>
      </c>
      <c r="B262" s="5" t="s">
        <v>1251</v>
      </c>
      <c r="C262" s="31">
        <v>102800</v>
      </c>
      <c r="D262" s="32">
        <v>106000</v>
      </c>
      <c r="E262" s="33">
        <v>127000</v>
      </c>
      <c r="F262" s="34">
        <v>108240</v>
      </c>
      <c r="G262" s="1281">
        <f t="shared" si="6"/>
        <v>1</v>
      </c>
      <c r="H262" s="34"/>
      <c r="I262" s="3"/>
      <c r="J262" s="4">
        <f t="shared" si="7"/>
        <v>102800</v>
      </c>
    </row>
    <row r="263" spans="1:10" ht="24.95" customHeight="1">
      <c r="A263" s="503" t="s">
        <v>1247</v>
      </c>
      <c r="B263" s="74" t="s">
        <v>1245</v>
      </c>
      <c r="C263" s="75">
        <v>119700</v>
      </c>
      <c r="D263" s="75">
        <v>117600</v>
      </c>
      <c r="E263" s="75">
        <v>140000</v>
      </c>
      <c r="F263" s="76">
        <v>120000</v>
      </c>
      <c r="G263" s="1281">
        <f t="shared" ref="G263:G326" si="8">1-(H263/C263)</f>
        <v>1</v>
      </c>
      <c r="H263" s="76"/>
      <c r="I263" s="77"/>
      <c r="J263" s="163">
        <f t="shared" ref="J263:J326" si="9">SUM(C263-C263*I263)</f>
        <v>119700</v>
      </c>
    </row>
    <row r="264" spans="1:10" ht="24.95" customHeight="1">
      <c r="A264" s="506" t="s">
        <v>1248</v>
      </c>
      <c r="B264" s="86" t="s">
        <v>1245</v>
      </c>
      <c r="C264" s="87">
        <v>117800</v>
      </c>
      <c r="D264" s="87">
        <v>117600</v>
      </c>
      <c r="E264" s="88">
        <v>140000</v>
      </c>
      <c r="F264" s="89">
        <v>120000</v>
      </c>
      <c r="G264" s="1281">
        <f t="shared" si="8"/>
        <v>1</v>
      </c>
      <c r="H264" s="89"/>
      <c r="I264" s="84"/>
      <c r="J264" s="4">
        <f t="shared" si="9"/>
        <v>117800</v>
      </c>
    </row>
    <row r="265" spans="1:10" ht="24.95" customHeight="1">
      <c r="A265" s="506" t="s">
        <v>1249</v>
      </c>
      <c r="B265" s="86" t="s">
        <v>1245</v>
      </c>
      <c r="C265" s="87">
        <v>136800</v>
      </c>
      <c r="D265" s="87">
        <v>137200</v>
      </c>
      <c r="E265" s="88">
        <v>164000</v>
      </c>
      <c r="F265" s="89">
        <v>140000</v>
      </c>
      <c r="G265" s="1281">
        <f t="shared" si="8"/>
        <v>1</v>
      </c>
      <c r="H265" s="89"/>
      <c r="I265" s="84"/>
      <c r="J265" s="4">
        <f t="shared" si="9"/>
        <v>136800</v>
      </c>
    </row>
    <row r="266" spans="1:10" ht="24.95" customHeight="1">
      <c r="A266" s="506" t="s">
        <v>1250</v>
      </c>
      <c r="B266" s="86" t="s">
        <v>1245</v>
      </c>
      <c r="C266" s="87">
        <v>233700</v>
      </c>
      <c r="D266" s="87">
        <v>234200</v>
      </c>
      <c r="E266" s="88">
        <v>280000</v>
      </c>
      <c r="F266" s="89">
        <v>239000</v>
      </c>
      <c r="G266" s="1281">
        <f t="shared" si="8"/>
        <v>1</v>
      </c>
      <c r="H266" s="89"/>
      <c r="I266" s="84"/>
      <c r="J266" s="4">
        <f t="shared" si="9"/>
        <v>233700</v>
      </c>
    </row>
    <row r="267" spans="1:10" ht="24.95" customHeight="1">
      <c r="A267" s="502" t="s">
        <v>1269</v>
      </c>
      <c r="B267" s="5" t="s">
        <v>1251</v>
      </c>
      <c r="C267" s="31">
        <v>96200</v>
      </c>
      <c r="D267" s="32">
        <v>99000</v>
      </c>
      <c r="E267" s="33">
        <v>119000</v>
      </c>
      <c r="F267" s="34">
        <v>101310</v>
      </c>
      <c r="G267" s="1281">
        <f t="shared" si="8"/>
        <v>1</v>
      </c>
      <c r="H267" s="34"/>
      <c r="I267" s="3"/>
      <c r="J267" s="4">
        <f t="shared" si="9"/>
        <v>96200</v>
      </c>
    </row>
    <row r="268" spans="1:10" ht="24.95" customHeight="1">
      <c r="A268" s="502" t="s">
        <v>1270</v>
      </c>
      <c r="B268" s="5" t="s">
        <v>1251</v>
      </c>
      <c r="C268" s="31">
        <v>168500</v>
      </c>
      <c r="D268" s="32">
        <v>174000</v>
      </c>
      <c r="E268" s="33">
        <v>207000</v>
      </c>
      <c r="F268" s="34">
        <v>177320</v>
      </c>
      <c r="G268" s="1281">
        <f t="shared" si="8"/>
        <v>1</v>
      </c>
      <c r="H268" s="34"/>
      <c r="I268" s="3"/>
      <c r="J268" s="4">
        <f t="shared" si="9"/>
        <v>168500</v>
      </c>
    </row>
    <row r="269" spans="1:10" ht="24.95" customHeight="1">
      <c r="A269" s="502" t="s">
        <v>1271</v>
      </c>
      <c r="B269" s="5" t="s">
        <v>1251</v>
      </c>
      <c r="C269" s="31">
        <v>183400</v>
      </c>
      <c r="D269" s="32">
        <v>189000</v>
      </c>
      <c r="E269" s="33">
        <v>226000</v>
      </c>
      <c r="F269" s="34">
        <v>193050</v>
      </c>
      <c r="G269" s="1281">
        <f t="shared" si="8"/>
        <v>1</v>
      </c>
      <c r="H269" s="34"/>
      <c r="I269" s="3"/>
      <c r="J269" s="4">
        <f t="shared" si="9"/>
        <v>183400</v>
      </c>
    </row>
    <row r="270" spans="1:10" ht="24.95" customHeight="1">
      <c r="A270" s="502" t="s">
        <v>1272</v>
      </c>
      <c r="B270" s="5" t="s">
        <v>1251</v>
      </c>
      <c r="C270" s="31">
        <v>61100</v>
      </c>
      <c r="D270" s="32">
        <v>63000</v>
      </c>
      <c r="E270" s="33">
        <v>75000</v>
      </c>
      <c r="F270" s="34">
        <v>64350</v>
      </c>
      <c r="G270" s="1281">
        <f t="shared" si="8"/>
        <v>1</v>
      </c>
      <c r="H270" s="34"/>
      <c r="I270" s="3"/>
      <c r="J270" s="4">
        <f t="shared" si="9"/>
        <v>61100</v>
      </c>
    </row>
    <row r="271" spans="1:10" ht="24.95" customHeight="1">
      <c r="A271" s="502" t="s">
        <v>1273</v>
      </c>
      <c r="B271" s="5" t="s">
        <v>1675</v>
      </c>
      <c r="C271" s="31">
        <v>86700</v>
      </c>
      <c r="D271" s="32">
        <v>89000</v>
      </c>
      <c r="E271" s="33">
        <v>107000</v>
      </c>
      <c r="F271" s="34">
        <v>91300</v>
      </c>
      <c r="G271" s="1281">
        <f t="shared" si="8"/>
        <v>1</v>
      </c>
      <c r="H271" s="34"/>
      <c r="I271" s="3">
        <v>0.17</v>
      </c>
      <c r="J271" s="4">
        <f t="shared" si="9"/>
        <v>71961</v>
      </c>
    </row>
    <row r="272" spans="1:10" ht="24.95" customHeight="1">
      <c r="A272" s="502" t="s">
        <v>1274</v>
      </c>
      <c r="B272" s="5" t="s">
        <v>1675</v>
      </c>
      <c r="C272" s="31">
        <v>185800</v>
      </c>
      <c r="D272" s="32">
        <v>192000</v>
      </c>
      <c r="E272" s="33">
        <v>229000</v>
      </c>
      <c r="F272" s="34">
        <v>195580</v>
      </c>
      <c r="G272" s="1281">
        <f t="shared" si="8"/>
        <v>1</v>
      </c>
      <c r="H272" s="34"/>
      <c r="I272" s="3"/>
      <c r="J272" s="4">
        <f t="shared" si="9"/>
        <v>185800</v>
      </c>
    </row>
    <row r="273" spans="1:10" ht="24.95" customHeight="1">
      <c r="A273" s="502" t="s">
        <v>1275</v>
      </c>
      <c r="B273" s="5" t="s">
        <v>1251</v>
      </c>
      <c r="C273" s="31">
        <v>181900</v>
      </c>
      <c r="D273" s="32">
        <v>188000</v>
      </c>
      <c r="E273" s="33">
        <v>224000</v>
      </c>
      <c r="F273" s="34">
        <v>191510</v>
      </c>
      <c r="G273" s="1281">
        <f t="shared" si="8"/>
        <v>1</v>
      </c>
      <c r="H273" s="34"/>
      <c r="I273" s="3"/>
      <c r="J273" s="4">
        <f t="shared" si="9"/>
        <v>181900</v>
      </c>
    </row>
    <row r="274" spans="1:10" ht="24.95" customHeight="1">
      <c r="A274" s="502" t="s">
        <v>1276</v>
      </c>
      <c r="B274" s="5" t="s">
        <v>1251</v>
      </c>
      <c r="C274" s="31">
        <v>75300</v>
      </c>
      <c r="D274" s="32">
        <v>78000</v>
      </c>
      <c r="E274" s="33">
        <v>93000</v>
      </c>
      <c r="F274" s="34">
        <v>79310</v>
      </c>
      <c r="G274" s="1281">
        <f t="shared" si="8"/>
        <v>1</v>
      </c>
      <c r="H274" s="34"/>
      <c r="I274" s="3"/>
      <c r="J274" s="4">
        <f t="shared" si="9"/>
        <v>75300</v>
      </c>
    </row>
    <row r="275" spans="1:10" ht="24.95" customHeight="1">
      <c r="A275" s="502" t="s">
        <v>1277</v>
      </c>
      <c r="B275" s="5" t="s">
        <v>1251</v>
      </c>
      <c r="C275" s="31">
        <v>267000</v>
      </c>
      <c r="D275" s="32">
        <v>275000</v>
      </c>
      <c r="E275" s="33">
        <v>329000</v>
      </c>
      <c r="F275" s="34">
        <v>281050</v>
      </c>
      <c r="G275" s="1281">
        <f t="shared" si="8"/>
        <v>1</v>
      </c>
      <c r="H275" s="34"/>
      <c r="I275" s="3"/>
      <c r="J275" s="4">
        <f t="shared" si="9"/>
        <v>267000</v>
      </c>
    </row>
    <row r="276" spans="1:10" ht="24.95" customHeight="1">
      <c r="A276" s="502" t="s">
        <v>1676</v>
      </c>
      <c r="B276" s="5" t="s">
        <v>1251</v>
      </c>
      <c r="C276" s="31">
        <v>219000</v>
      </c>
      <c r="D276" s="32">
        <v>226000</v>
      </c>
      <c r="E276" s="33">
        <v>230560</v>
      </c>
      <c r="F276" s="34">
        <v>230560</v>
      </c>
      <c r="G276" s="1281">
        <f t="shared" si="8"/>
        <v>1</v>
      </c>
      <c r="H276" s="34"/>
      <c r="I276" s="3"/>
      <c r="J276" s="4">
        <f t="shared" si="9"/>
        <v>219000</v>
      </c>
    </row>
    <row r="277" spans="1:10" ht="24.95" customHeight="1">
      <c r="A277" s="502" t="s">
        <v>1677</v>
      </c>
      <c r="B277" s="5" t="s">
        <v>1251</v>
      </c>
      <c r="C277" s="31">
        <v>203800</v>
      </c>
      <c r="D277" s="32">
        <v>210000</v>
      </c>
      <c r="E277" s="33">
        <v>251000</v>
      </c>
      <c r="F277" s="34">
        <v>214500</v>
      </c>
      <c r="G277" s="1281">
        <f t="shared" si="8"/>
        <v>1</v>
      </c>
      <c r="H277" s="34"/>
      <c r="I277" s="3"/>
      <c r="J277" s="4">
        <f t="shared" si="9"/>
        <v>203800</v>
      </c>
    </row>
    <row r="278" spans="1:10" ht="24.95" customHeight="1">
      <c r="A278" s="502" t="s">
        <v>1678</v>
      </c>
      <c r="B278" s="5" t="s">
        <v>1251</v>
      </c>
      <c r="C278" s="31">
        <v>104100</v>
      </c>
      <c r="D278" s="32">
        <v>107000</v>
      </c>
      <c r="E278" s="33">
        <v>128000</v>
      </c>
      <c r="F278" s="34">
        <v>109560</v>
      </c>
      <c r="G278" s="1281">
        <f t="shared" si="8"/>
        <v>1</v>
      </c>
      <c r="H278" s="34"/>
      <c r="I278" s="3"/>
      <c r="J278" s="4">
        <f t="shared" si="9"/>
        <v>104100</v>
      </c>
    </row>
    <row r="279" spans="1:10" ht="24.95" customHeight="1">
      <c r="A279" s="502" t="s">
        <v>1679</v>
      </c>
      <c r="B279" s="5" t="s">
        <v>1251</v>
      </c>
      <c r="C279" s="31">
        <v>15900</v>
      </c>
      <c r="D279" s="32">
        <v>16000</v>
      </c>
      <c r="E279" s="33">
        <v>20000</v>
      </c>
      <c r="F279" s="34">
        <v>16720</v>
      </c>
      <c r="G279" s="1281">
        <f t="shared" si="8"/>
        <v>1</v>
      </c>
      <c r="H279" s="34"/>
      <c r="I279" s="3"/>
      <c r="J279" s="4">
        <f t="shared" si="9"/>
        <v>15900</v>
      </c>
    </row>
    <row r="280" spans="1:10" ht="24.95" customHeight="1">
      <c r="A280" s="502" t="s">
        <v>1680</v>
      </c>
      <c r="B280" s="5" t="s">
        <v>1251</v>
      </c>
      <c r="C280" s="31">
        <v>284000</v>
      </c>
      <c r="D280" s="32">
        <v>293000</v>
      </c>
      <c r="E280" s="33">
        <v>350000</v>
      </c>
      <c r="F280" s="34">
        <v>298980</v>
      </c>
      <c r="G280" s="1281">
        <f t="shared" si="8"/>
        <v>1</v>
      </c>
      <c r="H280" s="34"/>
      <c r="I280" s="3"/>
      <c r="J280" s="4">
        <f t="shared" si="9"/>
        <v>284000</v>
      </c>
    </row>
    <row r="281" spans="1:10" ht="24.95" customHeight="1">
      <c r="A281" s="502" t="s">
        <v>1681</v>
      </c>
      <c r="B281" s="5" t="s">
        <v>1251</v>
      </c>
      <c r="C281" s="31">
        <v>136200</v>
      </c>
      <c r="D281" s="32">
        <v>140000</v>
      </c>
      <c r="E281" s="33">
        <v>168000</v>
      </c>
      <c r="F281" s="34">
        <v>143330</v>
      </c>
      <c r="G281" s="1281">
        <f t="shared" si="8"/>
        <v>1</v>
      </c>
      <c r="H281" s="34"/>
      <c r="I281" s="3"/>
      <c r="J281" s="4">
        <f t="shared" si="9"/>
        <v>136200</v>
      </c>
    </row>
    <row r="282" spans="1:10" ht="24.95" customHeight="1">
      <c r="A282" s="502" t="s">
        <v>1278</v>
      </c>
      <c r="B282" s="5" t="s">
        <v>1251</v>
      </c>
      <c r="C282" s="31">
        <v>92900</v>
      </c>
      <c r="D282" s="32">
        <v>96000</v>
      </c>
      <c r="E282" s="33">
        <v>114000</v>
      </c>
      <c r="F282" s="34">
        <v>97790</v>
      </c>
      <c r="G282" s="1281">
        <f t="shared" si="8"/>
        <v>1</v>
      </c>
      <c r="H282" s="34"/>
      <c r="I282" s="3"/>
      <c r="J282" s="4">
        <f t="shared" si="9"/>
        <v>92900</v>
      </c>
    </row>
    <row r="283" spans="1:10" ht="24.95" customHeight="1">
      <c r="A283" s="502" t="s">
        <v>1682</v>
      </c>
      <c r="B283" s="5" t="s">
        <v>1251</v>
      </c>
      <c r="C283" s="31">
        <v>291600</v>
      </c>
      <c r="D283" s="32">
        <v>301000</v>
      </c>
      <c r="E283" s="33">
        <v>359000</v>
      </c>
      <c r="F283" s="34">
        <v>306900</v>
      </c>
      <c r="G283" s="1281">
        <f t="shared" si="8"/>
        <v>1</v>
      </c>
      <c r="H283" s="34"/>
      <c r="I283" s="3"/>
      <c r="J283" s="4">
        <f t="shared" si="9"/>
        <v>291600</v>
      </c>
    </row>
    <row r="284" spans="1:10" ht="24.95" customHeight="1">
      <c r="A284" s="502" t="s">
        <v>1683</v>
      </c>
      <c r="B284" s="5" t="s">
        <v>1251</v>
      </c>
      <c r="C284" s="31">
        <v>123900</v>
      </c>
      <c r="D284" s="32">
        <v>128000</v>
      </c>
      <c r="E284" s="33">
        <v>153000</v>
      </c>
      <c r="F284" s="34">
        <v>130460</v>
      </c>
      <c r="G284" s="1281">
        <f t="shared" si="8"/>
        <v>1</v>
      </c>
      <c r="H284" s="34"/>
      <c r="I284" s="3"/>
      <c r="J284" s="4">
        <f t="shared" si="9"/>
        <v>123900</v>
      </c>
    </row>
    <row r="285" spans="1:10" ht="24.95" customHeight="1">
      <c r="A285" s="502" t="s">
        <v>1279</v>
      </c>
      <c r="B285" s="5" t="s">
        <v>1251</v>
      </c>
      <c r="C285" s="1295">
        <v>99200</v>
      </c>
      <c r="D285" s="49">
        <v>102000</v>
      </c>
      <c r="E285" s="50">
        <v>122000</v>
      </c>
      <c r="F285" s="34">
        <v>104390</v>
      </c>
      <c r="G285" s="1281">
        <f t="shared" si="8"/>
        <v>1</v>
      </c>
      <c r="H285" s="34"/>
      <c r="I285" s="3"/>
      <c r="J285" s="4">
        <f t="shared" si="9"/>
        <v>99200</v>
      </c>
    </row>
    <row r="286" spans="1:10" ht="24.95" customHeight="1">
      <c r="A286" s="502" t="s">
        <v>1684</v>
      </c>
      <c r="B286" s="5" t="s">
        <v>1251</v>
      </c>
      <c r="C286" s="31">
        <v>15900</v>
      </c>
      <c r="D286" s="32">
        <v>16000</v>
      </c>
      <c r="E286" s="33">
        <v>20000</v>
      </c>
      <c r="F286" s="34">
        <v>16720</v>
      </c>
      <c r="G286" s="1281">
        <f t="shared" si="8"/>
        <v>1</v>
      </c>
      <c r="H286" s="34"/>
      <c r="I286" s="3"/>
      <c r="J286" s="4">
        <f t="shared" si="9"/>
        <v>15900</v>
      </c>
    </row>
    <row r="287" spans="1:10" ht="24.95" customHeight="1">
      <c r="A287" s="502" t="s">
        <v>1321</v>
      </c>
      <c r="B287" s="5" t="s">
        <v>1251</v>
      </c>
      <c r="C287" s="31">
        <v>58600</v>
      </c>
      <c r="D287" s="32">
        <v>60000</v>
      </c>
      <c r="E287" s="33">
        <v>72000</v>
      </c>
      <c r="F287" s="34">
        <v>61710</v>
      </c>
      <c r="G287" s="1281">
        <f t="shared" si="8"/>
        <v>1</v>
      </c>
      <c r="H287" s="34"/>
      <c r="I287" s="3"/>
      <c r="J287" s="4">
        <f t="shared" si="9"/>
        <v>58600</v>
      </c>
    </row>
    <row r="288" spans="1:10" ht="24.95" customHeight="1">
      <c r="A288" s="502" t="s">
        <v>1685</v>
      </c>
      <c r="B288" s="5" t="s">
        <v>1251</v>
      </c>
      <c r="C288" s="31">
        <v>203100</v>
      </c>
      <c r="D288" s="32">
        <v>210000</v>
      </c>
      <c r="E288" s="33">
        <v>250000</v>
      </c>
      <c r="F288" s="34">
        <v>213840</v>
      </c>
      <c r="G288" s="1281">
        <f t="shared" si="8"/>
        <v>1</v>
      </c>
      <c r="H288" s="34"/>
      <c r="I288" s="3"/>
      <c r="J288" s="4">
        <f t="shared" si="9"/>
        <v>203100</v>
      </c>
    </row>
    <row r="289" spans="1:10" ht="24.95" customHeight="1">
      <c r="A289" s="502" t="s">
        <v>1686</v>
      </c>
      <c r="B289" s="5" t="s">
        <v>1251</v>
      </c>
      <c r="C289" s="31">
        <v>203100</v>
      </c>
      <c r="D289" s="32">
        <v>210000</v>
      </c>
      <c r="E289" s="33">
        <v>250000</v>
      </c>
      <c r="F289" s="34">
        <v>213840</v>
      </c>
      <c r="G289" s="1281">
        <f t="shared" si="8"/>
        <v>1</v>
      </c>
      <c r="H289" s="34"/>
      <c r="I289" s="3"/>
      <c r="J289" s="4">
        <f t="shared" si="9"/>
        <v>203100</v>
      </c>
    </row>
    <row r="290" spans="1:10" ht="24.95" customHeight="1">
      <c r="A290" s="502" t="s">
        <v>1322</v>
      </c>
      <c r="B290" s="5" t="s">
        <v>1251</v>
      </c>
      <c r="C290" s="31">
        <v>203100</v>
      </c>
      <c r="D290" s="32">
        <v>210000</v>
      </c>
      <c r="E290" s="33">
        <v>250000</v>
      </c>
      <c r="F290" s="34">
        <v>213840</v>
      </c>
      <c r="G290" s="1281">
        <f t="shared" si="8"/>
        <v>1</v>
      </c>
      <c r="H290" s="34"/>
      <c r="I290" s="3"/>
      <c r="J290" s="4">
        <f t="shared" si="9"/>
        <v>203100</v>
      </c>
    </row>
    <row r="291" spans="1:10" ht="24.95" customHeight="1">
      <c r="A291" s="502" t="s">
        <v>1687</v>
      </c>
      <c r="B291" s="5" t="s">
        <v>1251</v>
      </c>
      <c r="C291" s="31">
        <v>98000</v>
      </c>
      <c r="D291" s="32">
        <v>101000</v>
      </c>
      <c r="E291" s="33">
        <v>121000</v>
      </c>
      <c r="F291" s="34">
        <v>103180</v>
      </c>
      <c r="G291" s="1281">
        <f t="shared" si="8"/>
        <v>1</v>
      </c>
      <c r="H291" s="34"/>
      <c r="I291" s="3"/>
      <c r="J291" s="4">
        <f t="shared" si="9"/>
        <v>98000</v>
      </c>
    </row>
    <row r="292" spans="1:10" ht="24.95" customHeight="1">
      <c r="A292" s="502" t="s">
        <v>1688</v>
      </c>
      <c r="B292" s="5" t="s">
        <v>1251</v>
      </c>
      <c r="C292" s="31">
        <v>16800</v>
      </c>
      <c r="D292" s="32">
        <v>17000</v>
      </c>
      <c r="E292" s="33">
        <v>21000</v>
      </c>
      <c r="F292" s="34">
        <v>17710</v>
      </c>
      <c r="G292" s="1281">
        <f t="shared" si="8"/>
        <v>1</v>
      </c>
      <c r="H292" s="34"/>
      <c r="I292" s="3"/>
      <c r="J292" s="4">
        <f t="shared" si="9"/>
        <v>16800</v>
      </c>
    </row>
    <row r="293" spans="1:10" ht="24.95" customHeight="1">
      <c r="A293" s="502" t="s">
        <v>1280</v>
      </c>
      <c r="B293" s="5" t="s">
        <v>1251</v>
      </c>
      <c r="C293" s="31">
        <v>520600</v>
      </c>
      <c r="D293" s="32">
        <v>537000</v>
      </c>
      <c r="E293" s="33">
        <v>641000</v>
      </c>
      <c r="F293" s="34">
        <v>548020</v>
      </c>
      <c r="G293" s="1281">
        <f t="shared" si="8"/>
        <v>1</v>
      </c>
      <c r="H293" s="34"/>
      <c r="I293" s="3"/>
      <c r="J293" s="4">
        <f t="shared" si="9"/>
        <v>520600</v>
      </c>
    </row>
    <row r="294" spans="1:10" ht="24.95" customHeight="1">
      <c r="A294" s="502" t="s">
        <v>1281</v>
      </c>
      <c r="B294" s="5" t="s">
        <v>1251</v>
      </c>
      <c r="C294" s="1296">
        <v>624800</v>
      </c>
      <c r="D294" s="32">
        <v>645000</v>
      </c>
      <c r="E294" s="33">
        <v>769000</v>
      </c>
      <c r="F294" s="34">
        <v>657690</v>
      </c>
      <c r="G294" s="1281">
        <f t="shared" si="8"/>
        <v>1</v>
      </c>
      <c r="H294" s="34"/>
      <c r="I294" s="3"/>
      <c r="J294" s="4">
        <f t="shared" si="9"/>
        <v>624800</v>
      </c>
    </row>
    <row r="295" spans="1:10" ht="24.95" customHeight="1">
      <c r="A295" s="502" t="s">
        <v>1282</v>
      </c>
      <c r="B295" s="5" t="s">
        <v>1251</v>
      </c>
      <c r="C295" s="1296">
        <v>624800</v>
      </c>
      <c r="D295" s="32">
        <v>645000</v>
      </c>
      <c r="E295" s="33">
        <v>769000</v>
      </c>
      <c r="F295" s="34">
        <v>657690</v>
      </c>
      <c r="G295" s="1281">
        <f t="shared" si="8"/>
        <v>1</v>
      </c>
      <c r="H295" s="34"/>
      <c r="I295" s="3"/>
      <c r="J295" s="4">
        <f t="shared" si="9"/>
        <v>624800</v>
      </c>
    </row>
    <row r="296" spans="1:10" ht="24.95" customHeight="1">
      <c r="A296" s="502" t="s">
        <v>1283</v>
      </c>
      <c r="B296" s="5" t="s">
        <v>1251</v>
      </c>
      <c r="C296" s="1296">
        <v>624800</v>
      </c>
      <c r="D296" s="32">
        <v>645000</v>
      </c>
      <c r="E296" s="33">
        <v>769000</v>
      </c>
      <c r="F296" s="34">
        <v>657690</v>
      </c>
      <c r="G296" s="1281">
        <f t="shared" si="8"/>
        <v>1</v>
      </c>
      <c r="H296" s="34"/>
      <c r="I296" s="3"/>
      <c r="J296" s="4">
        <f t="shared" si="9"/>
        <v>624800</v>
      </c>
    </row>
    <row r="297" spans="1:10" ht="24.95" customHeight="1">
      <c r="A297" s="502" t="s">
        <v>1284</v>
      </c>
      <c r="B297" s="5" t="s">
        <v>1251</v>
      </c>
      <c r="C297" s="31">
        <v>49600</v>
      </c>
      <c r="D297" s="32">
        <v>51000</v>
      </c>
      <c r="E297" s="33">
        <v>61000</v>
      </c>
      <c r="F297" s="34">
        <v>52250</v>
      </c>
      <c r="G297" s="1281">
        <f t="shared" si="8"/>
        <v>1</v>
      </c>
      <c r="H297" s="34"/>
      <c r="I297" s="3"/>
      <c r="J297" s="4">
        <f t="shared" si="9"/>
        <v>49600</v>
      </c>
    </row>
    <row r="298" spans="1:10" ht="24.95" customHeight="1">
      <c r="A298" s="502" t="s">
        <v>1285</v>
      </c>
      <c r="B298" s="5" t="s">
        <v>1251</v>
      </c>
      <c r="C298" s="31">
        <v>248000</v>
      </c>
      <c r="D298" s="32">
        <v>256000</v>
      </c>
      <c r="E298" s="33">
        <v>305000</v>
      </c>
      <c r="F298" s="34">
        <v>261030</v>
      </c>
      <c r="G298" s="1281">
        <f t="shared" si="8"/>
        <v>1</v>
      </c>
      <c r="H298" s="34"/>
      <c r="I298" s="3"/>
      <c r="J298" s="4">
        <f t="shared" si="9"/>
        <v>248000</v>
      </c>
    </row>
    <row r="299" spans="1:10" ht="24.95" customHeight="1">
      <c r="A299" s="502" t="s">
        <v>1286</v>
      </c>
      <c r="B299" s="5" t="s">
        <v>1251</v>
      </c>
      <c r="C299" s="31">
        <v>259800</v>
      </c>
      <c r="D299" s="32">
        <v>268000</v>
      </c>
      <c r="E299" s="33">
        <v>320000</v>
      </c>
      <c r="F299" s="34">
        <v>273460</v>
      </c>
      <c r="G299" s="1281">
        <f t="shared" si="8"/>
        <v>1</v>
      </c>
      <c r="H299" s="34"/>
      <c r="I299" s="3"/>
      <c r="J299" s="4">
        <f t="shared" si="9"/>
        <v>259800</v>
      </c>
    </row>
    <row r="300" spans="1:10" ht="24.95" customHeight="1">
      <c r="A300" s="502" t="s">
        <v>1287</v>
      </c>
      <c r="B300" s="5" t="s">
        <v>1251</v>
      </c>
      <c r="C300" s="31">
        <v>371900</v>
      </c>
      <c r="D300" s="32">
        <v>384000</v>
      </c>
      <c r="E300" s="33">
        <v>458000</v>
      </c>
      <c r="F300" s="34">
        <v>391490</v>
      </c>
      <c r="G300" s="1281">
        <f t="shared" si="8"/>
        <v>1</v>
      </c>
      <c r="H300" s="34"/>
      <c r="I300" s="3"/>
      <c r="J300" s="4">
        <f t="shared" si="9"/>
        <v>371900</v>
      </c>
    </row>
    <row r="301" spans="1:10" ht="24.95" customHeight="1">
      <c r="A301" s="502" t="s">
        <v>1288</v>
      </c>
      <c r="B301" s="5" t="s">
        <v>1251</v>
      </c>
      <c r="C301" s="31">
        <v>371900</v>
      </c>
      <c r="D301" s="32">
        <v>384000</v>
      </c>
      <c r="E301" s="33">
        <v>458000</v>
      </c>
      <c r="F301" s="34">
        <v>391490</v>
      </c>
      <c r="G301" s="1281">
        <f t="shared" si="8"/>
        <v>1</v>
      </c>
      <c r="H301" s="34"/>
      <c r="I301" s="3"/>
      <c r="J301" s="4">
        <f t="shared" si="9"/>
        <v>371900</v>
      </c>
    </row>
    <row r="302" spans="1:10" ht="24.95" customHeight="1">
      <c r="A302" s="502" t="s">
        <v>1289</v>
      </c>
      <c r="B302" s="5" t="s">
        <v>1251</v>
      </c>
      <c r="C302" s="31">
        <v>371900</v>
      </c>
      <c r="D302" s="32">
        <v>384000</v>
      </c>
      <c r="E302" s="33">
        <v>458000</v>
      </c>
      <c r="F302" s="34">
        <v>391490</v>
      </c>
      <c r="G302" s="1281">
        <f t="shared" si="8"/>
        <v>1</v>
      </c>
      <c r="H302" s="34"/>
      <c r="I302" s="3"/>
      <c r="J302" s="4">
        <f t="shared" si="9"/>
        <v>371900</v>
      </c>
    </row>
    <row r="303" spans="1:10" ht="24.95" customHeight="1">
      <c r="A303" s="502" t="s">
        <v>1290</v>
      </c>
      <c r="B303" s="5" t="s">
        <v>1251</v>
      </c>
      <c r="C303" s="31">
        <v>389800</v>
      </c>
      <c r="D303" s="32">
        <v>402000</v>
      </c>
      <c r="E303" s="33">
        <v>480000</v>
      </c>
      <c r="F303" s="34">
        <v>410300</v>
      </c>
      <c r="G303" s="1281">
        <f t="shared" si="8"/>
        <v>1</v>
      </c>
      <c r="H303" s="34"/>
      <c r="I303" s="3"/>
      <c r="J303" s="4">
        <f t="shared" si="9"/>
        <v>389800</v>
      </c>
    </row>
    <row r="304" spans="1:10" ht="24.95" customHeight="1">
      <c r="A304" s="502" t="s">
        <v>1291</v>
      </c>
      <c r="B304" s="5" t="s">
        <v>1251</v>
      </c>
      <c r="C304" s="31">
        <v>389800</v>
      </c>
      <c r="D304" s="32">
        <v>402000</v>
      </c>
      <c r="E304" s="33">
        <v>480000</v>
      </c>
      <c r="F304" s="34">
        <v>410300</v>
      </c>
      <c r="G304" s="1281">
        <f t="shared" si="8"/>
        <v>1</v>
      </c>
      <c r="H304" s="34"/>
      <c r="I304" s="3"/>
      <c r="J304" s="4">
        <f t="shared" si="9"/>
        <v>389800</v>
      </c>
    </row>
    <row r="305" spans="1:10" ht="24.95" customHeight="1">
      <c r="A305" s="502" t="s">
        <v>1292</v>
      </c>
      <c r="B305" s="5" t="s">
        <v>1251</v>
      </c>
      <c r="C305" s="31">
        <v>389800</v>
      </c>
      <c r="D305" s="32">
        <v>402000</v>
      </c>
      <c r="E305" s="33">
        <v>480000</v>
      </c>
      <c r="F305" s="34">
        <v>410300</v>
      </c>
      <c r="G305" s="1281">
        <f t="shared" si="8"/>
        <v>1</v>
      </c>
      <c r="H305" s="34"/>
      <c r="I305" s="3"/>
      <c r="J305" s="4">
        <f t="shared" si="9"/>
        <v>389800</v>
      </c>
    </row>
    <row r="306" spans="1:10" ht="24.95" customHeight="1">
      <c r="A306" s="502" t="s">
        <v>1293</v>
      </c>
      <c r="B306" s="5" t="s">
        <v>1251</v>
      </c>
      <c r="C306" s="31">
        <v>51500</v>
      </c>
      <c r="D306" s="32">
        <v>53000</v>
      </c>
      <c r="E306" s="33">
        <v>63000</v>
      </c>
      <c r="F306" s="34">
        <v>54230</v>
      </c>
      <c r="G306" s="1281">
        <f t="shared" si="8"/>
        <v>1</v>
      </c>
      <c r="H306" s="34"/>
      <c r="I306" s="3"/>
      <c r="J306" s="4">
        <f t="shared" si="9"/>
        <v>51500</v>
      </c>
    </row>
    <row r="307" spans="1:10" ht="24.95" customHeight="1">
      <c r="A307" s="502" t="s">
        <v>1294</v>
      </c>
      <c r="B307" s="5" t="s">
        <v>1251</v>
      </c>
      <c r="C307" s="31">
        <v>259800</v>
      </c>
      <c r="D307" s="32">
        <v>268000</v>
      </c>
      <c r="E307" s="33">
        <v>320000</v>
      </c>
      <c r="F307" s="34">
        <v>273460</v>
      </c>
      <c r="G307" s="1281">
        <f t="shared" si="8"/>
        <v>1</v>
      </c>
      <c r="H307" s="34"/>
      <c r="I307" s="3"/>
      <c r="J307" s="4">
        <f t="shared" si="9"/>
        <v>259800</v>
      </c>
    </row>
    <row r="308" spans="1:10" ht="24.95" customHeight="1">
      <c r="A308" s="502" t="s">
        <v>1295</v>
      </c>
      <c r="B308" s="5" t="s">
        <v>1251</v>
      </c>
      <c r="C308" s="1297">
        <v>73400</v>
      </c>
      <c r="D308" s="51">
        <v>76000</v>
      </c>
      <c r="E308" s="52">
        <v>99000</v>
      </c>
      <c r="F308" s="34">
        <v>77220</v>
      </c>
      <c r="G308" s="1281">
        <f t="shared" si="8"/>
        <v>1</v>
      </c>
      <c r="H308" s="34"/>
      <c r="I308" s="3"/>
      <c r="J308" s="4">
        <f t="shared" si="9"/>
        <v>73400</v>
      </c>
    </row>
    <row r="309" spans="1:10" ht="24.95" customHeight="1">
      <c r="A309" s="502" t="s">
        <v>1296</v>
      </c>
      <c r="B309" s="5" t="s">
        <v>1251</v>
      </c>
      <c r="C309" s="1297">
        <v>115100</v>
      </c>
      <c r="D309" s="51">
        <v>119000</v>
      </c>
      <c r="E309" s="52">
        <v>142000</v>
      </c>
      <c r="F309" s="34">
        <v>121110</v>
      </c>
      <c r="G309" s="1281">
        <f t="shared" si="8"/>
        <v>1</v>
      </c>
      <c r="H309" s="34"/>
      <c r="I309" s="3"/>
      <c r="J309" s="4">
        <f t="shared" si="9"/>
        <v>115100</v>
      </c>
    </row>
    <row r="310" spans="1:10" ht="24.95" customHeight="1">
      <c r="A310" s="502" t="s">
        <v>1297</v>
      </c>
      <c r="B310" s="5" t="s">
        <v>1251</v>
      </c>
      <c r="C310" s="1297">
        <v>115100</v>
      </c>
      <c r="D310" s="51">
        <v>119000</v>
      </c>
      <c r="E310" s="52">
        <v>142000</v>
      </c>
      <c r="F310" s="34">
        <v>121110</v>
      </c>
      <c r="G310" s="1281">
        <f t="shared" si="8"/>
        <v>1</v>
      </c>
      <c r="H310" s="34"/>
      <c r="I310" s="3"/>
      <c r="J310" s="4">
        <f t="shared" si="9"/>
        <v>115100</v>
      </c>
    </row>
    <row r="311" spans="1:10" ht="24.95" customHeight="1">
      <c r="A311" s="502" t="s">
        <v>1298</v>
      </c>
      <c r="B311" s="5" t="s">
        <v>1251</v>
      </c>
      <c r="C311" s="1297">
        <v>115100</v>
      </c>
      <c r="D311" s="51">
        <v>119000</v>
      </c>
      <c r="E311" s="52">
        <v>142000</v>
      </c>
      <c r="F311" s="34">
        <v>121110</v>
      </c>
      <c r="G311" s="1281">
        <f t="shared" si="8"/>
        <v>1</v>
      </c>
      <c r="H311" s="34"/>
      <c r="I311" s="3"/>
      <c r="J311" s="4">
        <f t="shared" si="9"/>
        <v>115100</v>
      </c>
    </row>
    <row r="312" spans="1:10" ht="24.95" customHeight="1">
      <c r="A312" s="657" t="s">
        <v>1299</v>
      </c>
      <c r="B312" s="5" t="s">
        <v>1251</v>
      </c>
      <c r="C312" s="1297">
        <v>16800</v>
      </c>
      <c r="D312" s="51">
        <v>17000</v>
      </c>
      <c r="E312" s="52">
        <v>21000</v>
      </c>
      <c r="F312" s="34">
        <v>17710</v>
      </c>
      <c r="G312" s="1281">
        <f t="shared" si="8"/>
        <v>1</v>
      </c>
      <c r="H312" s="34"/>
      <c r="I312" s="3"/>
      <c r="J312" s="4">
        <f t="shared" si="9"/>
        <v>16800</v>
      </c>
    </row>
    <row r="313" spans="1:10" ht="24.95" customHeight="1">
      <c r="A313" s="657" t="s">
        <v>1300</v>
      </c>
      <c r="B313" s="5" t="s">
        <v>1251</v>
      </c>
      <c r="C313" s="1297">
        <v>93200</v>
      </c>
      <c r="D313" s="51">
        <v>96000</v>
      </c>
      <c r="E313" s="52">
        <v>115000</v>
      </c>
      <c r="F313" s="34">
        <v>98120</v>
      </c>
      <c r="G313" s="1281">
        <f t="shared" si="8"/>
        <v>1</v>
      </c>
      <c r="H313" s="34"/>
      <c r="I313" s="3"/>
      <c r="J313" s="4">
        <f t="shared" si="9"/>
        <v>93200</v>
      </c>
    </row>
    <row r="314" spans="1:10" ht="24.95" customHeight="1">
      <c r="A314" s="657" t="s">
        <v>1301</v>
      </c>
      <c r="B314" s="5" t="s">
        <v>1251</v>
      </c>
      <c r="C314" s="1297">
        <v>305500</v>
      </c>
      <c r="D314" s="51">
        <v>315000</v>
      </c>
      <c r="E314" s="52">
        <v>376000</v>
      </c>
      <c r="F314" s="34">
        <v>321530</v>
      </c>
      <c r="G314" s="1281">
        <f t="shared" si="8"/>
        <v>1</v>
      </c>
      <c r="H314" s="34"/>
      <c r="I314" s="3"/>
      <c r="J314" s="4">
        <f t="shared" si="9"/>
        <v>305500</v>
      </c>
    </row>
    <row r="315" spans="1:10" ht="24.95" customHeight="1">
      <c r="A315" s="657" t="s">
        <v>1302</v>
      </c>
      <c r="B315" s="5" t="s">
        <v>1251</v>
      </c>
      <c r="C315" s="1297">
        <v>305500</v>
      </c>
      <c r="D315" s="51">
        <v>315000</v>
      </c>
      <c r="E315" s="52">
        <v>376000</v>
      </c>
      <c r="F315" s="34">
        <v>321530</v>
      </c>
      <c r="G315" s="1281">
        <f t="shared" si="8"/>
        <v>1</v>
      </c>
      <c r="H315" s="34"/>
      <c r="I315" s="3"/>
      <c r="J315" s="4">
        <f t="shared" si="9"/>
        <v>305500</v>
      </c>
    </row>
    <row r="316" spans="1:10" ht="24.95" customHeight="1">
      <c r="A316" s="657" t="s">
        <v>1303</v>
      </c>
      <c r="B316" s="5" t="s">
        <v>1251</v>
      </c>
      <c r="C316" s="1297">
        <v>305500</v>
      </c>
      <c r="D316" s="51">
        <v>315000</v>
      </c>
      <c r="E316" s="52">
        <v>376000</v>
      </c>
      <c r="F316" s="34">
        <v>321530</v>
      </c>
      <c r="G316" s="1281">
        <f t="shared" si="8"/>
        <v>1</v>
      </c>
      <c r="H316" s="34"/>
      <c r="I316" s="3"/>
      <c r="J316" s="4">
        <f t="shared" si="9"/>
        <v>305500</v>
      </c>
    </row>
    <row r="317" spans="1:10" ht="24.95" customHeight="1">
      <c r="A317" s="502" t="s">
        <v>1304</v>
      </c>
      <c r="B317" s="5" t="s">
        <v>1251</v>
      </c>
      <c r="C317" s="1297">
        <v>71200</v>
      </c>
      <c r="D317" s="51">
        <v>73000</v>
      </c>
      <c r="E317" s="52">
        <v>88000</v>
      </c>
      <c r="F317" s="34">
        <v>74910</v>
      </c>
      <c r="G317" s="1281">
        <f t="shared" si="8"/>
        <v>1</v>
      </c>
      <c r="H317" s="34"/>
      <c r="I317" s="3"/>
      <c r="J317" s="4">
        <f t="shared" si="9"/>
        <v>71200</v>
      </c>
    </row>
    <row r="318" spans="1:10" ht="24.95" customHeight="1">
      <c r="A318" s="502" t="s">
        <v>1305</v>
      </c>
      <c r="B318" s="5" t="s">
        <v>1251</v>
      </c>
      <c r="C318" s="1297">
        <v>111600</v>
      </c>
      <c r="D318" s="51">
        <v>115000</v>
      </c>
      <c r="E318" s="52">
        <v>137000</v>
      </c>
      <c r="F318" s="34">
        <v>117480</v>
      </c>
      <c r="G318" s="1281">
        <f t="shared" si="8"/>
        <v>1</v>
      </c>
      <c r="H318" s="34"/>
      <c r="I318" s="3"/>
      <c r="J318" s="4">
        <f t="shared" si="9"/>
        <v>111600</v>
      </c>
    </row>
    <row r="319" spans="1:10" ht="24.95" customHeight="1">
      <c r="A319" s="502" t="s">
        <v>1306</v>
      </c>
      <c r="B319" s="5" t="s">
        <v>1251</v>
      </c>
      <c r="C319" s="1297">
        <v>111600</v>
      </c>
      <c r="D319" s="51">
        <v>115000</v>
      </c>
      <c r="E319" s="52">
        <v>137000</v>
      </c>
      <c r="F319" s="34">
        <v>117480</v>
      </c>
      <c r="G319" s="1281">
        <f t="shared" si="8"/>
        <v>1</v>
      </c>
      <c r="H319" s="34"/>
      <c r="I319" s="3"/>
      <c r="J319" s="4">
        <f t="shared" si="9"/>
        <v>111600</v>
      </c>
    </row>
    <row r="320" spans="1:10" ht="24.95" customHeight="1">
      <c r="A320" s="502" t="s">
        <v>1307</v>
      </c>
      <c r="B320" s="5" t="s">
        <v>1251</v>
      </c>
      <c r="C320" s="1297">
        <v>111600</v>
      </c>
      <c r="D320" s="51">
        <v>115000</v>
      </c>
      <c r="E320" s="52">
        <v>137000</v>
      </c>
      <c r="F320" s="34">
        <v>117480</v>
      </c>
      <c r="G320" s="1281">
        <f t="shared" si="8"/>
        <v>1</v>
      </c>
      <c r="H320" s="34"/>
      <c r="I320" s="3"/>
      <c r="J320" s="4">
        <f t="shared" si="9"/>
        <v>111600</v>
      </c>
    </row>
    <row r="321" spans="1:10" ht="24.95" customHeight="1">
      <c r="A321" s="657" t="s">
        <v>1308</v>
      </c>
      <c r="B321" s="5" t="s">
        <v>1251</v>
      </c>
      <c r="C321" s="1297">
        <v>90500</v>
      </c>
      <c r="D321" s="51">
        <v>93000</v>
      </c>
      <c r="E321" s="52">
        <v>111000</v>
      </c>
      <c r="F321" s="34">
        <v>95260</v>
      </c>
      <c r="G321" s="1281">
        <f t="shared" si="8"/>
        <v>1</v>
      </c>
      <c r="H321" s="34"/>
      <c r="I321" s="3"/>
      <c r="J321" s="4">
        <f t="shared" si="9"/>
        <v>90500</v>
      </c>
    </row>
    <row r="322" spans="1:10" ht="24.95" customHeight="1">
      <c r="A322" s="657" t="s">
        <v>1309</v>
      </c>
      <c r="B322" s="5" t="s">
        <v>1251</v>
      </c>
      <c r="C322" s="1297">
        <v>296400</v>
      </c>
      <c r="D322" s="51">
        <v>306000</v>
      </c>
      <c r="E322" s="52">
        <v>365000</v>
      </c>
      <c r="F322" s="34">
        <v>311960</v>
      </c>
      <c r="G322" s="1281">
        <f t="shared" si="8"/>
        <v>1</v>
      </c>
      <c r="H322" s="34"/>
      <c r="I322" s="3"/>
      <c r="J322" s="4">
        <f t="shared" si="9"/>
        <v>296400</v>
      </c>
    </row>
    <row r="323" spans="1:10" ht="24.95" customHeight="1">
      <c r="A323" s="657" t="s">
        <v>1310</v>
      </c>
      <c r="B323" s="5" t="s">
        <v>1251</v>
      </c>
      <c r="C323" s="1297">
        <v>296400</v>
      </c>
      <c r="D323" s="51">
        <v>306000</v>
      </c>
      <c r="E323" s="52">
        <v>365000</v>
      </c>
      <c r="F323" s="34">
        <v>311960</v>
      </c>
      <c r="G323" s="1281">
        <f t="shared" si="8"/>
        <v>1</v>
      </c>
      <c r="H323" s="34"/>
      <c r="I323" s="3"/>
      <c r="J323" s="4">
        <f t="shared" si="9"/>
        <v>296400</v>
      </c>
    </row>
    <row r="324" spans="1:10" ht="24.95" customHeight="1">
      <c r="A324" s="657" t="s">
        <v>1311</v>
      </c>
      <c r="B324" s="5" t="s">
        <v>1251</v>
      </c>
      <c r="C324" s="1297">
        <v>296400</v>
      </c>
      <c r="D324" s="51">
        <v>306000</v>
      </c>
      <c r="E324" s="52">
        <v>365000</v>
      </c>
      <c r="F324" s="34">
        <v>311960</v>
      </c>
      <c r="G324" s="1281">
        <f t="shared" si="8"/>
        <v>1</v>
      </c>
      <c r="H324" s="34"/>
      <c r="I324" s="3"/>
      <c r="J324" s="4">
        <f t="shared" si="9"/>
        <v>296400</v>
      </c>
    </row>
    <row r="325" spans="1:10" ht="24.95" customHeight="1">
      <c r="A325" s="502" t="s">
        <v>5531</v>
      </c>
      <c r="B325" s="5" t="s">
        <v>1251</v>
      </c>
      <c r="C325" s="1297">
        <v>81400</v>
      </c>
      <c r="D325" s="51">
        <v>84000</v>
      </c>
      <c r="E325" s="52">
        <v>100000</v>
      </c>
      <c r="F325" s="34">
        <v>85690</v>
      </c>
      <c r="G325" s="1281">
        <f t="shared" si="8"/>
        <v>1</v>
      </c>
      <c r="H325" s="34"/>
      <c r="I325" s="3"/>
      <c r="J325" s="4">
        <f t="shared" si="9"/>
        <v>81400</v>
      </c>
    </row>
    <row r="326" spans="1:10" ht="24.95" customHeight="1">
      <c r="A326" s="502" t="s">
        <v>1689</v>
      </c>
      <c r="B326" s="5" t="s">
        <v>1251</v>
      </c>
      <c r="C326" s="1297">
        <v>211500</v>
      </c>
      <c r="D326" s="51">
        <v>218000</v>
      </c>
      <c r="E326" s="52">
        <v>260000</v>
      </c>
      <c r="F326" s="34">
        <v>222640</v>
      </c>
      <c r="G326" s="1281">
        <f t="shared" si="8"/>
        <v>1</v>
      </c>
      <c r="H326" s="34"/>
      <c r="I326" s="3"/>
      <c r="J326" s="4">
        <f t="shared" si="9"/>
        <v>211500</v>
      </c>
    </row>
    <row r="327" spans="1:10" ht="24.95" customHeight="1">
      <c r="A327" s="502" t="s">
        <v>1312</v>
      </c>
      <c r="B327" s="5" t="s">
        <v>1251</v>
      </c>
      <c r="C327" s="1297">
        <v>211500</v>
      </c>
      <c r="D327" s="51">
        <v>218000</v>
      </c>
      <c r="E327" s="52">
        <v>260000</v>
      </c>
      <c r="F327" s="34">
        <v>222640</v>
      </c>
      <c r="G327" s="1281">
        <f t="shared" ref="G327:G336" si="10">1-(H327/C327)</f>
        <v>1</v>
      </c>
      <c r="H327" s="34"/>
      <c r="I327" s="3"/>
      <c r="J327" s="4">
        <f t="shared" ref="J327:J336" si="11">SUM(C327-C327*I327)</f>
        <v>211500</v>
      </c>
    </row>
    <row r="328" spans="1:10" ht="24.95" customHeight="1">
      <c r="A328" s="502" t="s">
        <v>1313</v>
      </c>
      <c r="B328" s="5" t="s">
        <v>1251</v>
      </c>
      <c r="C328" s="1297">
        <v>211500</v>
      </c>
      <c r="D328" s="51">
        <v>218000</v>
      </c>
      <c r="E328" s="52">
        <v>260000</v>
      </c>
      <c r="F328" s="34">
        <v>222640</v>
      </c>
      <c r="G328" s="1281">
        <f t="shared" si="10"/>
        <v>1</v>
      </c>
      <c r="H328" s="34"/>
      <c r="I328" s="3"/>
      <c r="J328" s="4">
        <f t="shared" si="11"/>
        <v>211500</v>
      </c>
    </row>
    <row r="329" spans="1:10" ht="24.95" customHeight="1">
      <c r="A329" s="502" t="s">
        <v>1314</v>
      </c>
      <c r="B329" s="5" t="s">
        <v>1251</v>
      </c>
      <c r="C329" s="1297">
        <v>214400</v>
      </c>
      <c r="D329" s="51">
        <v>221000</v>
      </c>
      <c r="E329" s="52">
        <v>264000</v>
      </c>
      <c r="F329" s="34">
        <v>225720</v>
      </c>
      <c r="G329" s="1281">
        <f t="shared" si="10"/>
        <v>1</v>
      </c>
      <c r="H329" s="34"/>
      <c r="I329" s="3"/>
      <c r="J329" s="4">
        <f t="shared" si="11"/>
        <v>214400</v>
      </c>
    </row>
    <row r="330" spans="1:10" ht="24.95" customHeight="1">
      <c r="A330" s="502" t="s">
        <v>1315</v>
      </c>
      <c r="B330" s="5" t="s">
        <v>1251</v>
      </c>
      <c r="C330" s="1297">
        <v>214400</v>
      </c>
      <c r="D330" s="51">
        <v>221000</v>
      </c>
      <c r="E330" s="52">
        <v>264000</v>
      </c>
      <c r="F330" s="34">
        <v>225720</v>
      </c>
      <c r="G330" s="1281">
        <f t="shared" si="10"/>
        <v>1</v>
      </c>
      <c r="H330" s="34"/>
      <c r="I330" s="3"/>
      <c r="J330" s="4">
        <f t="shared" si="11"/>
        <v>214400</v>
      </c>
    </row>
    <row r="331" spans="1:10" ht="24.95" customHeight="1">
      <c r="A331" s="502" t="s">
        <v>1316</v>
      </c>
      <c r="B331" s="5" t="s">
        <v>1251</v>
      </c>
      <c r="C331" s="1297">
        <v>214400</v>
      </c>
      <c r="D331" s="51">
        <v>221000</v>
      </c>
      <c r="E331" s="52">
        <v>264000</v>
      </c>
      <c r="F331" s="34">
        <v>225720</v>
      </c>
      <c r="G331" s="1281">
        <f t="shared" si="10"/>
        <v>1</v>
      </c>
      <c r="H331" s="34"/>
      <c r="I331" s="3"/>
      <c r="J331" s="4">
        <f t="shared" si="11"/>
        <v>214400</v>
      </c>
    </row>
    <row r="332" spans="1:10" ht="24.95" customHeight="1">
      <c r="A332" s="502" t="s">
        <v>1317</v>
      </c>
      <c r="B332" s="5" t="s">
        <v>1251</v>
      </c>
      <c r="C332" s="1297">
        <v>214400</v>
      </c>
      <c r="D332" s="51">
        <v>221000</v>
      </c>
      <c r="E332" s="52">
        <v>264000</v>
      </c>
      <c r="F332" s="34">
        <v>225720</v>
      </c>
      <c r="G332" s="1281">
        <f t="shared" si="10"/>
        <v>1</v>
      </c>
      <c r="H332" s="34"/>
      <c r="I332" s="3"/>
      <c r="J332" s="4">
        <f t="shared" si="11"/>
        <v>214400</v>
      </c>
    </row>
    <row r="333" spans="1:10" ht="24.95" customHeight="1">
      <c r="A333" s="502" t="s">
        <v>5532</v>
      </c>
      <c r="B333" s="5" t="s">
        <v>1251</v>
      </c>
      <c r="C333" s="1297">
        <v>40700</v>
      </c>
      <c r="D333" s="51">
        <v>42000</v>
      </c>
      <c r="E333" s="52">
        <v>50000</v>
      </c>
      <c r="F333" s="34">
        <v>42790</v>
      </c>
      <c r="G333" s="1281">
        <f t="shared" si="10"/>
        <v>1</v>
      </c>
      <c r="H333" s="34"/>
      <c r="I333" s="3"/>
      <c r="J333" s="4">
        <f t="shared" si="11"/>
        <v>40700</v>
      </c>
    </row>
    <row r="334" spans="1:10" ht="24.95" customHeight="1">
      <c r="A334" s="502" t="s">
        <v>1318</v>
      </c>
      <c r="B334" s="5" t="s">
        <v>1251</v>
      </c>
      <c r="C334" s="1297">
        <v>235000</v>
      </c>
      <c r="D334" s="51">
        <v>242000</v>
      </c>
      <c r="E334" s="52">
        <v>290000</v>
      </c>
      <c r="F334" s="34">
        <v>247500</v>
      </c>
      <c r="G334" s="1281">
        <f t="shared" si="10"/>
        <v>1</v>
      </c>
      <c r="H334" s="34"/>
      <c r="I334" s="3"/>
      <c r="J334" s="4">
        <f t="shared" si="11"/>
        <v>235000</v>
      </c>
    </row>
    <row r="335" spans="1:10" ht="24.95" customHeight="1">
      <c r="A335" s="502" t="s">
        <v>1319</v>
      </c>
      <c r="B335" s="5" t="s">
        <v>1251</v>
      </c>
      <c r="C335" s="1297">
        <v>235000</v>
      </c>
      <c r="D335" s="51">
        <v>242000</v>
      </c>
      <c r="E335" s="52">
        <v>289000</v>
      </c>
      <c r="F335" s="34">
        <v>247500</v>
      </c>
      <c r="G335" s="1281">
        <f t="shared" si="10"/>
        <v>1</v>
      </c>
      <c r="H335" s="44"/>
      <c r="I335" s="3"/>
      <c r="J335" s="4">
        <f t="shared" si="11"/>
        <v>235000</v>
      </c>
    </row>
    <row r="336" spans="1:10" ht="24.95" customHeight="1">
      <c r="A336" s="502" t="s">
        <v>1320</v>
      </c>
      <c r="B336" s="5" t="s">
        <v>1251</v>
      </c>
      <c r="C336" s="1297">
        <v>235000</v>
      </c>
      <c r="D336" s="51">
        <v>242000</v>
      </c>
      <c r="E336" s="52">
        <v>289000</v>
      </c>
      <c r="F336" s="34">
        <v>247500</v>
      </c>
      <c r="G336" s="1281">
        <f t="shared" si="10"/>
        <v>1</v>
      </c>
      <c r="H336" s="44"/>
      <c r="I336" s="3"/>
      <c r="J336" s="4">
        <f t="shared" si="11"/>
        <v>235000</v>
      </c>
    </row>
  </sheetData>
  <autoFilter ref="A2:K332"/>
  <mergeCells count="1">
    <mergeCell ref="A1:G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57"/>
  <sheetViews>
    <sheetView workbookViewId="0">
      <selection activeCell="H15" sqref="H15:I15"/>
    </sheetView>
  </sheetViews>
  <sheetFormatPr defaultRowHeight="13.5"/>
  <cols>
    <col min="2" max="2" width="23.44140625" customWidth="1"/>
    <col min="3" max="3" width="16" customWidth="1"/>
    <col min="4" max="4" width="11.5546875" style="683" customWidth="1"/>
    <col min="5" max="5" width="11.5546875" style="178" customWidth="1"/>
    <col min="9" max="9" width="21.21875" customWidth="1"/>
    <col min="10" max="10" width="22.77734375" bestFit="1" customWidth="1"/>
    <col min="11" max="12" width="8.88671875" style="178"/>
    <col min="14" max="14" width="13.21875" customWidth="1"/>
  </cols>
  <sheetData>
    <row r="1" spans="1:14" ht="41.25">
      <c r="A1" s="1746" t="s">
        <v>2953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</row>
    <row r="2" spans="1:14" ht="16.5" thickBot="1">
      <c r="A2" s="180"/>
      <c r="B2" s="180"/>
      <c r="C2" s="180"/>
      <c r="D2" s="684"/>
      <c r="E2" s="180"/>
      <c r="F2" s="180"/>
      <c r="G2" s="180"/>
      <c r="H2" s="181"/>
      <c r="I2" s="181"/>
      <c r="J2" s="181"/>
      <c r="K2" s="181"/>
      <c r="L2" s="181"/>
      <c r="M2" s="181"/>
      <c r="N2" s="181"/>
    </row>
    <row r="3" spans="1:14" ht="16.5" thickTop="1">
      <c r="A3" s="174" t="s">
        <v>2954</v>
      </c>
      <c r="B3" s="173"/>
      <c r="C3" s="172"/>
      <c r="D3" s="685"/>
      <c r="E3" s="172"/>
      <c r="F3" s="177"/>
      <c r="G3" s="176" t="s">
        <v>2955</v>
      </c>
      <c r="H3" s="174" t="s">
        <v>2956</v>
      </c>
      <c r="I3" s="173"/>
      <c r="J3" s="172"/>
      <c r="K3" s="172"/>
      <c r="L3" s="172"/>
      <c r="M3" s="177"/>
      <c r="N3" s="176" t="s">
        <v>2955</v>
      </c>
    </row>
    <row r="4" spans="1:14" ht="15.75">
      <c r="A4" s="1730" t="s">
        <v>2957</v>
      </c>
      <c r="B4" s="1731"/>
      <c r="C4" s="212" t="s">
        <v>2958</v>
      </c>
      <c r="D4" s="686" t="s">
        <v>3601</v>
      </c>
      <c r="E4" s="212" t="s">
        <v>3602</v>
      </c>
      <c r="F4" s="212" t="s">
        <v>1766</v>
      </c>
      <c r="G4" s="299" t="s">
        <v>105</v>
      </c>
      <c r="H4" s="1730" t="s">
        <v>2957</v>
      </c>
      <c r="I4" s="1731"/>
      <c r="J4" s="212" t="s">
        <v>2958</v>
      </c>
      <c r="K4" s="686" t="s">
        <v>3601</v>
      </c>
      <c r="L4" s="212" t="s">
        <v>3602</v>
      </c>
      <c r="M4" s="212" t="s">
        <v>1766</v>
      </c>
      <c r="N4" s="299" t="s">
        <v>105</v>
      </c>
    </row>
    <row r="5" spans="1:14" ht="15.75">
      <c r="A5" s="290" t="s">
        <v>2488</v>
      </c>
      <c r="B5" s="271" t="s">
        <v>2959</v>
      </c>
      <c r="C5" s="190" t="s">
        <v>2960</v>
      </c>
      <c r="D5" s="687">
        <f t="shared" ref="D5:D36" si="0">1-(E5/F5)</f>
        <v>0.19999999999999996</v>
      </c>
      <c r="E5" s="190">
        <v>80000</v>
      </c>
      <c r="F5" s="271">
        <v>100000</v>
      </c>
      <c r="G5" s="272">
        <v>142000</v>
      </c>
      <c r="H5" s="290" t="s">
        <v>2950</v>
      </c>
      <c r="I5" s="300" t="s">
        <v>2961</v>
      </c>
      <c r="J5" s="300" t="s">
        <v>2962</v>
      </c>
      <c r="K5" s="687">
        <f t="shared" ref="K5:K12" si="1">1-(L5/M5)</f>
        <v>1</v>
      </c>
      <c r="L5" s="300"/>
      <c r="M5" s="300">
        <v>21500</v>
      </c>
      <c r="N5" s="279">
        <v>28500</v>
      </c>
    </row>
    <row r="6" spans="1:14" ht="15.75">
      <c r="A6" s="301"/>
      <c r="B6" s="255" t="s">
        <v>2963</v>
      </c>
      <c r="C6" s="186" t="s">
        <v>2964</v>
      </c>
      <c r="D6" s="687">
        <f t="shared" si="0"/>
        <v>1</v>
      </c>
      <c r="E6" s="186"/>
      <c r="F6" s="255">
        <v>220000</v>
      </c>
      <c r="G6" s="266">
        <v>313000</v>
      </c>
      <c r="H6" s="225"/>
      <c r="I6" s="255" t="s">
        <v>2965</v>
      </c>
      <c r="J6" s="255" t="s">
        <v>2966</v>
      </c>
      <c r="K6" s="687">
        <f t="shared" si="1"/>
        <v>1</v>
      </c>
      <c r="L6" s="255"/>
      <c r="M6" s="255">
        <v>18000</v>
      </c>
      <c r="N6" s="266">
        <v>23000</v>
      </c>
    </row>
    <row r="7" spans="1:14" ht="15.75">
      <c r="A7" s="301"/>
      <c r="B7" s="255" t="s">
        <v>2967</v>
      </c>
      <c r="C7" s="186" t="s">
        <v>2968</v>
      </c>
      <c r="D7" s="687">
        <f t="shared" si="0"/>
        <v>1</v>
      </c>
      <c r="E7" s="186"/>
      <c r="F7" s="255">
        <v>220000</v>
      </c>
      <c r="G7" s="266">
        <v>313000</v>
      </c>
      <c r="H7" s="225"/>
      <c r="I7" s="255" t="s">
        <v>2969</v>
      </c>
      <c r="J7" s="255" t="s">
        <v>2970</v>
      </c>
      <c r="K7" s="687">
        <f t="shared" si="1"/>
        <v>1</v>
      </c>
      <c r="L7" s="255"/>
      <c r="M7" s="255">
        <v>31800</v>
      </c>
      <c r="N7" s="266">
        <v>40800</v>
      </c>
    </row>
    <row r="8" spans="1:14" ht="15.75">
      <c r="A8" s="301"/>
      <c r="B8" s="255" t="s">
        <v>2971</v>
      </c>
      <c r="C8" s="186" t="s">
        <v>2972</v>
      </c>
      <c r="D8" s="687">
        <f t="shared" si="0"/>
        <v>1</v>
      </c>
      <c r="E8" s="186"/>
      <c r="F8" s="255">
        <v>220000</v>
      </c>
      <c r="G8" s="266">
        <v>313000</v>
      </c>
      <c r="H8" s="225"/>
      <c r="I8" s="268" t="s">
        <v>2973</v>
      </c>
      <c r="J8" s="268" t="s">
        <v>2974</v>
      </c>
      <c r="K8" s="687">
        <f t="shared" si="1"/>
        <v>1</v>
      </c>
      <c r="L8" s="268"/>
      <c r="M8" s="268">
        <v>16800</v>
      </c>
      <c r="N8" s="269">
        <v>21800</v>
      </c>
    </row>
    <row r="9" spans="1:14" ht="15.75">
      <c r="A9" s="301"/>
      <c r="B9" s="188" t="s">
        <v>2975</v>
      </c>
      <c r="C9" s="186" t="s">
        <v>1871</v>
      </c>
      <c r="D9" s="687">
        <f t="shared" si="0"/>
        <v>1</v>
      </c>
      <c r="E9" s="186"/>
      <c r="F9" s="230">
        <v>605000</v>
      </c>
      <c r="G9" s="231">
        <v>860000</v>
      </c>
      <c r="H9" s="225"/>
      <c r="I9" s="255" t="s">
        <v>2976</v>
      </c>
      <c r="J9" s="255" t="s">
        <v>2977</v>
      </c>
      <c r="K9" s="687">
        <f t="shared" si="1"/>
        <v>1</v>
      </c>
      <c r="L9" s="255"/>
      <c r="M9" s="255">
        <v>21500</v>
      </c>
      <c r="N9" s="266">
        <v>27500</v>
      </c>
    </row>
    <row r="10" spans="1:14" ht="15.75">
      <c r="A10" s="301"/>
      <c r="B10" s="268" t="s">
        <v>2978</v>
      </c>
      <c r="C10" s="239" t="s">
        <v>1802</v>
      </c>
      <c r="D10" s="687">
        <f t="shared" si="0"/>
        <v>1</v>
      </c>
      <c r="E10" s="239"/>
      <c r="F10" s="268">
        <v>59000</v>
      </c>
      <c r="G10" s="306">
        <v>86000</v>
      </c>
      <c r="H10" s="468"/>
      <c r="I10" s="469" t="s">
        <v>2979</v>
      </c>
      <c r="J10" s="218" t="s">
        <v>2980</v>
      </c>
      <c r="K10" s="687">
        <f t="shared" si="1"/>
        <v>1</v>
      </c>
      <c r="L10" s="218"/>
      <c r="M10" s="218">
        <v>19000</v>
      </c>
      <c r="N10" s="262">
        <v>24000</v>
      </c>
    </row>
    <row r="11" spans="1:14" ht="15.75">
      <c r="A11" s="301"/>
      <c r="B11" s="307" t="s">
        <v>2981</v>
      </c>
      <c r="C11" s="203" t="s">
        <v>1807</v>
      </c>
      <c r="D11" s="687">
        <f t="shared" si="0"/>
        <v>1</v>
      </c>
      <c r="E11" s="203"/>
      <c r="F11" s="228">
        <v>137000</v>
      </c>
      <c r="G11" s="229">
        <v>196000</v>
      </c>
      <c r="H11" s="472" t="s">
        <v>2982</v>
      </c>
      <c r="I11" s="219" t="s">
        <v>2983</v>
      </c>
      <c r="J11" s="219" t="s">
        <v>2984</v>
      </c>
      <c r="K11" s="687">
        <f t="shared" si="1"/>
        <v>1</v>
      </c>
      <c r="L11" s="219"/>
      <c r="M11" s="219">
        <v>18000</v>
      </c>
      <c r="N11" s="245">
        <v>23000</v>
      </c>
    </row>
    <row r="12" spans="1:14" ht="16.5" thickBot="1">
      <c r="A12" s="301"/>
      <c r="B12" s="232" t="s">
        <v>2985</v>
      </c>
      <c r="C12" s="191" t="s">
        <v>1808</v>
      </c>
      <c r="D12" s="687">
        <f t="shared" si="0"/>
        <v>1</v>
      </c>
      <c r="E12" s="191"/>
      <c r="F12" s="230">
        <v>176000</v>
      </c>
      <c r="G12" s="231">
        <v>251000</v>
      </c>
      <c r="H12" s="291"/>
      <c r="I12" s="470" t="s">
        <v>2986</v>
      </c>
      <c r="J12" s="470" t="s">
        <v>2987</v>
      </c>
      <c r="K12" s="687">
        <f t="shared" si="1"/>
        <v>1</v>
      </c>
      <c r="L12" s="470"/>
      <c r="M12" s="470">
        <v>19000</v>
      </c>
      <c r="N12" s="471">
        <v>24000</v>
      </c>
    </row>
    <row r="13" spans="1:14" ht="17.25" thickTop="1" thickBot="1">
      <c r="A13" s="301"/>
      <c r="B13" s="232" t="s">
        <v>2988</v>
      </c>
      <c r="C13" s="191" t="s">
        <v>1809</v>
      </c>
      <c r="D13" s="687">
        <f t="shared" si="0"/>
        <v>1</v>
      </c>
      <c r="E13" s="191"/>
      <c r="F13" s="230">
        <v>176000</v>
      </c>
      <c r="G13" s="231">
        <v>251000</v>
      </c>
      <c r="H13" s="181"/>
      <c r="I13" s="181"/>
      <c r="J13" s="181"/>
      <c r="K13" s="181"/>
      <c r="L13" s="181"/>
      <c r="M13" s="181"/>
      <c r="N13" s="181"/>
    </row>
    <row r="14" spans="1:14" ht="16.5" thickTop="1">
      <c r="A14" s="301"/>
      <c r="B14" s="232" t="s">
        <v>2989</v>
      </c>
      <c r="C14" s="191" t="s">
        <v>1810</v>
      </c>
      <c r="D14" s="687">
        <f t="shared" si="0"/>
        <v>1</v>
      </c>
      <c r="E14" s="191"/>
      <c r="F14" s="230">
        <v>176000</v>
      </c>
      <c r="G14" s="231">
        <v>251000</v>
      </c>
      <c r="H14" s="174" t="s">
        <v>2990</v>
      </c>
      <c r="I14" s="173"/>
      <c r="J14" s="172"/>
      <c r="K14" s="172"/>
      <c r="L14" s="172"/>
      <c r="M14" s="177"/>
      <c r="N14" s="176" t="s">
        <v>2955</v>
      </c>
    </row>
    <row r="15" spans="1:14" ht="15.75">
      <c r="A15" s="301"/>
      <c r="B15" s="308" t="s">
        <v>2991</v>
      </c>
      <c r="C15" s="309" t="s">
        <v>2992</v>
      </c>
      <c r="D15" s="687">
        <f t="shared" si="0"/>
        <v>1</v>
      </c>
      <c r="E15" s="309"/>
      <c r="F15" s="310">
        <v>674000</v>
      </c>
      <c r="G15" s="311">
        <v>877000</v>
      </c>
      <c r="H15" s="1737" t="s">
        <v>2957</v>
      </c>
      <c r="I15" s="1738"/>
      <c r="J15" s="259" t="s">
        <v>2958</v>
      </c>
      <c r="K15" s="686" t="s">
        <v>3601</v>
      </c>
      <c r="L15" s="212" t="s">
        <v>3602</v>
      </c>
      <c r="M15" s="259" t="s">
        <v>1766</v>
      </c>
      <c r="N15" s="260" t="s">
        <v>105</v>
      </c>
    </row>
    <row r="16" spans="1:14" ht="15.75">
      <c r="A16" s="301"/>
      <c r="B16" s="214" t="s">
        <v>2993</v>
      </c>
      <c r="C16" s="214" t="s">
        <v>1827</v>
      </c>
      <c r="D16" s="687">
        <f t="shared" si="0"/>
        <v>1</v>
      </c>
      <c r="E16" s="214"/>
      <c r="F16" s="214">
        <v>104000</v>
      </c>
      <c r="G16" s="261">
        <v>149000</v>
      </c>
      <c r="H16" s="290" t="s">
        <v>2994</v>
      </c>
      <c r="I16" s="288" t="s">
        <v>2995</v>
      </c>
      <c r="J16" s="288" t="s">
        <v>2996</v>
      </c>
      <c r="K16" s="687">
        <f t="shared" ref="K16:K47" si="2">1-(L16/M16)</f>
        <v>1</v>
      </c>
      <c r="L16" s="288"/>
      <c r="M16" s="288">
        <v>250000</v>
      </c>
      <c r="N16" s="289">
        <v>302000</v>
      </c>
    </row>
    <row r="17" spans="1:14" ht="15.75">
      <c r="A17" s="301"/>
      <c r="B17" s="219" t="s">
        <v>2997</v>
      </c>
      <c r="C17" s="219" t="s">
        <v>1828</v>
      </c>
      <c r="D17" s="687">
        <f t="shared" si="0"/>
        <v>1</v>
      </c>
      <c r="E17" s="219"/>
      <c r="F17" s="219">
        <v>286000</v>
      </c>
      <c r="G17" s="245">
        <v>407000</v>
      </c>
      <c r="H17" s="225"/>
      <c r="I17" s="214" t="s">
        <v>2998</v>
      </c>
      <c r="J17" s="214" t="s">
        <v>1931</v>
      </c>
      <c r="K17" s="687">
        <f t="shared" si="2"/>
        <v>1</v>
      </c>
      <c r="L17" s="214"/>
      <c r="M17" s="214">
        <v>82000</v>
      </c>
      <c r="N17" s="261">
        <v>110000</v>
      </c>
    </row>
    <row r="18" spans="1:14" ht="15.75">
      <c r="A18" s="301"/>
      <c r="B18" s="219" t="s">
        <v>2999</v>
      </c>
      <c r="C18" s="312" t="s">
        <v>1829</v>
      </c>
      <c r="D18" s="687">
        <f t="shared" si="0"/>
        <v>1</v>
      </c>
      <c r="E18" s="312"/>
      <c r="F18" s="186">
        <v>286000</v>
      </c>
      <c r="G18" s="187">
        <v>407000</v>
      </c>
      <c r="H18" s="225"/>
      <c r="I18" s="219" t="s">
        <v>3000</v>
      </c>
      <c r="J18" s="219" t="s">
        <v>1933</v>
      </c>
      <c r="K18" s="687">
        <f t="shared" si="2"/>
        <v>1</v>
      </c>
      <c r="L18" s="219"/>
      <c r="M18" s="219">
        <v>110000</v>
      </c>
      <c r="N18" s="245">
        <v>154000</v>
      </c>
    </row>
    <row r="19" spans="1:14" ht="15.75">
      <c r="A19" s="301"/>
      <c r="B19" s="314" t="s">
        <v>3001</v>
      </c>
      <c r="C19" s="315" t="s">
        <v>1830</v>
      </c>
      <c r="D19" s="687">
        <f t="shared" si="0"/>
        <v>1</v>
      </c>
      <c r="E19" s="315"/>
      <c r="F19" s="239">
        <v>286000</v>
      </c>
      <c r="G19" s="316">
        <v>407000</v>
      </c>
      <c r="H19" s="225"/>
      <c r="I19" s="314" t="s">
        <v>3002</v>
      </c>
      <c r="J19" s="314" t="s">
        <v>1930</v>
      </c>
      <c r="K19" s="687">
        <f t="shared" si="2"/>
        <v>1</v>
      </c>
      <c r="L19" s="314"/>
      <c r="M19" s="314">
        <v>182000</v>
      </c>
      <c r="N19" s="323">
        <v>260000</v>
      </c>
    </row>
    <row r="20" spans="1:14" ht="15.75">
      <c r="A20" s="301"/>
      <c r="B20" s="190" t="s">
        <v>3003</v>
      </c>
      <c r="C20" s="241" t="s">
        <v>1831</v>
      </c>
      <c r="D20" s="687">
        <f t="shared" si="0"/>
        <v>1</v>
      </c>
      <c r="E20" s="241"/>
      <c r="F20" s="317">
        <v>104000</v>
      </c>
      <c r="G20" s="318">
        <v>149000</v>
      </c>
      <c r="H20" s="225"/>
      <c r="I20" s="216" t="s">
        <v>3004</v>
      </c>
      <c r="J20" s="216" t="s">
        <v>1932</v>
      </c>
      <c r="K20" s="687">
        <f t="shared" si="2"/>
        <v>1</v>
      </c>
      <c r="L20" s="216"/>
      <c r="M20" s="216">
        <v>86000</v>
      </c>
      <c r="N20" s="246">
        <v>125000</v>
      </c>
    </row>
    <row r="21" spans="1:14" ht="15.75">
      <c r="A21" s="301"/>
      <c r="B21" s="186" t="s">
        <v>3005</v>
      </c>
      <c r="C21" s="242" t="s">
        <v>1832</v>
      </c>
      <c r="D21" s="687">
        <f t="shared" si="0"/>
        <v>1</v>
      </c>
      <c r="E21" s="242"/>
      <c r="F21" s="186">
        <v>231000</v>
      </c>
      <c r="G21" s="187">
        <v>329000</v>
      </c>
      <c r="H21" s="225"/>
      <c r="I21" s="274" t="s">
        <v>3006</v>
      </c>
      <c r="J21" s="280" t="s">
        <v>1936</v>
      </c>
      <c r="K21" s="687">
        <f t="shared" si="2"/>
        <v>1</v>
      </c>
      <c r="L21" s="280"/>
      <c r="M21" s="275">
        <v>330000</v>
      </c>
      <c r="N21" s="276">
        <v>469000</v>
      </c>
    </row>
    <row r="22" spans="1:14" ht="15.75">
      <c r="A22" s="301"/>
      <c r="B22" s="321" t="s">
        <v>3007</v>
      </c>
      <c r="C22" s="322" t="s">
        <v>3008</v>
      </c>
      <c r="D22" s="687">
        <f t="shared" si="0"/>
        <v>1</v>
      </c>
      <c r="E22" s="322"/>
      <c r="F22" s="186">
        <v>231000</v>
      </c>
      <c r="G22" s="187">
        <v>329000</v>
      </c>
      <c r="H22" s="225"/>
      <c r="I22" s="335" t="s">
        <v>3009</v>
      </c>
      <c r="J22" s="267" t="s">
        <v>1937</v>
      </c>
      <c r="K22" s="687">
        <f t="shared" si="2"/>
        <v>1</v>
      </c>
      <c r="L22" s="267"/>
      <c r="M22" s="268">
        <v>418000</v>
      </c>
      <c r="N22" s="269">
        <v>594000</v>
      </c>
    </row>
    <row r="23" spans="1:14" ht="15.75">
      <c r="A23" s="301"/>
      <c r="B23" s="321" t="s">
        <v>3010</v>
      </c>
      <c r="C23" s="322" t="s">
        <v>3011</v>
      </c>
      <c r="D23" s="687">
        <f t="shared" si="0"/>
        <v>1</v>
      </c>
      <c r="E23" s="322"/>
      <c r="F23" s="186">
        <v>231000</v>
      </c>
      <c r="G23" s="187">
        <v>329000</v>
      </c>
      <c r="H23" s="225"/>
      <c r="I23" s="270" t="s">
        <v>3012</v>
      </c>
      <c r="J23" s="278" t="s">
        <v>1919</v>
      </c>
      <c r="K23" s="687">
        <f t="shared" si="2"/>
        <v>1</v>
      </c>
      <c r="L23" s="278"/>
      <c r="M23" s="271">
        <v>126000</v>
      </c>
      <c r="N23" s="272">
        <v>181000</v>
      </c>
    </row>
    <row r="24" spans="1:14" ht="15.75">
      <c r="A24" s="301"/>
      <c r="B24" s="188" t="s">
        <v>3013</v>
      </c>
      <c r="C24" s="242" t="s">
        <v>1869</v>
      </c>
      <c r="D24" s="687">
        <f t="shared" si="0"/>
        <v>1</v>
      </c>
      <c r="E24" s="242"/>
      <c r="F24" s="186">
        <v>242000</v>
      </c>
      <c r="G24" s="244">
        <v>345000</v>
      </c>
      <c r="H24" s="225"/>
      <c r="I24" s="292" t="s">
        <v>3014</v>
      </c>
      <c r="J24" s="284" t="s">
        <v>1918</v>
      </c>
      <c r="K24" s="687">
        <f t="shared" si="2"/>
        <v>1</v>
      </c>
      <c r="L24" s="284"/>
      <c r="M24" s="285">
        <v>209000</v>
      </c>
      <c r="N24" s="286">
        <v>297000</v>
      </c>
    </row>
    <row r="25" spans="1:14" ht="15.75">
      <c r="A25" s="301"/>
      <c r="B25" s="325" t="s">
        <v>3015</v>
      </c>
      <c r="C25" s="326" t="s">
        <v>3016</v>
      </c>
      <c r="D25" s="687">
        <f t="shared" si="0"/>
        <v>1</v>
      </c>
      <c r="E25" s="326"/>
      <c r="F25" s="239">
        <v>140000</v>
      </c>
      <c r="G25" s="240">
        <v>199000</v>
      </c>
      <c r="H25" s="225"/>
      <c r="I25" s="270" t="s">
        <v>3017</v>
      </c>
      <c r="J25" s="278" t="s">
        <v>1934</v>
      </c>
      <c r="K25" s="687">
        <f t="shared" si="2"/>
        <v>1</v>
      </c>
      <c r="L25" s="278"/>
      <c r="M25" s="271">
        <v>308000</v>
      </c>
      <c r="N25" s="272">
        <v>438000</v>
      </c>
    </row>
    <row r="26" spans="1:14" ht="15.75">
      <c r="A26" s="328"/>
      <c r="B26" s="211" t="s">
        <v>3018</v>
      </c>
      <c r="C26" s="203" t="s">
        <v>1815</v>
      </c>
      <c r="D26" s="687">
        <f t="shared" si="0"/>
        <v>1</v>
      </c>
      <c r="E26" s="203"/>
      <c r="F26" s="190">
        <v>82000</v>
      </c>
      <c r="G26" s="205">
        <v>118000</v>
      </c>
      <c r="H26" s="225"/>
      <c r="I26" s="292" t="s">
        <v>3019</v>
      </c>
      <c r="J26" s="284" t="s">
        <v>1935</v>
      </c>
      <c r="K26" s="687">
        <f t="shared" si="2"/>
        <v>1</v>
      </c>
      <c r="L26" s="284"/>
      <c r="M26" s="285">
        <v>418000</v>
      </c>
      <c r="N26" s="286">
        <v>594000</v>
      </c>
    </row>
    <row r="27" spans="1:14" ht="15.75">
      <c r="A27" s="328"/>
      <c r="B27" s="204" t="s">
        <v>3020</v>
      </c>
      <c r="C27" s="191" t="s">
        <v>1816</v>
      </c>
      <c r="D27" s="687">
        <f t="shared" si="0"/>
        <v>1</v>
      </c>
      <c r="E27" s="191"/>
      <c r="F27" s="186">
        <v>242000</v>
      </c>
      <c r="G27" s="187">
        <v>345000</v>
      </c>
      <c r="H27" s="225"/>
      <c r="I27" s="270" t="s">
        <v>3021</v>
      </c>
      <c r="J27" s="278" t="s">
        <v>1921</v>
      </c>
      <c r="K27" s="687">
        <f t="shared" si="2"/>
        <v>1</v>
      </c>
      <c r="L27" s="278"/>
      <c r="M27" s="271">
        <v>154000</v>
      </c>
      <c r="N27" s="272">
        <v>219000</v>
      </c>
    </row>
    <row r="28" spans="1:14" ht="15.75">
      <c r="A28" s="328"/>
      <c r="B28" s="204" t="s">
        <v>3022</v>
      </c>
      <c r="C28" s="191" t="s">
        <v>1817</v>
      </c>
      <c r="D28" s="687">
        <f t="shared" si="0"/>
        <v>1</v>
      </c>
      <c r="E28" s="191"/>
      <c r="F28" s="186">
        <v>242000</v>
      </c>
      <c r="G28" s="187">
        <v>345000</v>
      </c>
      <c r="H28" s="225"/>
      <c r="I28" s="274" t="s">
        <v>3023</v>
      </c>
      <c r="J28" s="280" t="s">
        <v>1920</v>
      </c>
      <c r="K28" s="687">
        <f t="shared" si="2"/>
        <v>1</v>
      </c>
      <c r="L28" s="280"/>
      <c r="M28" s="275">
        <v>225000</v>
      </c>
      <c r="N28" s="276">
        <v>322000</v>
      </c>
    </row>
    <row r="29" spans="1:14" ht="15.75">
      <c r="A29" s="328"/>
      <c r="B29" s="333" t="s">
        <v>3024</v>
      </c>
      <c r="C29" s="309" t="s">
        <v>1818</v>
      </c>
      <c r="D29" s="687">
        <f t="shared" si="0"/>
        <v>1</v>
      </c>
      <c r="E29" s="309"/>
      <c r="F29" s="239">
        <v>242000</v>
      </c>
      <c r="G29" s="240">
        <v>345000</v>
      </c>
      <c r="H29" s="225"/>
      <c r="I29" s="292" t="s">
        <v>3025</v>
      </c>
      <c r="J29" s="284" t="s">
        <v>1922</v>
      </c>
      <c r="K29" s="687">
        <f t="shared" si="2"/>
        <v>1</v>
      </c>
      <c r="L29" s="284"/>
      <c r="M29" s="285">
        <v>44000</v>
      </c>
      <c r="N29" s="286">
        <v>63000</v>
      </c>
    </row>
    <row r="30" spans="1:14" ht="15.75">
      <c r="A30" s="328"/>
      <c r="B30" s="211" t="s">
        <v>3026</v>
      </c>
      <c r="C30" s="203" t="s">
        <v>1823</v>
      </c>
      <c r="D30" s="687">
        <f t="shared" si="0"/>
        <v>1</v>
      </c>
      <c r="E30" s="203"/>
      <c r="F30" s="190">
        <v>121000</v>
      </c>
      <c r="G30" s="205">
        <v>173000</v>
      </c>
      <c r="H30" s="464" t="s">
        <v>3027</v>
      </c>
      <c r="I30" s="270" t="s">
        <v>3028</v>
      </c>
      <c r="J30" s="278" t="s">
        <v>1925</v>
      </c>
      <c r="K30" s="687">
        <f t="shared" si="2"/>
        <v>1</v>
      </c>
      <c r="L30" s="278"/>
      <c r="M30" s="271">
        <v>77000</v>
      </c>
      <c r="N30" s="272">
        <v>110000</v>
      </c>
    </row>
    <row r="31" spans="1:14" ht="15.75">
      <c r="A31" s="328"/>
      <c r="B31" s="204" t="s">
        <v>3029</v>
      </c>
      <c r="C31" s="191" t="s">
        <v>1824</v>
      </c>
      <c r="D31" s="687">
        <f t="shared" si="0"/>
        <v>1</v>
      </c>
      <c r="E31" s="191"/>
      <c r="F31" s="186">
        <v>385000</v>
      </c>
      <c r="G31" s="187">
        <v>547000</v>
      </c>
      <c r="H31" s="225"/>
      <c r="I31" s="385" t="s">
        <v>3030</v>
      </c>
      <c r="J31" s="378" t="s">
        <v>3031</v>
      </c>
      <c r="K31" s="687">
        <f t="shared" si="2"/>
        <v>1</v>
      </c>
      <c r="L31" s="378"/>
      <c r="M31" s="255">
        <v>110000</v>
      </c>
      <c r="N31" s="266">
        <v>157000</v>
      </c>
    </row>
    <row r="32" spans="1:14" ht="15.75">
      <c r="A32" s="328"/>
      <c r="B32" s="204" t="s">
        <v>3032</v>
      </c>
      <c r="C32" s="191" t="s">
        <v>1825</v>
      </c>
      <c r="D32" s="687">
        <f t="shared" si="0"/>
        <v>1</v>
      </c>
      <c r="E32" s="191"/>
      <c r="F32" s="186">
        <v>385000</v>
      </c>
      <c r="G32" s="187">
        <v>547000</v>
      </c>
      <c r="H32" s="225"/>
      <c r="I32" s="335" t="s">
        <v>3033</v>
      </c>
      <c r="J32" s="267" t="s">
        <v>3034</v>
      </c>
      <c r="K32" s="687">
        <f t="shared" si="2"/>
        <v>1</v>
      </c>
      <c r="L32" s="267"/>
      <c r="M32" s="268">
        <v>154000</v>
      </c>
      <c r="N32" s="269">
        <v>219000</v>
      </c>
    </row>
    <row r="33" spans="1:14" ht="15.75">
      <c r="A33" s="328"/>
      <c r="B33" s="209" t="s">
        <v>3035</v>
      </c>
      <c r="C33" s="199" t="s">
        <v>1826</v>
      </c>
      <c r="D33" s="687">
        <f t="shared" si="0"/>
        <v>1</v>
      </c>
      <c r="E33" s="199"/>
      <c r="F33" s="194">
        <v>385000</v>
      </c>
      <c r="G33" s="195">
        <v>547000</v>
      </c>
      <c r="H33" s="465"/>
      <c r="I33" s="355" t="s">
        <v>3036</v>
      </c>
      <c r="J33" s="356" t="s">
        <v>3037</v>
      </c>
      <c r="K33" s="687">
        <f t="shared" si="2"/>
        <v>1</v>
      </c>
      <c r="L33" s="356"/>
      <c r="M33" s="357">
        <v>55000</v>
      </c>
      <c r="N33" s="358">
        <v>79000</v>
      </c>
    </row>
    <row r="34" spans="1:14" ht="15.75">
      <c r="A34" s="328"/>
      <c r="B34" s="211" t="s">
        <v>3038</v>
      </c>
      <c r="C34" s="203" t="s">
        <v>1819</v>
      </c>
      <c r="D34" s="687">
        <f t="shared" si="0"/>
        <v>1</v>
      </c>
      <c r="E34" s="203"/>
      <c r="F34" s="190">
        <v>82000</v>
      </c>
      <c r="G34" s="205">
        <v>118000</v>
      </c>
      <c r="H34" s="225" t="s">
        <v>3039</v>
      </c>
      <c r="I34" s="368" t="s">
        <v>3040</v>
      </c>
      <c r="J34" s="372" t="s">
        <v>2064</v>
      </c>
      <c r="K34" s="687">
        <f t="shared" si="2"/>
        <v>1</v>
      </c>
      <c r="L34" s="372"/>
      <c r="M34" s="372">
        <v>99000</v>
      </c>
      <c r="N34" s="373">
        <v>139000</v>
      </c>
    </row>
    <row r="35" spans="1:14" ht="15.75">
      <c r="A35" s="328"/>
      <c r="B35" s="204" t="s">
        <v>3038</v>
      </c>
      <c r="C35" s="191" t="s">
        <v>1820</v>
      </c>
      <c r="D35" s="687">
        <f t="shared" si="0"/>
        <v>1</v>
      </c>
      <c r="E35" s="191"/>
      <c r="F35" s="186">
        <v>242000</v>
      </c>
      <c r="G35" s="189">
        <v>345000</v>
      </c>
      <c r="H35" s="225"/>
      <c r="I35" s="353" t="s">
        <v>3041</v>
      </c>
      <c r="J35" s="353" t="s">
        <v>2065</v>
      </c>
      <c r="K35" s="687">
        <f t="shared" si="2"/>
        <v>1</v>
      </c>
      <c r="L35" s="353"/>
      <c r="M35" s="353">
        <v>143000</v>
      </c>
      <c r="N35" s="354">
        <v>201000</v>
      </c>
    </row>
    <row r="36" spans="1:14" ht="15.75">
      <c r="A36" s="328"/>
      <c r="B36" s="204" t="s">
        <v>3038</v>
      </c>
      <c r="C36" s="191" t="s">
        <v>1821</v>
      </c>
      <c r="D36" s="687">
        <f t="shared" si="0"/>
        <v>1</v>
      </c>
      <c r="E36" s="191"/>
      <c r="F36" s="186">
        <v>242000</v>
      </c>
      <c r="G36" s="189">
        <v>345000</v>
      </c>
      <c r="H36" s="225"/>
      <c r="I36" s="353" t="s">
        <v>3042</v>
      </c>
      <c r="J36" s="399" t="s">
        <v>2066</v>
      </c>
      <c r="K36" s="687">
        <f t="shared" si="2"/>
        <v>1</v>
      </c>
      <c r="L36" s="399"/>
      <c r="M36" s="399">
        <v>198000</v>
      </c>
      <c r="N36" s="400">
        <v>278000</v>
      </c>
    </row>
    <row r="37" spans="1:14" ht="15.75">
      <c r="A37" s="328"/>
      <c r="B37" s="333" t="s">
        <v>3038</v>
      </c>
      <c r="C37" s="309" t="s">
        <v>1822</v>
      </c>
      <c r="D37" s="687">
        <f t="shared" ref="D37:D68" si="3">1-(E37/F37)</f>
        <v>1</v>
      </c>
      <c r="E37" s="309"/>
      <c r="F37" s="239">
        <v>242000</v>
      </c>
      <c r="G37" s="240">
        <v>345000</v>
      </c>
      <c r="H37" s="465"/>
      <c r="I37" s="361" t="s">
        <v>3043</v>
      </c>
      <c r="J37" s="361" t="s">
        <v>1899</v>
      </c>
      <c r="K37" s="687">
        <f t="shared" si="2"/>
        <v>1</v>
      </c>
      <c r="L37" s="361"/>
      <c r="M37" s="361">
        <v>77000</v>
      </c>
      <c r="N37" s="362">
        <v>108000</v>
      </c>
    </row>
    <row r="38" spans="1:14" ht="15.75">
      <c r="A38" s="328"/>
      <c r="B38" s="209" t="s">
        <v>3044</v>
      </c>
      <c r="C38" s="199" t="s">
        <v>1776</v>
      </c>
      <c r="D38" s="687">
        <f t="shared" si="3"/>
        <v>1</v>
      </c>
      <c r="E38" s="199"/>
      <c r="F38" s="194">
        <v>181000</v>
      </c>
      <c r="G38" s="195">
        <v>259000</v>
      </c>
      <c r="H38" s="463" t="s">
        <v>3045</v>
      </c>
      <c r="I38" s="381" t="s">
        <v>3046</v>
      </c>
      <c r="J38" s="381" t="s">
        <v>2069</v>
      </c>
      <c r="K38" s="687">
        <f t="shared" si="2"/>
        <v>1</v>
      </c>
      <c r="L38" s="381"/>
      <c r="M38" s="381">
        <v>88000</v>
      </c>
      <c r="N38" s="382">
        <v>115000</v>
      </c>
    </row>
    <row r="39" spans="1:14" ht="15.75">
      <c r="A39" s="328"/>
      <c r="B39" s="211" t="s">
        <v>3047</v>
      </c>
      <c r="C39" s="203" t="s">
        <v>1835</v>
      </c>
      <c r="D39" s="687">
        <f t="shared" si="3"/>
        <v>1</v>
      </c>
      <c r="E39" s="203"/>
      <c r="F39" s="190">
        <v>121000</v>
      </c>
      <c r="G39" s="205">
        <v>173000</v>
      </c>
      <c r="H39" s="328"/>
      <c r="I39" s="277" t="s">
        <v>3048</v>
      </c>
      <c r="J39" s="277" t="s">
        <v>2071</v>
      </c>
      <c r="K39" s="687">
        <f t="shared" si="2"/>
        <v>1</v>
      </c>
      <c r="L39" s="277"/>
      <c r="M39" s="277">
        <v>132000</v>
      </c>
      <c r="N39" s="327">
        <v>172000</v>
      </c>
    </row>
    <row r="40" spans="1:14" ht="15.75">
      <c r="A40" s="328"/>
      <c r="B40" s="204" t="s">
        <v>3049</v>
      </c>
      <c r="C40" s="191" t="s">
        <v>1836</v>
      </c>
      <c r="D40" s="687">
        <f t="shared" si="3"/>
        <v>1</v>
      </c>
      <c r="E40" s="191"/>
      <c r="F40" s="186">
        <v>385000</v>
      </c>
      <c r="G40" s="189">
        <v>547000</v>
      </c>
      <c r="H40" s="328"/>
      <c r="I40" s="277" t="s">
        <v>3050</v>
      </c>
      <c r="J40" s="277" t="s">
        <v>2068</v>
      </c>
      <c r="K40" s="687">
        <f t="shared" si="2"/>
        <v>1</v>
      </c>
      <c r="L40" s="277"/>
      <c r="M40" s="277">
        <v>242000</v>
      </c>
      <c r="N40" s="327">
        <v>315000</v>
      </c>
    </row>
    <row r="41" spans="1:14" ht="15.75">
      <c r="A41" s="328"/>
      <c r="B41" s="204" t="s">
        <v>3051</v>
      </c>
      <c r="C41" s="191" t="s">
        <v>1837</v>
      </c>
      <c r="D41" s="687">
        <f t="shared" si="3"/>
        <v>1</v>
      </c>
      <c r="E41" s="191"/>
      <c r="F41" s="186">
        <v>385000</v>
      </c>
      <c r="G41" s="189">
        <v>547000</v>
      </c>
      <c r="H41" s="328"/>
      <c r="I41" s="412" t="s">
        <v>3052</v>
      </c>
      <c r="J41" s="412" t="s">
        <v>3053</v>
      </c>
      <c r="K41" s="687">
        <f t="shared" si="2"/>
        <v>1</v>
      </c>
      <c r="L41" s="412"/>
      <c r="M41" s="412">
        <v>77000</v>
      </c>
      <c r="N41" s="413">
        <v>101000</v>
      </c>
    </row>
    <row r="42" spans="1:14" ht="15.75">
      <c r="A42" s="328"/>
      <c r="B42" s="209" t="s">
        <v>3054</v>
      </c>
      <c r="C42" s="199" t="s">
        <v>1838</v>
      </c>
      <c r="D42" s="687">
        <f t="shared" si="3"/>
        <v>1</v>
      </c>
      <c r="E42" s="199"/>
      <c r="F42" s="194">
        <v>385000</v>
      </c>
      <c r="G42" s="195">
        <v>547000</v>
      </c>
      <c r="H42" s="290" t="s">
        <v>3055</v>
      </c>
      <c r="I42" s="466" t="s">
        <v>3056</v>
      </c>
      <c r="J42" s="467" t="s">
        <v>1942</v>
      </c>
      <c r="K42" s="687">
        <f t="shared" si="2"/>
        <v>1</v>
      </c>
      <c r="L42" s="467"/>
      <c r="M42" s="300">
        <v>247000</v>
      </c>
      <c r="N42" s="346">
        <v>352000</v>
      </c>
    </row>
    <row r="43" spans="1:14" ht="15.75">
      <c r="A43" s="328"/>
      <c r="B43" s="211" t="s">
        <v>3057</v>
      </c>
      <c r="C43" s="203" t="s">
        <v>1786</v>
      </c>
      <c r="D43" s="687">
        <f t="shared" si="3"/>
        <v>1</v>
      </c>
      <c r="E43" s="203"/>
      <c r="F43" s="190">
        <v>85000</v>
      </c>
      <c r="G43" s="205">
        <v>116000</v>
      </c>
      <c r="H43" s="225"/>
      <c r="I43" s="377" t="s">
        <v>3058</v>
      </c>
      <c r="J43" s="378" t="s">
        <v>1938</v>
      </c>
      <c r="K43" s="687">
        <f t="shared" si="2"/>
        <v>1</v>
      </c>
      <c r="L43" s="378"/>
      <c r="M43" s="255">
        <v>242000</v>
      </c>
      <c r="N43" s="266">
        <v>345000</v>
      </c>
    </row>
    <row r="44" spans="1:14" ht="15.75">
      <c r="A44" s="328"/>
      <c r="B44" s="204" t="s">
        <v>3059</v>
      </c>
      <c r="C44" s="191" t="s">
        <v>1788</v>
      </c>
      <c r="D44" s="687">
        <f t="shared" si="3"/>
        <v>1</v>
      </c>
      <c r="E44" s="191"/>
      <c r="F44" s="186">
        <v>165000</v>
      </c>
      <c r="G44" s="189">
        <v>220000</v>
      </c>
      <c r="H44" s="225"/>
      <c r="I44" s="380" t="s">
        <v>3060</v>
      </c>
      <c r="J44" s="267" t="s">
        <v>1939</v>
      </c>
      <c r="K44" s="687">
        <f t="shared" si="2"/>
        <v>1</v>
      </c>
      <c r="L44" s="267"/>
      <c r="M44" s="268">
        <v>330000</v>
      </c>
      <c r="N44" s="269">
        <v>469000</v>
      </c>
    </row>
    <row r="45" spans="1:14" ht="15.75">
      <c r="A45" s="328"/>
      <c r="B45" s="204" t="s">
        <v>3061</v>
      </c>
      <c r="C45" s="191" t="s">
        <v>1787</v>
      </c>
      <c r="D45" s="687">
        <f t="shared" si="3"/>
        <v>1</v>
      </c>
      <c r="E45" s="191"/>
      <c r="F45" s="186">
        <v>165000</v>
      </c>
      <c r="G45" s="189">
        <v>220000</v>
      </c>
      <c r="H45" s="225"/>
      <c r="I45" s="377" t="s">
        <v>3062</v>
      </c>
      <c r="J45" s="378" t="s">
        <v>1941</v>
      </c>
      <c r="K45" s="687">
        <f t="shared" si="2"/>
        <v>1</v>
      </c>
      <c r="L45" s="378"/>
      <c r="M45" s="255">
        <v>242000</v>
      </c>
      <c r="N45" s="266">
        <v>345000</v>
      </c>
    </row>
    <row r="46" spans="1:14" ht="15.75">
      <c r="A46" s="328"/>
      <c r="B46" s="204" t="s">
        <v>3063</v>
      </c>
      <c r="C46" s="191" t="s">
        <v>1785</v>
      </c>
      <c r="D46" s="687">
        <f t="shared" si="3"/>
        <v>1</v>
      </c>
      <c r="E46" s="191"/>
      <c r="F46" s="186">
        <v>165000</v>
      </c>
      <c r="G46" s="189">
        <v>220000</v>
      </c>
      <c r="H46" s="225"/>
      <c r="I46" s="379" t="s">
        <v>3064</v>
      </c>
      <c r="J46" s="284" t="s">
        <v>1940</v>
      </c>
      <c r="K46" s="687">
        <f t="shared" si="2"/>
        <v>1</v>
      </c>
      <c r="L46" s="284"/>
      <c r="M46" s="285">
        <v>127000</v>
      </c>
      <c r="N46" s="286">
        <v>182000</v>
      </c>
    </row>
    <row r="47" spans="1:14" ht="15.75">
      <c r="A47" s="328"/>
      <c r="B47" s="204" t="s">
        <v>3065</v>
      </c>
      <c r="C47" s="191" t="s">
        <v>1784</v>
      </c>
      <c r="D47" s="687">
        <f t="shared" si="3"/>
        <v>1</v>
      </c>
      <c r="E47" s="191"/>
      <c r="F47" s="186">
        <v>85000</v>
      </c>
      <c r="G47" s="189">
        <v>116000</v>
      </c>
      <c r="H47" s="224" t="s">
        <v>3066</v>
      </c>
      <c r="I47" s="336" t="s">
        <v>3067</v>
      </c>
      <c r="J47" s="214" t="s">
        <v>3068</v>
      </c>
      <c r="K47" s="687">
        <f t="shared" si="2"/>
        <v>1</v>
      </c>
      <c r="L47" s="214"/>
      <c r="M47" s="214">
        <v>150000</v>
      </c>
      <c r="N47" s="261">
        <v>190000</v>
      </c>
    </row>
    <row r="48" spans="1:14" ht="15.75">
      <c r="A48" s="328"/>
      <c r="B48" s="204" t="s">
        <v>3069</v>
      </c>
      <c r="C48" s="191" t="s">
        <v>1783</v>
      </c>
      <c r="D48" s="687">
        <f t="shared" si="3"/>
        <v>1</v>
      </c>
      <c r="E48" s="191"/>
      <c r="F48" s="186">
        <v>165000</v>
      </c>
      <c r="G48" s="189">
        <v>220000</v>
      </c>
      <c r="H48" s="202"/>
      <c r="I48" s="337" t="s">
        <v>3070</v>
      </c>
      <c r="J48" s="219" t="s">
        <v>3071</v>
      </c>
      <c r="K48" s="687">
        <f t="shared" ref="K48:K79" si="4">1-(L48/M48)</f>
        <v>1</v>
      </c>
      <c r="L48" s="219"/>
      <c r="M48" s="219">
        <v>181000</v>
      </c>
      <c r="N48" s="245">
        <v>239000</v>
      </c>
    </row>
    <row r="49" spans="1:14" ht="15.75">
      <c r="A49" s="328"/>
      <c r="B49" s="204" t="s">
        <v>3072</v>
      </c>
      <c r="C49" s="191" t="s">
        <v>1782</v>
      </c>
      <c r="D49" s="687">
        <f t="shared" si="3"/>
        <v>1</v>
      </c>
      <c r="E49" s="191"/>
      <c r="F49" s="186">
        <v>165000</v>
      </c>
      <c r="G49" s="189">
        <v>220000</v>
      </c>
      <c r="H49" s="202"/>
      <c r="I49" s="337" t="s">
        <v>3073</v>
      </c>
      <c r="J49" s="219" t="s">
        <v>2007</v>
      </c>
      <c r="K49" s="687">
        <f t="shared" si="4"/>
        <v>1</v>
      </c>
      <c r="L49" s="219"/>
      <c r="M49" s="219">
        <v>181000</v>
      </c>
      <c r="N49" s="245">
        <v>239000</v>
      </c>
    </row>
    <row r="50" spans="1:14" ht="15.75">
      <c r="A50" s="328"/>
      <c r="B50" s="204" t="s">
        <v>3074</v>
      </c>
      <c r="C50" s="191" t="s">
        <v>1781</v>
      </c>
      <c r="D50" s="687">
        <f t="shared" si="3"/>
        <v>1</v>
      </c>
      <c r="E50" s="191"/>
      <c r="F50" s="186">
        <v>165000</v>
      </c>
      <c r="G50" s="189">
        <v>220000</v>
      </c>
      <c r="H50" s="202"/>
      <c r="I50" s="337" t="s">
        <v>3075</v>
      </c>
      <c r="J50" s="219" t="s">
        <v>2008</v>
      </c>
      <c r="K50" s="687">
        <f t="shared" si="4"/>
        <v>1</v>
      </c>
      <c r="L50" s="219"/>
      <c r="M50" s="219">
        <v>181000</v>
      </c>
      <c r="N50" s="245">
        <v>239000</v>
      </c>
    </row>
    <row r="51" spans="1:14" ht="15.75">
      <c r="A51" s="328"/>
      <c r="B51" s="204" t="s">
        <v>3076</v>
      </c>
      <c r="C51" s="191" t="s">
        <v>3077</v>
      </c>
      <c r="D51" s="687">
        <f t="shared" si="3"/>
        <v>1</v>
      </c>
      <c r="E51" s="191"/>
      <c r="F51" s="186">
        <v>220000</v>
      </c>
      <c r="G51" s="189">
        <v>313000</v>
      </c>
      <c r="H51" s="202"/>
      <c r="I51" s="338" t="s">
        <v>3078</v>
      </c>
      <c r="J51" s="216" t="s">
        <v>2006</v>
      </c>
      <c r="K51" s="687">
        <f t="shared" si="4"/>
        <v>1</v>
      </c>
      <c r="L51" s="216"/>
      <c r="M51" s="216">
        <v>396000</v>
      </c>
      <c r="N51" s="246">
        <v>506000</v>
      </c>
    </row>
    <row r="52" spans="1:14" ht="15.75">
      <c r="A52" s="328"/>
      <c r="B52" s="204" t="s">
        <v>3079</v>
      </c>
      <c r="C52" s="191" t="s">
        <v>3080</v>
      </c>
      <c r="D52" s="687">
        <f t="shared" si="3"/>
        <v>1</v>
      </c>
      <c r="E52" s="191"/>
      <c r="F52" s="186">
        <v>180000</v>
      </c>
      <c r="G52" s="189">
        <v>256000</v>
      </c>
      <c r="H52" s="202"/>
      <c r="I52" s="336" t="s">
        <v>3081</v>
      </c>
      <c r="J52" s="214" t="s">
        <v>3082</v>
      </c>
      <c r="K52" s="687">
        <f t="shared" si="4"/>
        <v>1</v>
      </c>
      <c r="L52" s="218"/>
      <c r="M52" s="218">
        <v>200000</v>
      </c>
      <c r="N52" s="262">
        <v>250000</v>
      </c>
    </row>
    <row r="53" spans="1:14" ht="15.75">
      <c r="A53" s="328"/>
      <c r="B53" s="204" t="s">
        <v>3083</v>
      </c>
      <c r="C53" s="191" t="s">
        <v>3084</v>
      </c>
      <c r="D53" s="687">
        <f t="shared" si="3"/>
        <v>1</v>
      </c>
      <c r="E53" s="191"/>
      <c r="F53" s="186">
        <v>180000</v>
      </c>
      <c r="G53" s="189">
        <v>256000</v>
      </c>
      <c r="H53" s="202"/>
      <c r="I53" s="337" t="s">
        <v>3085</v>
      </c>
      <c r="J53" s="219" t="s">
        <v>3086</v>
      </c>
      <c r="K53" s="687">
        <f t="shared" si="4"/>
        <v>1</v>
      </c>
      <c r="L53" s="219"/>
      <c r="M53" s="219">
        <v>210000</v>
      </c>
      <c r="N53" s="245">
        <v>250000</v>
      </c>
    </row>
    <row r="54" spans="1:14" ht="15.75">
      <c r="A54" s="328"/>
      <c r="B54" s="204" t="s">
        <v>3087</v>
      </c>
      <c r="C54" s="191" t="s">
        <v>3088</v>
      </c>
      <c r="D54" s="687">
        <f t="shared" si="3"/>
        <v>1</v>
      </c>
      <c r="E54" s="191"/>
      <c r="F54" s="186">
        <v>180000</v>
      </c>
      <c r="G54" s="189">
        <v>256000</v>
      </c>
      <c r="H54" s="202"/>
      <c r="I54" s="337" t="s">
        <v>3089</v>
      </c>
      <c r="J54" s="219" t="s">
        <v>3090</v>
      </c>
      <c r="K54" s="687">
        <f t="shared" si="4"/>
        <v>1</v>
      </c>
      <c r="L54" s="219"/>
      <c r="M54" s="219">
        <v>480000</v>
      </c>
      <c r="N54" s="245">
        <v>580000</v>
      </c>
    </row>
    <row r="55" spans="1:14" ht="15.75">
      <c r="A55" s="328"/>
      <c r="B55" s="204" t="s">
        <v>3091</v>
      </c>
      <c r="C55" s="191" t="s">
        <v>1878</v>
      </c>
      <c r="D55" s="687">
        <f t="shared" si="3"/>
        <v>1</v>
      </c>
      <c r="E55" s="191"/>
      <c r="F55" s="186">
        <v>275000</v>
      </c>
      <c r="G55" s="189">
        <v>374000</v>
      </c>
      <c r="H55" s="202"/>
      <c r="I55" s="337" t="s">
        <v>3092</v>
      </c>
      <c r="J55" s="219" t="s">
        <v>3093</v>
      </c>
      <c r="K55" s="687">
        <f t="shared" si="4"/>
        <v>1</v>
      </c>
      <c r="L55" s="219"/>
      <c r="M55" s="219">
        <v>100000</v>
      </c>
      <c r="N55" s="245">
        <v>130000</v>
      </c>
    </row>
    <row r="56" spans="1:14" ht="15.75">
      <c r="A56" s="328"/>
      <c r="B56" s="209" t="s">
        <v>3094</v>
      </c>
      <c r="C56" s="199" t="s">
        <v>1877</v>
      </c>
      <c r="D56" s="687">
        <f t="shared" si="3"/>
        <v>1</v>
      </c>
      <c r="E56" s="199"/>
      <c r="F56" s="194">
        <v>176000</v>
      </c>
      <c r="G56" s="195">
        <v>242000</v>
      </c>
      <c r="H56" s="202"/>
      <c r="I56" s="338" t="s">
        <v>3095</v>
      </c>
      <c r="J56" s="216" t="s">
        <v>3096</v>
      </c>
      <c r="K56" s="687">
        <f t="shared" si="4"/>
        <v>1</v>
      </c>
      <c r="L56" s="216"/>
      <c r="M56" s="216">
        <v>50000</v>
      </c>
      <c r="N56" s="246">
        <v>70000</v>
      </c>
    </row>
    <row r="57" spans="1:14" ht="15.75">
      <c r="A57" s="328"/>
      <c r="B57" s="211" t="s">
        <v>3097</v>
      </c>
      <c r="C57" s="203" t="s">
        <v>1796</v>
      </c>
      <c r="D57" s="687">
        <f t="shared" si="3"/>
        <v>1</v>
      </c>
      <c r="E57" s="203"/>
      <c r="F57" s="190">
        <v>110000</v>
      </c>
      <c r="G57" s="205">
        <v>157000</v>
      </c>
      <c r="H57" s="202"/>
      <c r="I57" s="214" t="s">
        <v>3098</v>
      </c>
      <c r="J57" s="214" t="s">
        <v>2090</v>
      </c>
      <c r="K57" s="687">
        <f t="shared" si="4"/>
        <v>1</v>
      </c>
      <c r="L57" s="214"/>
      <c r="M57" s="214">
        <v>70000</v>
      </c>
      <c r="N57" s="261">
        <v>100000</v>
      </c>
    </row>
    <row r="58" spans="1:14" ht="15.75">
      <c r="A58" s="328"/>
      <c r="B58" s="204" t="s">
        <v>3099</v>
      </c>
      <c r="C58" s="191" t="s">
        <v>1797</v>
      </c>
      <c r="D58" s="687">
        <f t="shared" si="3"/>
        <v>1</v>
      </c>
      <c r="E58" s="191"/>
      <c r="F58" s="186">
        <v>110000</v>
      </c>
      <c r="G58" s="189">
        <v>157000</v>
      </c>
      <c r="H58" s="202"/>
      <c r="I58" s="219" t="s">
        <v>3100</v>
      </c>
      <c r="J58" s="219" t="s">
        <v>2091</v>
      </c>
      <c r="K58" s="687">
        <f t="shared" si="4"/>
        <v>1</v>
      </c>
      <c r="L58" s="219"/>
      <c r="M58" s="219">
        <v>100000</v>
      </c>
      <c r="N58" s="245">
        <v>142000</v>
      </c>
    </row>
    <row r="59" spans="1:14" ht="15.75">
      <c r="A59" s="328"/>
      <c r="B59" s="204" t="s">
        <v>3101</v>
      </c>
      <c r="C59" s="191" t="s">
        <v>1795</v>
      </c>
      <c r="D59" s="687">
        <f t="shared" si="3"/>
        <v>1</v>
      </c>
      <c r="E59" s="191"/>
      <c r="F59" s="186">
        <v>220000</v>
      </c>
      <c r="G59" s="189">
        <v>313000</v>
      </c>
      <c r="H59" s="202"/>
      <c r="I59" s="219" t="s">
        <v>3102</v>
      </c>
      <c r="J59" s="219" t="s">
        <v>2092</v>
      </c>
      <c r="K59" s="687">
        <f t="shared" si="4"/>
        <v>1</v>
      </c>
      <c r="L59" s="219"/>
      <c r="M59" s="219">
        <v>100000</v>
      </c>
      <c r="N59" s="245">
        <v>142000</v>
      </c>
    </row>
    <row r="60" spans="1:14" ht="15.75">
      <c r="A60" s="328"/>
      <c r="B60" s="204" t="s">
        <v>3103</v>
      </c>
      <c r="C60" s="191" t="s">
        <v>1794</v>
      </c>
      <c r="D60" s="687">
        <f t="shared" si="3"/>
        <v>1</v>
      </c>
      <c r="E60" s="191"/>
      <c r="F60" s="186">
        <v>220000</v>
      </c>
      <c r="G60" s="189">
        <v>313000</v>
      </c>
      <c r="H60" s="202"/>
      <c r="I60" s="216" t="s">
        <v>3104</v>
      </c>
      <c r="J60" s="216" t="s">
        <v>2093</v>
      </c>
      <c r="K60" s="687">
        <f t="shared" si="4"/>
        <v>1</v>
      </c>
      <c r="L60" s="216"/>
      <c r="M60" s="216">
        <v>100000</v>
      </c>
      <c r="N60" s="246">
        <v>142000</v>
      </c>
    </row>
    <row r="61" spans="1:14" ht="15.75">
      <c r="A61" s="328"/>
      <c r="B61" s="204" t="s">
        <v>3105</v>
      </c>
      <c r="C61" s="191" t="s">
        <v>1793</v>
      </c>
      <c r="D61" s="687">
        <f t="shared" si="3"/>
        <v>1</v>
      </c>
      <c r="E61" s="191"/>
      <c r="F61" s="186">
        <v>220000</v>
      </c>
      <c r="G61" s="189">
        <v>313000</v>
      </c>
      <c r="H61" s="202"/>
      <c r="I61" s="214" t="s">
        <v>3106</v>
      </c>
      <c r="J61" s="214" t="s">
        <v>1980</v>
      </c>
      <c r="K61" s="687">
        <f t="shared" si="4"/>
        <v>1</v>
      </c>
      <c r="L61" s="214"/>
      <c r="M61" s="214">
        <v>115000</v>
      </c>
      <c r="N61" s="261">
        <v>165000</v>
      </c>
    </row>
    <row r="62" spans="1:14" ht="15.75">
      <c r="A62" s="328"/>
      <c r="B62" s="204" t="s">
        <v>3107</v>
      </c>
      <c r="C62" s="191" t="s">
        <v>1881</v>
      </c>
      <c r="D62" s="687">
        <f t="shared" si="3"/>
        <v>1</v>
      </c>
      <c r="E62" s="191"/>
      <c r="F62" s="186">
        <v>990000</v>
      </c>
      <c r="G62" s="189">
        <v>1406000</v>
      </c>
      <c r="H62" s="202"/>
      <c r="I62" s="219" t="s">
        <v>3108</v>
      </c>
      <c r="J62" s="219" t="s">
        <v>3109</v>
      </c>
      <c r="K62" s="687">
        <f t="shared" si="4"/>
        <v>1</v>
      </c>
      <c r="L62" s="219"/>
      <c r="M62" s="219">
        <v>300000</v>
      </c>
      <c r="N62" s="245">
        <v>427000</v>
      </c>
    </row>
    <row r="63" spans="1:14" ht="15.75">
      <c r="A63" s="328"/>
      <c r="B63" s="204" t="s">
        <v>3110</v>
      </c>
      <c r="C63" s="191" t="s">
        <v>1885</v>
      </c>
      <c r="D63" s="687">
        <f t="shared" si="3"/>
        <v>1</v>
      </c>
      <c r="E63" s="191"/>
      <c r="F63" s="186">
        <v>550000</v>
      </c>
      <c r="G63" s="189">
        <v>781000</v>
      </c>
      <c r="H63" s="202"/>
      <c r="I63" s="219" t="s">
        <v>3111</v>
      </c>
      <c r="J63" s="219" t="s">
        <v>1983</v>
      </c>
      <c r="K63" s="687">
        <f t="shared" si="4"/>
        <v>1</v>
      </c>
      <c r="L63" s="219"/>
      <c r="M63" s="219">
        <v>195000</v>
      </c>
      <c r="N63" s="245">
        <v>279000</v>
      </c>
    </row>
    <row r="64" spans="1:14" ht="15.75">
      <c r="A64" s="328"/>
      <c r="B64" s="204" t="s">
        <v>3112</v>
      </c>
      <c r="C64" s="191" t="s">
        <v>1884</v>
      </c>
      <c r="D64" s="687">
        <f t="shared" si="3"/>
        <v>1</v>
      </c>
      <c r="E64" s="191"/>
      <c r="F64" s="186">
        <v>990000</v>
      </c>
      <c r="G64" s="189">
        <v>1406000</v>
      </c>
      <c r="H64" s="202"/>
      <c r="I64" s="219" t="s">
        <v>3113</v>
      </c>
      <c r="J64" s="219" t="s">
        <v>3114</v>
      </c>
      <c r="K64" s="687">
        <f t="shared" si="4"/>
        <v>1</v>
      </c>
      <c r="L64" s="219"/>
      <c r="M64" s="219">
        <v>242000</v>
      </c>
      <c r="N64" s="245">
        <v>345000</v>
      </c>
    </row>
    <row r="65" spans="1:14" ht="15.75">
      <c r="A65" s="328"/>
      <c r="B65" s="204" t="s">
        <v>3115</v>
      </c>
      <c r="C65" s="191" t="s">
        <v>1883</v>
      </c>
      <c r="D65" s="687">
        <f t="shared" si="3"/>
        <v>1</v>
      </c>
      <c r="E65" s="191"/>
      <c r="F65" s="186">
        <v>990000</v>
      </c>
      <c r="G65" s="189">
        <v>1406000</v>
      </c>
      <c r="H65" s="202"/>
      <c r="I65" s="214" t="s">
        <v>3116</v>
      </c>
      <c r="J65" s="214" t="s">
        <v>1988</v>
      </c>
      <c r="K65" s="687">
        <f t="shared" si="4"/>
        <v>1</v>
      </c>
      <c r="L65" s="214"/>
      <c r="M65" s="214">
        <v>64000</v>
      </c>
      <c r="N65" s="261">
        <v>93000</v>
      </c>
    </row>
    <row r="66" spans="1:14" ht="15.75">
      <c r="A66" s="328"/>
      <c r="B66" s="333" t="s">
        <v>3117</v>
      </c>
      <c r="C66" s="309" t="s">
        <v>1882</v>
      </c>
      <c r="D66" s="687">
        <f t="shared" si="3"/>
        <v>1</v>
      </c>
      <c r="E66" s="309"/>
      <c r="F66" s="239">
        <v>990000</v>
      </c>
      <c r="G66" s="240">
        <v>1406000</v>
      </c>
      <c r="H66" s="202"/>
      <c r="I66" s="219" t="s">
        <v>3118</v>
      </c>
      <c r="J66" s="219" t="s">
        <v>3119</v>
      </c>
      <c r="K66" s="687">
        <f t="shared" si="4"/>
        <v>1</v>
      </c>
      <c r="L66" s="219"/>
      <c r="M66" s="219">
        <v>111000</v>
      </c>
      <c r="N66" s="245">
        <v>160000</v>
      </c>
    </row>
    <row r="67" spans="1:14" ht="15.75">
      <c r="A67" s="474" t="s">
        <v>3120</v>
      </c>
      <c r="B67" s="211" t="s">
        <v>3121</v>
      </c>
      <c r="C67" s="203" t="s">
        <v>1801</v>
      </c>
      <c r="D67" s="687">
        <f t="shared" si="3"/>
        <v>1</v>
      </c>
      <c r="E67" s="203"/>
      <c r="F67" s="190">
        <v>99000</v>
      </c>
      <c r="G67" s="205">
        <v>140000</v>
      </c>
      <c r="H67" s="202"/>
      <c r="I67" s="219" t="s">
        <v>107</v>
      </c>
      <c r="J67" s="219" t="s">
        <v>3122</v>
      </c>
      <c r="K67" s="687">
        <f t="shared" si="4"/>
        <v>1</v>
      </c>
      <c r="L67" s="219"/>
      <c r="M67" s="219">
        <v>92000</v>
      </c>
      <c r="N67" s="245">
        <v>132000</v>
      </c>
    </row>
    <row r="68" spans="1:14" ht="15.75">
      <c r="A68" s="463" t="s">
        <v>2671</v>
      </c>
      <c r="B68" s="204" t="s">
        <v>3123</v>
      </c>
      <c r="C68" s="191" t="s">
        <v>1800</v>
      </c>
      <c r="D68" s="687">
        <f t="shared" si="3"/>
        <v>1</v>
      </c>
      <c r="E68" s="191"/>
      <c r="F68" s="186">
        <v>220000</v>
      </c>
      <c r="G68" s="189">
        <v>314000</v>
      </c>
      <c r="H68" s="202"/>
      <c r="I68" s="216" t="s">
        <v>3124</v>
      </c>
      <c r="J68" s="216" t="s">
        <v>3125</v>
      </c>
      <c r="K68" s="687">
        <f t="shared" si="4"/>
        <v>1</v>
      </c>
      <c r="L68" s="216"/>
      <c r="M68" s="216">
        <v>118000</v>
      </c>
      <c r="N68" s="246">
        <v>177000</v>
      </c>
    </row>
    <row r="69" spans="1:14" ht="15.75">
      <c r="A69" s="328"/>
      <c r="B69" s="204" t="s">
        <v>3126</v>
      </c>
      <c r="C69" s="191" t="s">
        <v>1799</v>
      </c>
      <c r="D69" s="687">
        <f t="shared" ref="D69:D99" si="5">1-(E69/F69)</f>
        <v>1</v>
      </c>
      <c r="E69" s="191"/>
      <c r="F69" s="186">
        <v>220000</v>
      </c>
      <c r="G69" s="189">
        <v>314000</v>
      </c>
      <c r="H69" s="202"/>
      <c r="I69" s="214" t="s">
        <v>3127</v>
      </c>
      <c r="J69" s="214" t="s">
        <v>2009</v>
      </c>
      <c r="K69" s="687">
        <f t="shared" si="4"/>
        <v>1</v>
      </c>
      <c r="L69" s="214"/>
      <c r="M69" s="214">
        <v>126000</v>
      </c>
      <c r="N69" s="261">
        <v>180000</v>
      </c>
    </row>
    <row r="70" spans="1:14" ht="15.75">
      <c r="A70" s="328"/>
      <c r="B70" s="209" t="s">
        <v>3128</v>
      </c>
      <c r="C70" s="199" t="s">
        <v>1798</v>
      </c>
      <c r="D70" s="687">
        <f t="shared" si="5"/>
        <v>1</v>
      </c>
      <c r="E70" s="199"/>
      <c r="F70" s="194">
        <v>220000</v>
      </c>
      <c r="G70" s="195">
        <v>314000</v>
      </c>
      <c r="H70" s="202"/>
      <c r="I70" s="219" t="s">
        <v>3129</v>
      </c>
      <c r="J70" s="219" t="s">
        <v>3130</v>
      </c>
      <c r="K70" s="687">
        <f t="shared" si="4"/>
        <v>1</v>
      </c>
      <c r="L70" s="219"/>
      <c r="M70" s="219">
        <v>198000</v>
      </c>
      <c r="N70" s="245">
        <v>282000</v>
      </c>
    </row>
    <row r="71" spans="1:14" ht="15.75">
      <c r="A71" s="422" t="s">
        <v>3131</v>
      </c>
      <c r="B71" s="227" t="s">
        <v>3132</v>
      </c>
      <c r="C71" s="190" t="s">
        <v>1780</v>
      </c>
      <c r="D71" s="687">
        <f t="shared" si="5"/>
        <v>1</v>
      </c>
      <c r="E71" s="190"/>
      <c r="F71" s="190">
        <v>82000</v>
      </c>
      <c r="G71" s="205">
        <v>110000</v>
      </c>
      <c r="H71" s="202"/>
      <c r="I71" s="219" t="s">
        <v>3133</v>
      </c>
      <c r="J71" s="219" t="s">
        <v>2012</v>
      </c>
      <c r="K71" s="687">
        <f t="shared" si="4"/>
        <v>1</v>
      </c>
      <c r="L71" s="219"/>
      <c r="M71" s="219">
        <v>78000</v>
      </c>
      <c r="N71" s="245">
        <v>112000</v>
      </c>
    </row>
    <row r="72" spans="1:14" ht="15.75">
      <c r="A72" s="185" t="s">
        <v>2671</v>
      </c>
      <c r="B72" s="188" t="s">
        <v>3134</v>
      </c>
      <c r="C72" s="186" t="s">
        <v>1779</v>
      </c>
      <c r="D72" s="687">
        <f t="shared" si="5"/>
        <v>1</v>
      </c>
      <c r="E72" s="186"/>
      <c r="F72" s="186">
        <v>159000</v>
      </c>
      <c r="G72" s="189">
        <v>215000</v>
      </c>
      <c r="H72" s="202"/>
      <c r="I72" s="219" t="s">
        <v>3135</v>
      </c>
      <c r="J72" s="219" t="s">
        <v>3136</v>
      </c>
      <c r="K72" s="687">
        <f t="shared" si="4"/>
        <v>1</v>
      </c>
      <c r="L72" s="219"/>
      <c r="M72" s="219">
        <v>78000</v>
      </c>
      <c r="N72" s="245">
        <v>112000</v>
      </c>
    </row>
    <row r="73" spans="1:14" ht="15.75">
      <c r="A73" s="185"/>
      <c r="B73" s="188" t="s">
        <v>3137</v>
      </c>
      <c r="C73" s="186" t="s">
        <v>1778</v>
      </c>
      <c r="D73" s="687">
        <f t="shared" si="5"/>
        <v>1</v>
      </c>
      <c r="E73" s="186"/>
      <c r="F73" s="186">
        <v>159000</v>
      </c>
      <c r="G73" s="189">
        <v>215000</v>
      </c>
      <c r="H73" s="202"/>
      <c r="I73" s="214" t="s">
        <v>3138</v>
      </c>
      <c r="J73" s="214" t="s">
        <v>1966</v>
      </c>
      <c r="K73" s="687">
        <f t="shared" si="4"/>
        <v>1</v>
      </c>
      <c r="L73" s="214"/>
      <c r="M73" s="214">
        <v>154000</v>
      </c>
      <c r="N73" s="261">
        <v>219000</v>
      </c>
    </row>
    <row r="74" spans="1:14" ht="15.75">
      <c r="A74" s="192"/>
      <c r="B74" s="193" t="s">
        <v>3139</v>
      </c>
      <c r="C74" s="194" t="s">
        <v>1777</v>
      </c>
      <c r="D74" s="687">
        <f t="shared" si="5"/>
        <v>1</v>
      </c>
      <c r="E74" s="194"/>
      <c r="F74" s="194">
        <v>159000</v>
      </c>
      <c r="G74" s="195">
        <v>215000</v>
      </c>
      <c r="H74" s="202"/>
      <c r="I74" s="219" t="s">
        <v>3140</v>
      </c>
      <c r="J74" s="219" t="s">
        <v>3141</v>
      </c>
      <c r="K74" s="687">
        <f t="shared" si="4"/>
        <v>1</v>
      </c>
      <c r="L74" s="219"/>
      <c r="M74" s="219">
        <v>165000</v>
      </c>
      <c r="N74" s="245">
        <v>235000</v>
      </c>
    </row>
    <row r="75" spans="1:14" ht="15.75">
      <c r="A75" s="1747" t="s">
        <v>3142</v>
      </c>
      <c r="B75" s="211" t="s">
        <v>3143</v>
      </c>
      <c r="C75" s="203" t="s">
        <v>1811</v>
      </c>
      <c r="D75" s="687">
        <f t="shared" si="5"/>
        <v>1</v>
      </c>
      <c r="E75" s="203"/>
      <c r="F75" s="190">
        <v>44000</v>
      </c>
      <c r="G75" s="205">
        <v>63000</v>
      </c>
      <c r="H75" s="202"/>
      <c r="I75" s="219" t="s">
        <v>3144</v>
      </c>
      <c r="J75" s="219" t="s">
        <v>1967</v>
      </c>
      <c r="K75" s="687">
        <f t="shared" si="4"/>
        <v>1</v>
      </c>
      <c r="L75" s="219"/>
      <c r="M75" s="219">
        <v>209000</v>
      </c>
      <c r="N75" s="245">
        <v>297000</v>
      </c>
    </row>
    <row r="76" spans="1:14" ht="15.75">
      <c r="A76" s="1748"/>
      <c r="B76" s="204" t="s">
        <v>3145</v>
      </c>
      <c r="C76" s="191" t="s">
        <v>1812</v>
      </c>
      <c r="D76" s="687">
        <f t="shared" si="5"/>
        <v>1</v>
      </c>
      <c r="E76" s="191"/>
      <c r="F76" s="186">
        <v>104000</v>
      </c>
      <c r="G76" s="187">
        <v>149000</v>
      </c>
      <c r="H76" s="202"/>
      <c r="I76" s="219" t="s">
        <v>3146</v>
      </c>
      <c r="J76" s="219" t="s">
        <v>3147</v>
      </c>
      <c r="K76" s="687">
        <f t="shared" si="4"/>
        <v>1</v>
      </c>
      <c r="L76" s="219"/>
      <c r="M76" s="219">
        <v>258000</v>
      </c>
      <c r="N76" s="245">
        <v>368000</v>
      </c>
    </row>
    <row r="77" spans="1:14" ht="15.75">
      <c r="A77" s="1748"/>
      <c r="B77" s="204" t="s">
        <v>3148</v>
      </c>
      <c r="C77" s="191" t="s">
        <v>1813</v>
      </c>
      <c r="D77" s="687">
        <f t="shared" si="5"/>
        <v>1</v>
      </c>
      <c r="E77" s="191"/>
      <c r="F77" s="186">
        <v>104000</v>
      </c>
      <c r="G77" s="187">
        <v>149000</v>
      </c>
      <c r="H77" s="202"/>
      <c r="I77" s="219" t="s">
        <v>107</v>
      </c>
      <c r="J77" s="219" t="s">
        <v>1970</v>
      </c>
      <c r="K77" s="687">
        <f t="shared" si="4"/>
        <v>1</v>
      </c>
      <c r="L77" s="219"/>
      <c r="M77" s="219">
        <v>77000</v>
      </c>
      <c r="N77" s="245">
        <v>110000</v>
      </c>
    </row>
    <row r="78" spans="1:14" ht="15.75">
      <c r="A78" s="1748"/>
      <c r="B78" s="209" t="s">
        <v>3149</v>
      </c>
      <c r="C78" s="199" t="s">
        <v>1814</v>
      </c>
      <c r="D78" s="687">
        <f t="shared" si="5"/>
        <v>1</v>
      </c>
      <c r="E78" s="199"/>
      <c r="F78" s="194">
        <v>104000</v>
      </c>
      <c r="G78" s="195">
        <v>149000</v>
      </c>
      <c r="H78" s="202"/>
      <c r="I78" s="214" t="s">
        <v>3150</v>
      </c>
      <c r="J78" s="214" t="s">
        <v>1976</v>
      </c>
      <c r="K78" s="687">
        <f t="shared" si="4"/>
        <v>1</v>
      </c>
      <c r="L78" s="214"/>
      <c r="M78" s="214">
        <v>110000</v>
      </c>
      <c r="N78" s="261">
        <v>157000</v>
      </c>
    </row>
    <row r="79" spans="1:14" ht="15.75">
      <c r="A79" s="215" t="s">
        <v>106</v>
      </c>
      <c r="B79" s="409" t="s">
        <v>3151</v>
      </c>
      <c r="C79" s="410" t="s">
        <v>1876</v>
      </c>
      <c r="D79" s="687">
        <f t="shared" si="5"/>
        <v>1</v>
      </c>
      <c r="E79" s="410"/>
      <c r="F79" s="236">
        <v>363000</v>
      </c>
      <c r="G79" s="237">
        <v>539000</v>
      </c>
      <c r="H79" s="202"/>
      <c r="I79" s="219" t="s">
        <v>3152</v>
      </c>
      <c r="J79" s="219" t="s">
        <v>1978</v>
      </c>
      <c r="K79" s="687">
        <f t="shared" si="4"/>
        <v>1</v>
      </c>
      <c r="L79" s="219"/>
      <c r="M79" s="219">
        <v>110000</v>
      </c>
      <c r="N79" s="245">
        <v>157000</v>
      </c>
    </row>
    <row r="80" spans="1:14" ht="15.75">
      <c r="A80" s="1749" t="s">
        <v>3153</v>
      </c>
      <c r="B80" s="182" t="s">
        <v>3154</v>
      </c>
      <c r="C80" s="183" t="s">
        <v>1773</v>
      </c>
      <c r="D80" s="687">
        <f t="shared" si="5"/>
        <v>1</v>
      </c>
      <c r="E80" s="183"/>
      <c r="F80" s="183">
        <v>121000</v>
      </c>
      <c r="G80" s="184">
        <v>173000</v>
      </c>
      <c r="H80" s="202"/>
      <c r="I80" s="218" t="s">
        <v>3155</v>
      </c>
      <c r="J80" s="218" t="s">
        <v>1979</v>
      </c>
      <c r="K80" s="687">
        <f t="shared" ref="K80:K89" si="6">1-(L80/M80)</f>
        <v>1</v>
      </c>
      <c r="L80" s="218"/>
      <c r="M80" s="218">
        <v>110000</v>
      </c>
      <c r="N80" s="262">
        <v>157000</v>
      </c>
    </row>
    <row r="81" spans="1:14" ht="15.75">
      <c r="A81" s="1750"/>
      <c r="B81" s="333" t="s">
        <v>3156</v>
      </c>
      <c r="C81" s="309" t="s">
        <v>3157</v>
      </c>
      <c r="D81" s="687">
        <f t="shared" si="5"/>
        <v>1</v>
      </c>
      <c r="E81" s="309"/>
      <c r="F81" s="239">
        <v>181000</v>
      </c>
      <c r="G81" s="240">
        <v>259000</v>
      </c>
      <c r="H81" s="202"/>
      <c r="I81" s="219" t="s">
        <v>3158</v>
      </c>
      <c r="J81" s="219" t="s">
        <v>1975</v>
      </c>
      <c r="K81" s="687">
        <f t="shared" si="6"/>
        <v>1</v>
      </c>
      <c r="L81" s="219"/>
      <c r="M81" s="219">
        <v>121000</v>
      </c>
      <c r="N81" s="245">
        <v>173000</v>
      </c>
    </row>
    <row r="82" spans="1:14" ht="15.75">
      <c r="A82" s="1750"/>
      <c r="B82" s="211" t="s">
        <v>3159</v>
      </c>
      <c r="C82" s="203" t="s">
        <v>3160</v>
      </c>
      <c r="D82" s="687">
        <f t="shared" si="5"/>
        <v>1</v>
      </c>
      <c r="E82" s="203"/>
      <c r="F82" s="190">
        <v>220000</v>
      </c>
      <c r="G82" s="205">
        <v>313000</v>
      </c>
      <c r="H82" s="202"/>
      <c r="I82" s="219" t="s">
        <v>3161</v>
      </c>
      <c r="J82" s="219" t="s">
        <v>1977</v>
      </c>
      <c r="K82" s="687">
        <f t="shared" si="6"/>
        <v>1</v>
      </c>
      <c r="L82" s="219"/>
      <c r="M82" s="219">
        <v>374000</v>
      </c>
      <c r="N82" s="245">
        <v>532000</v>
      </c>
    </row>
    <row r="83" spans="1:14" ht="15.75">
      <c r="A83" s="1750"/>
      <c r="B83" s="188" t="s">
        <v>3162</v>
      </c>
      <c r="C83" s="186" t="s">
        <v>3163</v>
      </c>
      <c r="D83" s="687">
        <f t="shared" si="5"/>
        <v>1</v>
      </c>
      <c r="E83" s="186"/>
      <c r="F83" s="186">
        <v>300000</v>
      </c>
      <c r="G83" s="189">
        <v>426000</v>
      </c>
      <c r="H83" s="1752" t="s">
        <v>3164</v>
      </c>
      <c r="I83" s="368" t="s">
        <v>3165</v>
      </c>
      <c r="J83" s="368" t="s">
        <v>3166</v>
      </c>
      <c r="K83" s="687">
        <f t="shared" si="6"/>
        <v>1</v>
      </c>
      <c r="L83" s="368"/>
      <c r="M83" s="368">
        <v>137000</v>
      </c>
      <c r="N83" s="369">
        <v>196000</v>
      </c>
    </row>
    <row r="84" spans="1:14" ht="15.75">
      <c r="A84" s="1750"/>
      <c r="B84" s="227" t="s">
        <v>3167</v>
      </c>
      <c r="C84" s="190" t="s">
        <v>1873</v>
      </c>
      <c r="D84" s="687">
        <f t="shared" si="5"/>
        <v>1</v>
      </c>
      <c r="E84" s="190"/>
      <c r="F84" s="190">
        <v>275000</v>
      </c>
      <c r="G84" s="205">
        <v>391000</v>
      </c>
      <c r="H84" s="1733"/>
      <c r="I84" s="353" t="s">
        <v>3168</v>
      </c>
      <c r="J84" s="353" t="s">
        <v>2017</v>
      </c>
      <c r="K84" s="687">
        <f t="shared" si="6"/>
        <v>1</v>
      </c>
      <c r="L84" s="353"/>
      <c r="M84" s="353">
        <v>176000</v>
      </c>
      <c r="N84" s="354">
        <v>251000</v>
      </c>
    </row>
    <row r="85" spans="1:14" ht="15.75">
      <c r="A85" s="1750"/>
      <c r="B85" s="206" t="s">
        <v>3169</v>
      </c>
      <c r="C85" s="207" t="s">
        <v>1872</v>
      </c>
      <c r="D85" s="687">
        <f t="shared" si="5"/>
        <v>1</v>
      </c>
      <c r="E85" s="207"/>
      <c r="F85" s="207">
        <v>330000</v>
      </c>
      <c r="G85" s="208">
        <v>469000</v>
      </c>
      <c r="H85" s="370"/>
      <c r="I85" s="353" t="s">
        <v>3170</v>
      </c>
      <c r="J85" s="353" t="s">
        <v>2018</v>
      </c>
      <c r="K85" s="687">
        <f t="shared" si="6"/>
        <v>1</v>
      </c>
      <c r="L85" s="353"/>
      <c r="M85" s="353">
        <v>176000</v>
      </c>
      <c r="N85" s="354">
        <v>251000</v>
      </c>
    </row>
    <row r="86" spans="1:14" ht="15.75">
      <c r="A86" s="1751"/>
      <c r="B86" s="193" t="s">
        <v>3171</v>
      </c>
      <c r="C86" s="194" t="s">
        <v>1870</v>
      </c>
      <c r="D86" s="687">
        <f t="shared" si="5"/>
        <v>1</v>
      </c>
      <c r="E86" s="194"/>
      <c r="F86" s="194">
        <v>148000</v>
      </c>
      <c r="G86" s="195">
        <v>212000</v>
      </c>
      <c r="H86" s="371"/>
      <c r="I86" s="361" t="s">
        <v>3172</v>
      </c>
      <c r="J86" s="361" t="s">
        <v>2019</v>
      </c>
      <c r="K86" s="687">
        <f t="shared" si="6"/>
        <v>1</v>
      </c>
      <c r="L86" s="361"/>
      <c r="M86" s="361">
        <v>176000</v>
      </c>
      <c r="N86" s="362">
        <v>251000</v>
      </c>
    </row>
    <row r="87" spans="1:14" ht="15.75">
      <c r="A87" s="457" t="s">
        <v>3173</v>
      </c>
      <c r="B87" s="227" t="s">
        <v>3174</v>
      </c>
      <c r="C87" s="190" t="s">
        <v>2083</v>
      </c>
      <c r="D87" s="687">
        <f t="shared" si="5"/>
        <v>1</v>
      </c>
      <c r="E87" s="190"/>
      <c r="F87" s="190">
        <v>33000</v>
      </c>
      <c r="G87" s="205">
        <v>47000</v>
      </c>
      <c r="H87" s="1732" t="s">
        <v>3175</v>
      </c>
      <c r="I87" s="351" t="s">
        <v>3176</v>
      </c>
      <c r="J87" s="351" t="s">
        <v>1944</v>
      </c>
      <c r="K87" s="687">
        <f t="shared" si="6"/>
        <v>1</v>
      </c>
      <c r="L87" s="351"/>
      <c r="M87" s="351">
        <v>143000</v>
      </c>
      <c r="N87" s="352">
        <v>186000</v>
      </c>
    </row>
    <row r="88" spans="1:14" ht="15.75">
      <c r="A88" s="301"/>
      <c r="B88" s="182" t="s">
        <v>3177</v>
      </c>
      <c r="C88" s="183" t="s">
        <v>3178</v>
      </c>
      <c r="D88" s="687">
        <f t="shared" si="5"/>
        <v>1</v>
      </c>
      <c r="E88" s="183"/>
      <c r="F88" s="183">
        <v>69000</v>
      </c>
      <c r="G88" s="184">
        <v>98000</v>
      </c>
      <c r="H88" s="1733"/>
      <c r="I88" s="399" t="s">
        <v>3179</v>
      </c>
      <c r="J88" s="399" t="s">
        <v>3180</v>
      </c>
      <c r="K88" s="687">
        <f t="shared" si="6"/>
        <v>1</v>
      </c>
      <c r="L88" s="399"/>
      <c r="M88" s="399">
        <v>187000</v>
      </c>
      <c r="N88" s="400">
        <v>244000</v>
      </c>
    </row>
    <row r="89" spans="1:14" ht="16.5" thickBot="1">
      <c r="A89" s="458"/>
      <c r="B89" s="196" t="s">
        <v>3181</v>
      </c>
      <c r="C89" s="197" t="s">
        <v>2081</v>
      </c>
      <c r="D89" s="687">
        <f t="shared" si="5"/>
        <v>1</v>
      </c>
      <c r="E89" s="197"/>
      <c r="F89" s="197">
        <v>49000</v>
      </c>
      <c r="G89" s="198">
        <v>70000</v>
      </c>
      <c r="H89" s="370"/>
      <c r="I89" s="359" t="s">
        <v>3182</v>
      </c>
      <c r="J89" s="359" t="s">
        <v>1943</v>
      </c>
      <c r="K89" s="687">
        <f t="shared" si="6"/>
        <v>1</v>
      </c>
      <c r="L89" s="359"/>
      <c r="M89" s="359">
        <v>275000</v>
      </c>
      <c r="N89" s="360">
        <v>358000</v>
      </c>
    </row>
    <row r="90" spans="1:14" ht="16.5" thickTop="1">
      <c r="A90" s="1739" t="s">
        <v>3183</v>
      </c>
      <c r="B90" s="406" t="s">
        <v>3184</v>
      </c>
      <c r="C90" s="249" t="s">
        <v>1792</v>
      </c>
      <c r="D90" s="687">
        <f t="shared" si="5"/>
        <v>1</v>
      </c>
      <c r="E90" s="249"/>
      <c r="F90" s="182">
        <v>82000</v>
      </c>
      <c r="G90" s="407">
        <v>110000</v>
      </c>
      <c r="H90" s="481"/>
      <c r="I90" s="366"/>
      <c r="J90" s="366"/>
      <c r="K90" s="366"/>
      <c r="L90" s="366"/>
      <c r="M90" s="366"/>
      <c r="N90" s="366"/>
    </row>
    <row r="91" spans="1:14" ht="15.75">
      <c r="A91" s="1740"/>
      <c r="B91" s="340" t="s">
        <v>3185</v>
      </c>
      <c r="C91" s="235" t="s">
        <v>1791</v>
      </c>
      <c r="D91" s="687">
        <f t="shared" si="5"/>
        <v>1</v>
      </c>
      <c r="E91" s="235"/>
      <c r="F91" s="188">
        <v>159000</v>
      </c>
      <c r="G91" s="390">
        <v>215000</v>
      </c>
      <c r="H91" s="482"/>
      <c r="I91" s="404"/>
      <c r="J91" s="404"/>
      <c r="K91" s="404"/>
      <c r="L91" s="404"/>
      <c r="M91" s="404"/>
      <c r="N91" s="404"/>
    </row>
    <row r="92" spans="1:14" ht="15.75">
      <c r="A92" s="1740"/>
      <c r="B92" s="340" t="s">
        <v>3186</v>
      </c>
      <c r="C92" s="235" t="s">
        <v>1790</v>
      </c>
      <c r="D92" s="687">
        <f t="shared" si="5"/>
        <v>1</v>
      </c>
      <c r="E92" s="235"/>
      <c r="F92" s="188">
        <v>159000</v>
      </c>
      <c r="G92" s="390">
        <v>215000</v>
      </c>
      <c r="H92" s="482"/>
      <c r="I92" s="404"/>
      <c r="J92" s="404"/>
      <c r="K92" s="404"/>
      <c r="L92" s="404"/>
      <c r="M92" s="404"/>
      <c r="N92" s="404"/>
    </row>
    <row r="93" spans="1:14" ht="15.75">
      <c r="A93" s="1740"/>
      <c r="B93" s="394" t="s">
        <v>3187</v>
      </c>
      <c r="C93" s="408" t="s">
        <v>1789</v>
      </c>
      <c r="D93" s="687">
        <f t="shared" si="5"/>
        <v>1</v>
      </c>
      <c r="E93" s="408"/>
      <c r="F93" s="325">
        <v>159000</v>
      </c>
      <c r="G93" s="395">
        <v>215000</v>
      </c>
      <c r="H93" s="482"/>
      <c r="I93" s="404"/>
      <c r="J93" s="404"/>
      <c r="K93" s="404"/>
      <c r="L93" s="404"/>
      <c r="M93" s="404"/>
      <c r="N93" s="404"/>
    </row>
    <row r="94" spans="1:14" ht="15.75">
      <c r="A94" s="1741" t="s">
        <v>3188</v>
      </c>
      <c r="B94" s="393" t="s">
        <v>3189</v>
      </c>
      <c r="C94" s="234" t="s">
        <v>3190</v>
      </c>
      <c r="D94" s="687">
        <f t="shared" si="5"/>
        <v>1</v>
      </c>
      <c r="E94" s="234"/>
      <c r="F94" s="227">
        <v>220000</v>
      </c>
      <c r="G94" s="238">
        <v>312000</v>
      </c>
      <c r="H94" s="482"/>
      <c r="I94" s="404"/>
      <c r="J94" s="404"/>
      <c r="K94" s="404"/>
      <c r="L94" s="404"/>
      <c r="M94" s="404"/>
      <c r="N94" s="404"/>
    </row>
    <row r="95" spans="1:14" ht="15.75">
      <c r="A95" s="1741"/>
      <c r="B95" s="340" t="s">
        <v>3191</v>
      </c>
      <c r="C95" s="235" t="s">
        <v>3192</v>
      </c>
      <c r="D95" s="687">
        <f t="shared" si="5"/>
        <v>1</v>
      </c>
      <c r="E95" s="235"/>
      <c r="F95" s="188">
        <v>200000</v>
      </c>
      <c r="G95" s="390">
        <v>285000</v>
      </c>
      <c r="H95" s="482"/>
      <c r="I95" s="404"/>
      <c r="J95" s="404"/>
      <c r="K95" s="404"/>
      <c r="L95" s="404"/>
      <c r="M95" s="404"/>
      <c r="N95" s="404"/>
    </row>
    <row r="96" spans="1:14" ht="15.75">
      <c r="A96" s="1741"/>
      <c r="B96" s="340" t="s">
        <v>3193</v>
      </c>
      <c r="C96" s="235" t="s">
        <v>3194</v>
      </c>
      <c r="D96" s="687">
        <f t="shared" si="5"/>
        <v>1</v>
      </c>
      <c r="E96" s="235"/>
      <c r="F96" s="188">
        <v>200000</v>
      </c>
      <c r="G96" s="390">
        <v>285000</v>
      </c>
      <c r="H96" s="482"/>
      <c r="I96" s="404"/>
      <c r="J96" s="404"/>
      <c r="K96" s="404"/>
      <c r="L96" s="404"/>
      <c r="M96" s="404"/>
      <c r="N96" s="404"/>
    </row>
    <row r="97" spans="1:14" ht="15.75">
      <c r="A97" s="1741"/>
      <c r="B97" s="391" t="s">
        <v>3195</v>
      </c>
      <c r="C97" s="263" t="s">
        <v>3196</v>
      </c>
      <c r="D97" s="687">
        <f t="shared" si="5"/>
        <v>1</v>
      </c>
      <c r="E97" s="263"/>
      <c r="F97" s="193">
        <v>200000</v>
      </c>
      <c r="G97" s="392">
        <v>285000</v>
      </c>
      <c r="H97" s="482"/>
      <c r="I97" s="404"/>
      <c r="J97" s="404"/>
      <c r="K97" s="404"/>
      <c r="L97" s="404"/>
      <c r="M97" s="404"/>
      <c r="N97" s="404"/>
    </row>
    <row r="98" spans="1:14" ht="15.75">
      <c r="A98" s="1734" t="s">
        <v>1172</v>
      </c>
      <c r="B98" s="393" t="s">
        <v>3197</v>
      </c>
      <c r="C98" s="234" t="s">
        <v>1879</v>
      </c>
      <c r="D98" s="687">
        <f t="shared" si="5"/>
        <v>1</v>
      </c>
      <c r="E98" s="234"/>
      <c r="F98" s="227">
        <v>176000</v>
      </c>
      <c r="G98" s="238">
        <v>237000</v>
      </c>
      <c r="H98" s="482"/>
      <c r="I98" s="404"/>
      <c r="J98" s="404"/>
      <c r="K98" s="404"/>
      <c r="L98" s="404"/>
      <c r="M98" s="404"/>
      <c r="N98" s="404"/>
    </row>
    <row r="99" spans="1:14" ht="16.5" thickBot="1">
      <c r="A99" s="1735"/>
      <c r="B99" s="396" t="s">
        <v>3198</v>
      </c>
      <c r="C99" s="251" t="s">
        <v>1880</v>
      </c>
      <c r="D99" s="687">
        <f t="shared" si="5"/>
        <v>1</v>
      </c>
      <c r="E99" s="251"/>
      <c r="F99" s="196">
        <v>275000</v>
      </c>
      <c r="G99" s="397">
        <v>369000</v>
      </c>
      <c r="H99" s="482"/>
      <c r="I99" s="404"/>
      <c r="J99" s="404"/>
      <c r="K99" s="404"/>
      <c r="L99" s="404"/>
      <c r="M99" s="404"/>
      <c r="N99" s="404"/>
    </row>
    <row r="100" spans="1:14" ht="16.5" thickTop="1">
      <c r="A100" s="175" t="s">
        <v>2954</v>
      </c>
      <c r="B100" s="173"/>
      <c r="C100" s="172"/>
      <c r="D100" s="687"/>
      <c r="E100" s="172"/>
      <c r="F100" s="177"/>
      <c r="G100" s="176" t="s">
        <v>2955</v>
      </c>
      <c r="H100" s="174" t="s">
        <v>2990</v>
      </c>
      <c r="I100" s="173"/>
      <c r="J100" s="172"/>
      <c r="K100" s="686" t="s">
        <v>3601</v>
      </c>
      <c r="L100" s="212" t="s">
        <v>3602</v>
      </c>
      <c r="M100" s="259" t="s">
        <v>1766</v>
      </c>
      <c r="N100" s="260" t="s">
        <v>105</v>
      </c>
    </row>
    <row r="101" spans="1:14" ht="15.75">
      <c r="A101" s="1730" t="s">
        <v>2957</v>
      </c>
      <c r="B101" s="1731"/>
      <c r="C101" s="212" t="s">
        <v>2958</v>
      </c>
      <c r="D101" s="686" t="s">
        <v>3601</v>
      </c>
      <c r="E101" s="212" t="s">
        <v>3602</v>
      </c>
      <c r="F101" s="212" t="s">
        <v>1766</v>
      </c>
      <c r="G101" s="299" t="s">
        <v>105</v>
      </c>
      <c r="H101" s="398" t="s">
        <v>3199</v>
      </c>
      <c r="I101" s="368" t="s">
        <v>3200</v>
      </c>
      <c r="J101" s="368" t="s">
        <v>1954</v>
      </c>
      <c r="K101" s="687">
        <f t="shared" ref="K101:K111" si="7">1-(L101/M101)</f>
        <v>9.0909090909090939E-2</v>
      </c>
      <c r="L101" s="368">
        <v>200000</v>
      </c>
      <c r="M101" s="368">
        <v>220000</v>
      </c>
      <c r="N101" s="369">
        <v>313000</v>
      </c>
    </row>
    <row r="102" spans="1:14" ht="15.75">
      <c r="A102" s="290" t="s">
        <v>3201</v>
      </c>
      <c r="B102" s="190" t="s">
        <v>3202</v>
      </c>
      <c r="C102" s="190" t="s">
        <v>1845</v>
      </c>
      <c r="D102" s="687">
        <f t="shared" ref="D102:D133" si="8">1-(E102/F102)</f>
        <v>1</v>
      </c>
      <c r="E102" s="190"/>
      <c r="F102" s="190">
        <v>29000</v>
      </c>
      <c r="G102" s="205">
        <v>37000</v>
      </c>
      <c r="H102" s="370"/>
      <c r="I102" s="353" t="s">
        <v>3203</v>
      </c>
      <c r="J102" s="353" t="s">
        <v>3204</v>
      </c>
      <c r="K102" s="687">
        <f t="shared" si="7"/>
        <v>1</v>
      </c>
      <c r="L102" s="353"/>
      <c r="M102" s="353">
        <v>275000</v>
      </c>
      <c r="N102" s="354">
        <v>391000</v>
      </c>
    </row>
    <row r="103" spans="1:14" ht="15.75">
      <c r="A103" s="225"/>
      <c r="B103" s="186" t="s">
        <v>3205</v>
      </c>
      <c r="C103" s="186" t="s">
        <v>1844</v>
      </c>
      <c r="D103" s="687">
        <f t="shared" si="8"/>
        <v>1</v>
      </c>
      <c r="E103" s="186"/>
      <c r="F103" s="186">
        <v>27000</v>
      </c>
      <c r="G103" s="244">
        <v>34000</v>
      </c>
      <c r="H103" s="370"/>
      <c r="I103" s="353" t="s">
        <v>3206</v>
      </c>
      <c r="J103" s="353" t="s">
        <v>1948</v>
      </c>
      <c r="K103" s="687">
        <f t="shared" si="7"/>
        <v>1</v>
      </c>
      <c r="L103" s="353"/>
      <c r="M103" s="353">
        <v>165000</v>
      </c>
      <c r="N103" s="354">
        <v>235000</v>
      </c>
    </row>
    <row r="104" spans="1:14" ht="15.75">
      <c r="A104" s="225"/>
      <c r="B104" s="239" t="s">
        <v>3207</v>
      </c>
      <c r="C104" s="239" t="s">
        <v>1846</v>
      </c>
      <c r="D104" s="687">
        <f t="shared" si="8"/>
        <v>1</v>
      </c>
      <c r="E104" s="239"/>
      <c r="F104" s="239">
        <v>23000</v>
      </c>
      <c r="G104" s="240">
        <v>29000</v>
      </c>
      <c r="H104" s="370"/>
      <c r="I104" s="399" t="s">
        <v>3208</v>
      </c>
      <c r="J104" s="399" t="s">
        <v>3209</v>
      </c>
      <c r="K104" s="687">
        <f t="shared" si="7"/>
        <v>1</v>
      </c>
      <c r="L104" s="399"/>
      <c r="M104" s="399">
        <v>165000</v>
      </c>
      <c r="N104" s="400">
        <v>235000</v>
      </c>
    </row>
    <row r="105" spans="1:14" ht="15.75">
      <c r="A105" s="225"/>
      <c r="B105" s="219" t="s">
        <v>3210</v>
      </c>
      <c r="C105" s="219" t="s">
        <v>1843</v>
      </c>
      <c r="D105" s="687">
        <f t="shared" si="8"/>
        <v>1</v>
      </c>
      <c r="E105" s="219"/>
      <c r="F105" s="219">
        <v>32000</v>
      </c>
      <c r="G105" s="245">
        <v>40000</v>
      </c>
      <c r="H105" s="398" t="s">
        <v>3211</v>
      </c>
      <c r="I105" s="368" t="s">
        <v>3212</v>
      </c>
      <c r="J105" s="368" t="s">
        <v>1965</v>
      </c>
      <c r="K105" s="687">
        <f t="shared" si="7"/>
        <v>1</v>
      </c>
      <c r="L105" s="368"/>
      <c r="M105" s="368">
        <v>165000</v>
      </c>
      <c r="N105" s="369">
        <v>215000</v>
      </c>
    </row>
    <row r="106" spans="1:14" ht="15.75">
      <c r="A106" s="225"/>
      <c r="B106" s="314" t="s">
        <v>3213</v>
      </c>
      <c r="C106" s="314" t="s">
        <v>1840</v>
      </c>
      <c r="D106" s="687">
        <f t="shared" si="8"/>
        <v>1</v>
      </c>
      <c r="E106" s="314"/>
      <c r="F106" s="314">
        <v>29000</v>
      </c>
      <c r="G106" s="323">
        <v>37000</v>
      </c>
      <c r="H106" s="370"/>
      <c r="I106" s="353" t="s">
        <v>3214</v>
      </c>
      <c r="J106" s="353" t="s">
        <v>3215</v>
      </c>
      <c r="K106" s="687">
        <f t="shared" si="7"/>
        <v>1</v>
      </c>
      <c r="L106" s="353"/>
      <c r="M106" s="353">
        <v>132000</v>
      </c>
      <c r="N106" s="354">
        <v>172000</v>
      </c>
    </row>
    <row r="107" spans="1:14" ht="15.75">
      <c r="A107" s="225"/>
      <c r="B107" s="186" t="s">
        <v>3216</v>
      </c>
      <c r="C107" s="186" t="s">
        <v>1841</v>
      </c>
      <c r="D107" s="687">
        <f t="shared" si="8"/>
        <v>1</v>
      </c>
      <c r="E107" s="186"/>
      <c r="F107" s="186">
        <v>25000</v>
      </c>
      <c r="G107" s="189">
        <v>32000</v>
      </c>
      <c r="H107" s="370"/>
      <c r="I107" s="353" t="s">
        <v>3217</v>
      </c>
      <c r="J107" s="353" t="s">
        <v>1960</v>
      </c>
      <c r="K107" s="687">
        <f t="shared" si="7"/>
        <v>1</v>
      </c>
      <c r="L107" s="353"/>
      <c r="M107" s="353">
        <v>495000</v>
      </c>
      <c r="N107" s="354">
        <v>644000</v>
      </c>
    </row>
    <row r="108" spans="1:14" ht="15.75">
      <c r="A108" s="225"/>
      <c r="B108" s="207" t="s">
        <v>3218</v>
      </c>
      <c r="C108" s="207" t="s">
        <v>1894</v>
      </c>
      <c r="D108" s="687">
        <f t="shared" si="8"/>
        <v>1</v>
      </c>
      <c r="E108" s="207"/>
      <c r="F108" s="207">
        <v>181000</v>
      </c>
      <c r="G108" s="208">
        <v>220000</v>
      </c>
      <c r="H108" s="370"/>
      <c r="I108" s="353" t="s">
        <v>3219</v>
      </c>
      <c r="J108" s="353" t="s">
        <v>1961</v>
      </c>
      <c r="K108" s="687">
        <f t="shared" si="7"/>
        <v>1</v>
      </c>
      <c r="L108" s="353"/>
      <c r="M108" s="353">
        <v>264000</v>
      </c>
      <c r="N108" s="354">
        <v>344000</v>
      </c>
    </row>
    <row r="109" spans="1:14" ht="15.75">
      <c r="A109" s="225"/>
      <c r="B109" s="339" t="s">
        <v>3218</v>
      </c>
      <c r="C109" s="309" t="s">
        <v>1893</v>
      </c>
      <c r="D109" s="687">
        <f t="shared" si="8"/>
        <v>1</v>
      </c>
      <c r="E109" s="309"/>
      <c r="F109" s="239">
        <v>181000</v>
      </c>
      <c r="G109" s="240">
        <v>220000</v>
      </c>
      <c r="H109" s="370"/>
      <c r="I109" s="353" t="s">
        <v>3220</v>
      </c>
      <c r="J109" s="353" t="s">
        <v>1959</v>
      </c>
      <c r="K109" s="687">
        <f t="shared" si="7"/>
        <v>1</v>
      </c>
      <c r="L109" s="353"/>
      <c r="M109" s="353">
        <v>187000</v>
      </c>
      <c r="N109" s="354">
        <v>244000</v>
      </c>
    </row>
    <row r="110" spans="1:14" ht="15.75">
      <c r="A110" s="225"/>
      <c r="B110" s="254" t="s">
        <v>3221</v>
      </c>
      <c r="C110" s="186" t="s">
        <v>1842</v>
      </c>
      <c r="D110" s="687">
        <f t="shared" si="8"/>
        <v>1</v>
      </c>
      <c r="E110" s="186"/>
      <c r="F110" s="186">
        <v>38000</v>
      </c>
      <c r="G110" s="189">
        <v>55000</v>
      </c>
      <c r="H110" s="370"/>
      <c r="I110" s="353" t="s">
        <v>3222</v>
      </c>
      <c r="J110" s="353" t="s">
        <v>1956</v>
      </c>
      <c r="K110" s="687">
        <f t="shared" si="7"/>
        <v>1</v>
      </c>
      <c r="L110" s="353"/>
      <c r="M110" s="353">
        <v>77000</v>
      </c>
      <c r="N110" s="354">
        <v>101000</v>
      </c>
    </row>
    <row r="111" spans="1:14" ht="16.5" thickBot="1">
      <c r="A111" s="225"/>
      <c r="B111" s="254" t="s">
        <v>3223</v>
      </c>
      <c r="C111" s="186" t="s">
        <v>1839</v>
      </c>
      <c r="D111" s="687">
        <f t="shared" si="8"/>
        <v>1</v>
      </c>
      <c r="E111" s="186"/>
      <c r="F111" s="186">
        <v>88000</v>
      </c>
      <c r="G111" s="189">
        <v>126000</v>
      </c>
      <c r="H111" s="374"/>
      <c r="I111" s="375" t="s">
        <v>3224</v>
      </c>
      <c r="J111" s="375" t="s">
        <v>3225</v>
      </c>
      <c r="K111" s="687">
        <f t="shared" si="7"/>
        <v>1</v>
      </c>
      <c r="L111" s="375"/>
      <c r="M111" s="375">
        <v>77000</v>
      </c>
      <c r="N111" s="376">
        <v>101000</v>
      </c>
    </row>
    <row r="112" spans="1:14" ht="16.5" thickTop="1">
      <c r="A112" s="226"/>
      <c r="B112" s="210" t="s">
        <v>3226</v>
      </c>
      <c r="C112" s="194" t="s">
        <v>1892</v>
      </c>
      <c r="D112" s="687">
        <f t="shared" si="8"/>
        <v>1</v>
      </c>
      <c r="E112" s="194"/>
      <c r="F112" s="194">
        <v>96000</v>
      </c>
      <c r="G112" s="195">
        <v>137000</v>
      </c>
      <c r="H112" s="174" t="s">
        <v>2990</v>
      </c>
      <c r="I112" s="173"/>
      <c r="J112" s="172"/>
      <c r="K112" s="172"/>
      <c r="L112" s="172"/>
      <c r="M112" s="177"/>
      <c r="N112" s="176" t="s">
        <v>2955</v>
      </c>
    </row>
    <row r="113" spans="1:14" ht="15.75">
      <c r="A113" s="225" t="s">
        <v>3227</v>
      </c>
      <c r="B113" s="253" t="s">
        <v>3228</v>
      </c>
      <c r="C113" s="190" t="s">
        <v>1852</v>
      </c>
      <c r="D113" s="687">
        <f t="shared" si="8"/>
        <v>1</v>
      </c>
      <c r="E113" s="190"/>
      <c r="F113" s="190">
        <v>55000</v>
      </c>
      <c r="G113" s="205">
        <v>74000</v>
      </c>
      <c r="H113" s="1737" t="s">
        <v>2957</v>
      </c>
      <c r="I113" s="1738"/>
      <c r="J113" s="259" t="s">
        <v>2958</v>
      </c>
      <c r="K113" s="686" t="s">
        <v>3601</v>
      </c>
      <c r="L113" s="212" t="s">
        <v>3602</v>
      </c>
      <c r="M113" s="259" t="s">
        <v>1766</v>
      </c>
      <c r="N113" s="260" t="s">
        <v>105</v>
      </c>
    </row>
    <row r="114" spans="1:14" ht="15.75">
      <c r="A114" s="225"/>
      <c r="B114" s="254" t="s">
        <v>3229</v>
      </c>
      <c r="C114" s="186" t="s">
        <v>1853</v>
      </c>
      <c r="D114" s="687">
        <f t="shared" si="8"/>
        <v>1</v>
      </c>
      <c r="E114" s="186"/>
      <c r="F114" s="186">
        <v>77000</v>
      </c>
      <c r="G114" s="189">
        <v>105000</v>
      </c>
      <c r="H114" s="224" t="s">
        <v>3230</v>
      </c>
      <c r="I114" s="214" t="s">
        <v>3231</v>
      </c>
      <c r="J114" s="214" t="s">
        <v>2044</v>
      </c>
      <c r="K114" s="687">
        <f t="shared" ref="K114:K145" si="9">1-(L114/M114)</f>
        <v>1</v>
      </c>
      <c r="L114" s="214"/>
      <c r="M114" s="214">
        <v>111000</v>
      </c>
      <c r="N114" s="261">
        <v>159000</v>
      </c>
    </row>
    <row r="115" spans="1:14" ht="15.75">
      <c r="A115" s="225"/>
      <c r="B115" s="254" t="s">
        <v>3232</v>
      </c>
      <c r="C115" s="186" t="s">
        <v>1851</v>
      </c>
      <c r="D115" s="687">
        <f t="shared" si="8"/>
        <v>1</v>
      </c>
      <c r="E115" s="186"/>
      <c r="F115" s="186">
        <v>66000</v>
      </c>
      <c r="G115" s="189">
        <v>95000</v>
      </c>
      <c r="H115" s="202"/>
      <c r="I115" s="219" t="s">
        <v>3233</v>
      </c>
      <c r="J115" s="219" t="s">
        <v>3234</v>
      </c>
      <c r="K115" s="687">
        <f t="shared" si="9"/>
        <v>1</v>
      </c>
      <c r="L115" s="219"/>
      <c r="M115" s="219">
        <v>191000</v>
      </c>
      <c r="N115" s="245">
        <v>273000</v>
      </c>
    </row>
    <row r="116" spans="1:14" ht="15.75">
      <c r="A116" s="225"/>
      <c r="B116" s="411" t="s">
        <v>3235</v>
      </c>
      <c r="C116" s="239" t="s">
        <v>1896</v>
      </c>
      <c r="D116" s="687">
        <f t="shared" si="8"/>
        <v>1</v>
      </c>
      <c r="E116" s="239"/>
      <c r="F116" s="239">
        <v>176000</v>
      </c>
      <c r="G116" s="240">
        <v>237000</v>
      </c>
      <c r="H116" s="202"/>
      <c r="I116" s="314" t="s">
        <v>3236</v>
      </c>
      <c r="J116" s="314" t="s">
        <v>3237</v>
      </c>
      <c r="K116" s="687">
        <f t="shared" si="9"/>
        <v>1</v>
      </c>
      <c r="L116" s="314"/>
      <c r="M116" s="314">
        <v>176000</v>
      </c>
      <c r="N116" s="323">
        <v>251000</v>
      </c>
    </row>
    <row r="117" spans="1:14" ht="15.75">
      <c r="A117" s="290" t="s">
        <v>3238</v>
      </c>
      <c r="B117" s="253" t="s">
        <v>3239</v>
      </c>
      <c r="C117" s="190" t="s">
        <v>1850</v>
      </c>
      <c r="D117" s="687">
        <f t="shared" si="8"/>
        <v>1</v>
      </c>
      <c r="E117" s="190"/>
      <c r="F117" s="190">
        <v>71000</v>
      </c>
      <c r="G117" s="205">
        <v>94000</v>
      </c>
      <c r="H117" s="341"/>
      <c r="I117" s="386" t="s">
        <v>3240</v>
      </c>
      <c r="J117" s="386" t="s">
        <v>3241</v>
      </c>
      <c r="K117" s="687">
        <f t="shared" si="9"/>
        <v>1</v>
      </c>
      <c r="L117" s="386"/>
      <c r="M117" s="386">
        <v>230000</v>
      </c>
      <c r="N117" s="387">
        <v>300000</v>
      </c>
    </row>
    <row r="118" spans="1:14" ht="15.75">
      <c r="A118" s="225"/>
      <c r="B118" s="254" t="s">
        <v>3242</v>
      </c>
      <c r="C118" s="186" t="s">
        <v>3243</v>
      </c>
      <c r="D118" s="687">
        <f t="shared" si="8"/>
        <v>1</v>
      </c>
      <c r="E118" s="186"/>
      <c r="F118" s="186">
        <v>300000</v>
      </c>
      <c r="G118" s="189">
        <v>400000</v>
      </c>
      <c r="H118" s="341"/>
      <c r="I118" s="220" t="s">
        <v>3244</v>
      </c>
      <c r="J118" s="220" t="s">
        <v>3245</v>
      </c>
      <c r="K118" s="687">
        <f t="shared" si="9"/>
        <v>1</v>
      </c>
      <c r="L118" s="220"/>
      <c r="M118" s="220">
        <v>250000</v>
      </c>
      <c r="N118" s="388">
        <v>350000</v>
      </c>
    </row>
    <row r="119" spans="1:14" ht="15.75">
      <c r="A119" s="225"/>
      <c r="B119" s="210" t="s">
        <v>3246</v>
      </c>
      <c r="C119" s="194" t="s">
        <v>1849</v>
      </c>
      <c r="D119" s="687">
        <f t="shared" si="8"/>
        <v>1</v>
      </c>
      <c r="E119" s="194"/>
      <c r="F119" s="194">
        <v>143000</v>
      </c>
      <c r="G119" s="195">
        <v>187000</v>
      </c>
      <c r="H119" s="341"/>
      <c r="I119" s="220" t="s">
        <v>3247</v>
      </c>
      <c r="J119" s="220" t="s">
        <v>3248</v>
      </c>
      <c r="K119" s="687">
        <f t="shared" si="9"/>
        <v>1</v>
      </c>
      <c r="L119" s="220"/>
      <c r="M119" s="220">
        <v>680000</v>
      </c>
      <c r="N119" s="388">
        <v>830000</v>
      </c>
    </row>
    <row r="120" spans="1:14" ht="15.75">
      <c r="A120" s="1728" t="s">
        <v>3249</v>
      </c>
      <c r="B120" s="253" t="s">
        <v>3250</v>
      </c>
      <c r="C120" s="190" t="s">
        <v>1854</v>
      </c>
      <c r="D120" s="687">
        <f t="shared" si="8"/>
        <v>1</v>
      </c>
      <c r="E120" s="190"/>
      <c r="F120" s="190">
        <v>72000</v>
      </c>
      <c r="G120" s="205">
        <v>90000</v>
      </c>
      <c r="H120" s="341"/>
      <c r="I120" s="223" t="s">
        <v>3251</v>
      </c>
      <c r="J120" s="223" t="s">
        <v>3252</v>
      </c>
      <c r="K120" s="687">
        <f t="shared" si="9"/>
        <v>1</v>
      </c>
      <c r="L120" s="223"/>
      <c r="M120" s="223">
        <v>130000</v>
      </c>
      <c r="N120" s="349">
        <v>170000</v>
      </c>
    </row>
    <row r="121" spans="1:14" ht="15.75">
      <c r="A121" s="1736"/>
      <c r="B121" s="411" t="s">
        <v>3253</v>
      </c>
      <c r="C121" s="239" t="s">
        <v>1897</v>
      </c>
      <c r="D121" s="687">
        <f t="shared" si="8"/>
        <v>1</v>
      </c>
      <c r="E121" s="239"/>
      <c r="F121" s="239">
        <v>145000</v>
      </c>
      <c r="G121" s="240">
        <v>180000</v>
      </c>
      <c r="H121" s="341"/>
      <c r="I121" s="386" t="s">
        <v>3254</v>
      </c>
      <c r="J121" s="386" t="s">
        <v>1997</v>
      </c>
      <c r="K121" s="687">
        <f t="shared" si="9"/>
        <v>1</v>
      </c>
      <c r="L121" s="386"/>
      <c r="M121" s="386">
        <v>99000</v>
      </c>
      <c r="N121" s="387">
        <v>141000</v>
      </c>
    </row>
    <row r="122" spans="1:14" ht="15.75">
      <c r="A122" s="290" t="s">
        <v>3255</v>
      </c>
      <c r="B122" s="253" t="s">
        <v>3256</v>
      </c>
      <c r="C122" s="190" t="s">
        <v>1855</v>
      </c>
      <c r="D122" s="687">
        <f t="shared" si="8"/>
        <v>1</v>
      </c>
      <c r="E122" s="190"/>
      <c r="F122" s="190">
        <v>115000</v>
      </c>
      <c r="G122" s="205">
        <v>154000</v>
      </c>
      <c r="H122" s="341"/>
      <c r="I122" s="220" t="s">
        <v>3257</v>
      </c>
      <c r="J122" s="220" t="s">
        <v>3258</v>
      </c>
      <c r="K122" s="687">
        <f t="shared" si="9"/>
        <v>1</v>
      </c>
      <c r="L122" s="220"/>
      <c r="M122" s="220">
        <v>143000</v>
      </c>
      <c r="N122" s="388">
        <v>204000</v>
      </c>
    </row>
    <row r="123" spans="1:14" ht="15.75">
      <c r="A123" s="225"/>
      <c r="B123" s="254" t="s">
        <v>3259</v>
      </c>
      <c r="C123" s="186" t="s">
        <v>3260</v>
      </c>
      <c r="D123" s="687">
        <f t="shared" si="8"/>
        <v>1</v>
      </c>
      <c r="E123" s="186"/>
      <c r="F123" s="186">
        <v>400000</v>
      </c>
      <c r="G123" s="189">
        <v>500000</v>
      </c>
      <c r="H123" s="341"/>
      <c r="I123" s="220" t="s">
        <v>3261</v>
      </c>
      <c r="J123" s="220" t="s">
        <v>1996</v>
      </c>
      <c r="K123" s="687">
        <f t="shared" si="9"/>
        <v>1</v>
      </c>
      <c r="L123" s="220"/>
      <c r="M123" s="220">
        <v>198000</v>
      </c>
      <c r="N123" s="388">
        <v>282000</v>
      </c>
    </row>
    <row r="124" spans="1:14" ht="15.75">
      <c r="A124" s="226"/>
      <c r="B124" s="210" t="s">
        <v>3262</v>
      </c>
      <c r="C124" s="194" t="s">
        <v>1898</v>
      </c>
      <c r="D124" s="687">
        <f t="shared" si="8"/>
        <v>1</v>
      </c>
      <c r="E124" s="194"/>
      <c r="F124" s="194">
        <v>330000</v>
      </c>
      <c r="G124" s="195">
        <v>440000</v>
      </c>
      <c r="H124" s="341"/>
      <c r="I124" s="220" t="s">
        <v>3263</v>
      </c>
      <c r="J124" s="220" t="s">
        <v>3264</v>
      </c>
      <c r="K124" s="687">
        <f t="shared" si="9"/>
        <v>1</v>
      </c>
      <c r="L124" s="220"/>
      <c r="M124" s="220">
        <v>297000</v>
      </c>
      <c r="N124" s="388">
        <v>423000</v>
      </c>
    </row>
    <row r="125" spans="1:14" ht="15.75">
      <c r="A125" s="290" t="s">
        <v>3265</v>
      </c>
      <c r="B125" s="252" t="s">
        <v>3266</v>
      </c>
      <c r="C125" s="200" t="s">
        <v>3267</v>
      </c>
      <c r="D125" s="687">
        <f t="shared" si="8"/>
        <v>1</v>
      </c>
      <c r="E125" s="200"/>
      <c r="F125" s="200">
        <v>27000</v>
      </c>
      <c r="G125" s="201">
        <v>37000</v>
      </c>
      <c r="H125" s="341"/>
      <c r="I125" s="220" t="s">
        <v>3268</v>
      </c>
      <c r="J125" s="220" t="s">
        <v>2000</v>
      </c>
      <c r="K125" s="687">
        <f t="shared" si="9"/>
        <v>1</v>
      </c>
      <c r="L125" s="220"/>
      <c r="M125" s="220">
        <v>198000</v>
      </c>
      <c r="N125" s="388">
        <v>282000</v>
      </c>
    </row>
    <row r="126" spans="1:14" ht="15.75">
      <c r="A126" s="226"/>
      <c r="B126" s="210" t="s">
        <v>3269</v>
      </c>
      <c r="C126" s="194" t="s">
        <v>1895</v>
      </c>
      <c r="D126" s="687">
        <f t="shared" si="8"/>
        <v>1</v>
      </c>
      <c r="E126" s="194"/>
      <c r="F126" s="194">
        <v>176000</v>
      </c>
      <c r="G126" s="195">
        <v>231000</v>
      </c>
      <c r="H126" s="341"/>
      <c r="I126" s="220" t="s">
        <v>3270</v>
      </c>
      <c r="J126" s="220" t="s">
        <v>2001</v>
      </c>
      <c r="K126" s="687">
        <f t="shared" si="9"/>
        <v>1</v>
      </c>
      <c r="L126" s="220"/>
      <c r="M126" s="220">
        <v>539000</v>
      </c>
      <c r="N126" s="388">
        <v>766000</v>
      </c>
    </row>
    <row r="127" spans="1:14" ht="15.75">
      <c r="A127" s="225" t="s">
        <v>3271</v>
      </c>
      <c r="B127" s="275" t="s">
        <v>3272</v>
      </c>
      <c r="C127" s="183" t="s">
        <v>1865</v>
      </c>
      <c r="D127" s="687">
        <f t="shared" si="8"/>
        <v>1</v>
      </c>
      <c r="E127" s="183"/>
      <c r="F127" s="275">
        <v>55000</v>
      </c>
      <c r="G127" s="276">
        <v>77000</v>
      </c>
      <c r="H127" s="341"/>
      <c r="I127" s="342" t="s">
        <v>3273</v>
      </c>
      <c r="J127" s="214" t="s">
        <v>2025</v>
      </c>
      <c r="K127" s="687">
        <f t="shared" si="9"/>
        <v>1</v>
      </c>
      <c r="L127" s="214"/>
      <c r="M127" s="190">
        <v>132000</v>
      </c>
      <c r="N127" s="205">
        <v>189000</v>
      </c>
    </row>
    <row r="128" spans="1:14" ht="15.75">
      <c r="A128" s="225"/>
      <c r="B128" s="255" t="s">
        <v>3274</v>
      </c>
      <c r="C128" s="186" t="s">
        <v>1886</v>
      </c>
      <c r="D128" s="687">
        <f t="shared" si="8"/>
        <v>1</v>
      </c>
      <c r="E128" s="186"/>
      <c r="F128" s="255">
        <v>198000</v>
      </c>
      <c r="G128" s="266">
        <v>359000</v>
      </c>
      <c r="H128" s="341"/>
      <c r="I128" s="343" t="s">
        <v>3275</v>
      </c>
      <c r="J128" s="219" t="s">
        <v>3276</v>
      </c>
      <c r="K128" s="687">
        <f t="shared" si="9"/>
        <v>1</v>
      </c>
      <c r="L128" s="219"/>
      <c r="M128" s="186">
        <v>209000</v>
      </c>
      <c r="N128" s="189">
        <v>297000</v>
      </c>
    </row>
    <row r="129" spans="1:14" ht="15.75">
      <c r="A129" s="225"/>
      <c r="B129" s="255" t="s">
        <v>3277</v>
      </c>
      <c r="C129" s="186" t="s">
        <v>3278</v>
      </c>
      <c r="D129" s="687">
        <f t="shared" si="8"/>
        <v>1</v>
      </c>
      <c r="E129" s="186"/>
      <c r="F129" s="255">
        <v>180000</v>
      </c>
      <c r="G129" s="266">
        <v>225000</v>
      </c>
      <c r="H129" s="341"/>
      <c r="I129" s="343" t="s">
        <v>3279</v>
      </c>
      <c r="J129" s="219" t="s">
        <v>2021</v>
      </c>
      <c r="K129" s="687">
        <f t="shared" si="9"/>
        <v>1</v>
      </c>
      <c r="L129" s="219"/>
      <c r="M129" s="186">
        <v>165000</v>
      </c>
      <c r="N129" s="189">
        <v>235000</v>
      </c>
    </row>
    <row r="130" spans="1:14" ht="15.75">
      <c r="A130" s="225"/>
      <c r="B130" s="255" t="s">
        <v>3280</v>
      </c>
      <c r="C130" s="186" t="s">
        <v>3281</v>
      </c>
      <c r="D130" s="687">
        <f t="shared" si="8"/>
        <v>1</v>
      </c>
      <c r="E130" s="186"/>
      <c r="F130" s="255">
        <v>190000</v>
      </c>
      <c r="G130" s="266">
        <v>240000</v>
      </c>
      <c r="H130" s="341"/>
      <c r="I130" s="455" t="s">
        <v>3282</v>
      </c>
      <c r="J130" s="314" t="s">
        <v>3283</v>
      </c>
      <c r="K130" s="687">
        <f t="shared" si="9"/>
        <v>1</v>
      </c>
      <c r="L130" s="314"/>
      <c r="M130" s="239">
        <v>165000</v>
      </c>
      <c r="N130" s="240">
        <v>235000</v>
      </c>
    </row>
    <row r="131" spans="1:14" ht="15.75">
      <c r="A131" s="225"/>
      <c r="B131" s="248" t="s">
        <v>3284</v>
      </c>
      <c r="C131" s="235" t="s">
        <v>1864</v>
      </c>
      <c r="D131" s="687">
        <f t="shared" si="8"/>
        <v>1</v>
      </c>
      <c r="E131" s="235"/>
      <c r="F131" s="186">
        <v>198000</v>
      </c>
      <c r="G131" s="189">
        <v>282000</v>
      </c>
      <c r="H131" s="473" t="s">
        <v>3285</v>
      </c>
      <c r="I131" s="343" t="s">
        <v>3286</v>
      </c>
      <c r="J131" s="219" t="s">
        <v>2033</v>
      </c>
      <c r="K131" s="687">
        <f t="shared" si="9"/>
        <v>1</v>
      </c>
      <c r="L131" s="219"/>
      <c r="M131" s="186">
        <v>176000</v>
      </c>
      <c r="N131" s="189">
        <v>229000</v>
      </c>
    </row>
    <row r="132" spans="1:14" ht="15.75">
      <c r="A132" s="225"/>
      <c r="B132" s="248" t="s">
        <v>3287</v>
      </c>
      <c r="C132" s="235" t="s">
        <v>1859</v>
      </c>
      <c r="D132" s="687">
        <f t="shared" si="8"/>
        <v>1</v>
      </c>
      <c r="E132" s="235"/>
      <c r="F132" s="186">
        <v>231000</v>
      </c>
      <c r="G132" s="189">
        <v>329000</v>
      </c>
      <c r="H132" s="463" t="s">
        <v>3288</v>
      </c>
      <c r="I132" s="343" t="s">
        <v>3289</v>
      </c>
      <c r="J132" s="219" t="s">
        <v>3290</v>
      </c>
      <c r="K132" s="687">
        <f t="shared" si="9"/>
        <v>1</v>
      </c>
      <c r="L132" s="219"/>
      <c r="M132" s="186">
        <v>308000</v>
      </c>
      <c r="N132" s="189">
        <v>401000</v>
      </c>
    </row>
    <row r="133" spans="1:14" ht="15.75">
      <c r="A133" s="225"/>
      <c r="B133" s="255" t="s">
        <v>3291</v>
      </c>
      <c r="C133" s="186" t="s">
        <v>1861</v>
      </c>
      <c r="D133" s="687">
        <f t="shared" si="8"/>
        <v>1</v>
      </c>
      <c r="E133" s="186"/>
      <c r="F133" s="255">
        <v>154000</v>
      </c>
      <c r="G133" s="266">
        <v>219000</v>
      </c>
      <c r="H133" s="328"/>
      <c r="I133" s="343" t="s">
        <v>3292</v>
      </c>
      <c r="J133" s="219" t="s">
        <v>2029</v>
      </c>
      <c r="K133" s="687">
        <f t="shared" si="9"/>
        <v>1</v>
      </c>
      <c r="L133" s="219"/>
      <c r="M133" s="186">
        <v>220000</v>
      </c>
      <c r="N133" s="189">
        <v>286000</v>
      </c>
    </row>
    <row r="134" spans="1:14" ht="15.75">
      <c r="A134" s="225"/>
      <c r="B134" s="255" t="s">
        <v>3293</v>
      </c>
      <c r="C134" s="186" t="s">
        <v>1857</v>
      </c>
      <c r="D134" s="687">
        <f t="shared" ref="D134:D151" si="10">1-(E134/F134)</f>
        <v>1</v>
      </c>
      <c r="E134" s="186"/>
      <c r="F134" s="255">
        <v>187000</v>
      </c>
      <c r="G134" s="266">
        <v>267000</v>
      </c>
      <c r="H134" s="328"/>
      <c r="I134" s="455" t="s">
        <v>3294</v>
      </c>
      <c r="J134" s="314" t="s">
        <v>3295</v>
      </c>
      <c r="K134" s="687">
        <f t="shared" si="9"/>
        <v>1</v>
      </c>
      <c r="L134" s="314"/>
      <c r="M134" s="239">
        <v>220000</v>
      </c>
      <c r="N134" s="240">
        <v>286000</v>
      </c>
    </row>
    <row r="135" spans="1:14" ht="15.75">
      <c r="A135" s="225"/>
      <c r="B135" s="255" t="s">
        <v>3296</v>
      </c>
      <c r="C135" s="186" t="s">
        <v>1888</v>
      </c>
      <c r="D135" s="687">
        <f t="shared" si="10"/>
        <v>1</v>
      </c>
      <c r="E135" s="186"/>
      <c r="F135" s="255">
        <v>349000</v>
      </c>
      <c r="G135" s="266">
        <v>456000</v>
      </c>
      <c r="H135" s="473" t="s">
        <v>3297</v>
      </c>
      <c r="I135" s="342" t="s">
        <v>3298</v>
      </c>
      <c r="J135" s="214" t="s">
        <v>2041</v>
      </c>
      <c r="K135" s="687">
        <f t="shared" si="9"/>
        <v>1</v>
      </c>
      <c r="L135" s="214"/>
      <c r="M135" s="190">
        <v>121000</v>
      </c>
      <c r="N135" s="205">
        <v>158000</v>
      </c>
    </row>
    <row r="136" spans="1:14" ht="15.75">
      <c r="A136" s="225"/>
      <c r="B136" s="255" t="s">
        <v>3299</v>
      </c>
      <c r="C136" s="186" t="s">
        <v>1889</v>
      </c>
      <c r="D136" s="687">
        <f t="shared" si="10"/>
        <v>1</v>
      </c>
      <c r="E136" s="186"/>
      <c r="F136" s="255">
        <v>550000</v>
      </c>
      <c r="G136" s="266">
        <v>715000</v>
      </c>
      <c r="H136" s="463" t="s">
        <v>3288</v>
      </c>
      <c r="I136" s="343" t="s">
        <v>3300</v>
      </c>
      <c r="J136" s="219" t="s">
        <v>2040</v>
      </c>
      <c r="K136" s="687">
        <f t="shared" si="9"/>
        <v>1</v>
      </c>
      <c r="L136" s="219"/>
      <c r="M136" s="186">
        <v>242000</v>
      </c>
      <c r="N136" s="189">
        <v>315000</v>
      </c>
    </row>
    <row r="137" spans="1:14" ht="15.75">
      <c r="A137" s="225"/>
      <c r="B137" s="243" t="s">
        <v>3301</v>
      </c>
      <c r="C137" s="191" t="s">
        <v>1863</v>
      </c>
      <c r="D137" s="687">
        <f t="shared" si="10"/>
        <v>1</v>
      </c>
      <c r="E137" s="191"/>
      <c r="F137" s="186">
        <v>154000</v>
      </c>
      <c r="G137" s="189">
        <v>193000</v>
      </c>
      <c r="H137" s="328"/>
      <c r="I137" s="343" t="s">
        <v>3302</v>
      </c>
      <c r="J137" s="219" t="s">
        <v>2042</v>
      </c>
      <c r="K137" s="687">
        <f t="shared" si="9"/>
        <v>1</v>
      </c>
      <c r="L137" s="219"/>
      <c r="M137" s="186">
        <v>242000</v>
      </c>
      <c r="N137" s="189">
        <v>315000</v>
      </c>
    </row>
    <row r="138" spans="1:14" ht="15.75">
      <c r="A138" s="225"/>
      <c r="B138" s="186" t="s">
        <v>3303</v>
      </c>
      <c r="C138" s="186" t="s">
        <v>1858</v>
      </c>
      <c r="D138" s="687">
        <f t="shared" si="10"/>
        <v>1</v>
      </c>
      <c r="E138" s="186"/>
      <c r="F138" s="186">
        <v>220000</v>
      </c>
      <c r="G138" s="189">
        <v>275000</v>
      </c>
      <c r="H138" s="328"/>
      <c r="I138" s="343" t="s">
        <v>3304</v>
      </c>
      <c r="J138" s="219" t="s">
        <v>2043</v>
      </c>
      <c r="K138" s="687">
        <f t="shared" si="9"/>
        <v>1</v>
      </c>
      <c r="L138" s="219"/>
      <c r="M138" s="186">
        <v>242000</v>
      </c>
      <c r="N138" s="189">
        <v>315000</v>
      </c>
    </row>
    <row r="139" spans="1:14" ht="15.75">
      <c r="A139" s="225"/>
      <c r="B139" s="186" t="s">
        <v>3305</v>
      </c>
      <c r="C139" s="186" t="s">
        <v>1891</v>
      </c>
      <c r="D139" s="687">
        <f t="shared" si="10"/>
        <v>1</v>
      </c>
      <c r="E139" s="186"/>
      <c r="F139" s="186">
        <v>605000</v>
      </c>
      <c r="G139" s="189">
        <v>860000</v>
      </c>
      <c r="H139" s="328"/>
      <c r="I139" s="343" t="s">
        <v>3306</v>
      </c>
      <c r="J139" s="219" t="s">
        <v>2037</v>
      </c>
      <c r="K139" s="687">
        <f t="shared" si="9"/>
        <v>1</v>
      </c>
      <c r="L139" s="219"/>
      <c r="M139" s="186">
        <v>253000</v>
      </c>
      <c r="N139" s="189">
        <v>329000</v>
      </c>
    </row>
    <row r="140" spans="1:14" ht="15.75">
      <c r="A140" s="225"/>
      <c r="B140" s="186" t="s">
        <v>3307</v>
      </c>
      <c r="C140" s="340" t="s">
        <v>3308</v>
      </c>
      <c r="D140" s="687">
        <f t="shared" si="10"/>
        <v>1</v>
      </c>
      <c r="E140" s="340"/>
      <c r="F140" s="186">
        <v>550000</v>
      </c>
      <c r="G140" s="189">
        <v>688000</v>
      </c>
      <c r="H140" s="328"/>
      <c r="I140" s="343" t="s">
        <v>3309</v>
      </c>
      <c r="J140" s="219" t="s">
        <v>2036</v>
      </c>
      <c r="K140" s="687">
        <f t="shared" si="9"/>
        <v>1</v>
      </c>
      <c r="L140" s="219"/>
      <c r="M140" s="186">
        <v>253000</v>
      </c>
      <c r="N140" s="189">
        <v>329000</v>
      </c>
    </row>
    <row r="141" spans="1:14" ht="15.75">
      <c r="A141" s="225"/>
      <c r="B141" s="186" t="s">
        <v>3310</v>
      </c>
      <c r="C141" s="340" t="s">
        <v>3311</v>
      </c>
      <c r="D141" s="687">
        <f t="shared" si="10"/>
        <v>1</v>
      </c>
      <c r="E141" s="340"/>
      <c r="F141" s="186">
        <v>550000</v>
      </c>
      <c r="G141" s="189">
        <v>715000</v>
      </c>
      <c r="H141" s="328"/>
      <c r="I141" s="343" t="s">
        <v>3312</v>
      </c>
      <c r="J141" s="219" t="s">
        <v>2038</v>
      </c>
      <c r="K141" s="687">
        <f t="shared" si="9"/>
        <v>1</v>
      </c>
      <c r="L141" s="219"/>
      <c r="M141" s="186">
        <v>253000</v>
      </c>
      <c r="N141" s="189">
        <v>329000</v>
      </c>
    </row>
    <row r="142" spans="1:14" ht="15.75">
      <c r="A142" s="225"/>
      <c r="B142" s="186" t="s">
        <v>3313</v>
      </c>
      <c r="C142" s="340" t="s">
        <v>3314</v>
      </c>
      <c r="D142" s="687">
        <f t="shared" si="10"/>
        <v>1</v>
      </c>
      <c r="E142" s="340"/>
      <c r="F142" s="186">
        <v>550000</v>
      </c>
      <c r="G142" s="189">
        <v>700000</v>
      </c>
      <c r="H142" s="328"/>
      <c r="I142" s="456" t="s">
        <v>3315</v>
      </c>
      <c r="J142" s="216" t="s">
        <v>2039</v>
      </c>
      <c r="K142" s="687">
        <f t="shared" si="9"/>
        <v>1</v>
      </c>
      <c r="L142" s="216"/>
      <c r="M142" s="194">
        <v>253000</v>
      </c>
      <c r="N142" s="195">
        <v>329000</v>
      </c>
    </row>
    <row r="143" spans="1:14" ht="15.75">
      <c r="A143" s="225"/>
      <c r="B143" s="254" t="s">
        <v>3316</v>
      </c>
      <c r="C143" s="186" t="s">
        <v>1862</v>
      </c>
      <c r="D143" s="687">
        <f t="shared" si="10"/>
        <v>1</v>
      </c>
      <c r="E143" s="186"/>
      <c r="F143" s="186">
        <v>50000</v>
      </c>
      <c r="G143" s="189">
        <v>73000</v>
      </c>
      <c r="H143" s="473" t="s">
        <v>3317</v>
      </c>
      <c r="I143" s="342" t="s">
        <v>3318</v>
      </c>
      <c r="J143" s="214" t="s">
        <v>2053</v>
      </c>
      <c r="K143" s="687">
        <f t="shared" si="9"/>
        <v>1</v>
      </c>
      <c r="L143" s="214"/>
      <c r="M143" s="190">
        <v>440000</v>
      </c>
      <c r="N143" s="205">
        <v>572000</v>
      </c>
    </row>
    <row r="144" spans="1:14" ht="15.75">
      <c r="A144" s="225"/>
      <c r="B144" s="242" t="s">
        <v>3319</v>
      </c>
      <c r="C144" s="186" t="s">
        <v>1860</v>
      </c>
      <c r="D144" s="687">
        <f t="shared" si="10"/>
        <v>1</v>
      </c>
      <c r="E144" s="186"/>
      <c r="F144" s="186">
        <v>60000</v>
      </c>
      <c r="G144" s="189">
        <v>87000</v>
      </c>
      <c r="H144" s="463" t="s">
        <v>3288</v>
      </c>
      <c r="I144" s="343" t="s">
        <v>3320</v>
      </c>
      <c r="J144" s="219" t="s">
        <v>2054</v>
      </c>
      <c r="K144" s="687">
        <f t="shared" si="9"/>
        <v>1</v>
      </c>
      <c r="L144" s="219"/>
      <c r="M144" s="186">
        <v>440000</v>
      </c>
      <c r="N144" s="189">
        <v>572000</v>
      </c>
    </row>
    <row r="145" spans="1:14" ht="15.75">
      <c r="A145" s="225"/>
      <c r="B145" s="242" t="s">
        <v>3321</v>
      </c>
      <c r="C145" s="186" t="s">
        <v>1856</v>
      </c>
      <c r="D145" s="687">
        <f t="shared" si="10"/>
        <v>1</v>
      </c>
      <c r="E145" s="186"/>
      <c r="F145" s="186">
        <v>71000</v>
      </c>
      <c r="G145" s="189">
        <v>103000</v>
      </c>
      <c r="H145" s="328"/>
      <c r="I145" s="343" t="s">
        <v>3322</v>
      </c>
      <c r="J145" s="219" t="s">
        <v>2055</v>
      </c>
      <c r="K145" s="687">
        <f t="shared" si="9"/>
        <v>1</v>
      </c>
      <c r="L145" s="219"/>
      <c r="M145" s="186">
        <v>440000</v>
      </c>
      <c r="N145" s="189">
        <v>572000</v>
      </c>
    </row>
    <row r="146" spans="1:14" ht="15.75">
      <c r="A146" s="226"/>
      <c r="B146" s="210" t="s">
        <v>3323</v>
      </c>
      <c r="C146" s="194" t="s">
        <v>3324</v>
      </c>
      <c r="D146" s="687">
        <f t="shared" si="10"/>
        <v>1</v>
      </c>
      <c r="E146" s="194"/>
      <c r="F146" s="194">
        <v>120000</v>
      </c>
      <c r="G146" s="195">
        <v>171000</v>
      </c>
      <c r="H146" s="328"/>
      <c r="I146" s="343" t="s">
        <v>3325</v>
      </c>
      <c r="J146" s="219" t="s">
        <v>2052</v>
      </c>
      <c r="K146" s="687">
        <f t="shared" ref="K146:K168" si="11">1-(L146/M146)</f>
        <v>1</v>
      </c>
      <c r="L146" s="219"/>
      <c r="M146" s="186">
        <v>253000</v>
      </c>
      <c r="N146" s="189">
        <v>329000</v>
      </c>
    </row>
    <row r="147" spans="1:14" ht="15.75">
      <c r="A147" s="290" t="s">
        <v>3326</v>
      </c>
      <c r="B147" s="268" t="s">
        <v>3327</v>
      </c>
      <c r="C147" s="268" t="s">
        <v>1866</v>
      </c>
      <c r="D147" s="687">
        <f t="shared" si="10"/>
        <v>1</v>
      </c>
      <c r="E147" s="268"/>
      <c r="F147" s="268">
        <v>104000</v>
      </c>
      <c r="G147" s="269">
        <v>143000</v>
      </c>
      <c r="H147" s="328"/>
      <c r="I147" s="343" t="s">
        <v>3328</v>
      </c>
      <c r="J147" s="219" t="s">
        <v>2059</v>
      </c>
      <c r="K147" s="687">
        <f t="shared" si="11"/>
        <v>1</v>
      </c>
      <c r="L147" s="219"/>
      <c r="M147" s="186">
        <v>374000</v>
      </c>
      <c r="N147" s="189">
        <v>487000</v>
      </c>
    </row>
    <row r="148" spans="1:14" ht="15.75">
      <c r="A148" s="1728" t="s">
        <v>3329</v>
      </c>
      <c r="B148" s="271" t="s">
        <v>3330</v>
      </c>
      <c r="C148" s="190" t="s">
        <v>1867</v>
      </c>
      <c r="D148" s="687">
        <f t="shared" si="10"/>
        <v>1</v>
      </c>
      <c r="E148" s="190"/>
      <c r="F148" s="271">
        <v>55000</v>
      </c>
      <c r="G148" s="272">
        <v>72000</v>
      </c>
      <c r="H148" s="328"/>
      <c r="I148" s="343" t="s">
        <v>3331</v>
      </c>
      <c r="J148" s="219" t="s">
        <v>2057</v>
      </c>
      <c r="K148" s="687">
        <f t="shared" si="11"/>
        <v>1</v>
      </c>
      <c r="L148" s="219"/>
      <c r="M148" s="186">
        <v>374000</v>
      </c>
      <c r="N148" s="189">
        <v>487000</v>
      </c>
    </row>
    <row r="149" spans="1:14" ht="15.75">
      <c r="A149" s="1729"/>
      <c r="B149" s="285" t="s">
        <v>3332</v>
      </c>
      <c r="C149" s="194" t="s">
        <v>3333</v>
      </c>
      <c r="D149" s="687">
        <f t="shared" si="10"/>
        <v>1</v>
      </c>
      <c r="E149" s="194"/>
      <c r="F149" s="285">
        <v>45000</v>
      </c>
      <c r="G149" s="286">
        <v>60000</v>
      </c>
      <c r="H149" s="328"/>
      <c r="I149" s="343" t="s">
        <v>3334</v>
      </c>
      <c r="J149" s="219" t="s">
        <v>2058</v>
      </c>
      <c r="K149" s="687">
        <f t="shared" si="11"/>
        <v>1</v>
      </c>
      <c r="L149" s="219"/>
      <c r="M149" s="186">
        <v>374000</v>
      </c>
      <c r="N149" s="189">
        <v>487000</v>
      </c>
    </row>
    <row r="150" spans="1:14" ht="15.75">
      <c r="A150" s="225" t="s">
        <v>3335</v>
      </c>
      <c r="B150" s="275" t="s">
        <v>3336</v>
      </c>
      <c r="C150" s="275" t="s">
        <v>3337</v>
      </c>
      <c r="D150" s="687">
        <f t="shared" si="10"/>
        <v>1</v>
      </c>
      <c r="E150" s="275"/>
      <c r="F150" s="275">
        <v>55000</v>
      </c>
      <c r="G150" s="276">
        <v>75000</v>
      </c>
      <c r="H150" s="328"/>
      <c r="I150" s="456" t="s">
        <v>3338</v>
      </c>
      <c r="J150" s="216" t="s">
        <v>2056</v>
      </c>
      <c r="K150" s="687">
        <f t="shared" si="11"/>
        <v>1</v>
      </c>
      <c r="L150" s="216"/>
      <c r="M150" s="194">
        <v>330000</v>
      </c>
      <c r="N150" s="195">
        <v>429000</v>
      </c>
    </row>
    <row r="151" spans="1:14" ht="16.5" thickBot="1">
      <c r="A151" s="304" t="s">
        <v>3339</v>
      </c>
      <c r="B151" s="305" t="s">
        <v>3340</v>
      </c>
      <c r="C151" s="281" t="s">
        <v>3341</v>
      </c>
      <c r="D151" s="687">
        <f t="shared" si="10"/>
        <v>1</v>
      </c>
      <c r="E151" s="281"/>
      <c r="F151" s="305">
        <v>70000</v>
      </c>
      <c r="G151" s="282">
        <v>92000</v>
      </c>
      <c r="H151" s="367" t="s">
        <v>2994</v>
      </c>
      <c r="I151" s="368" t="s">
        <v>3342</v>
      </c>
      <c r="J151" s="368" t="s">
        <v>1908</v>
      </c>
      <c r="K151" s="687">
        <f t="shared" si="11"/>
        <v>1</v>
      </c>
      <c r="L151" s="368"/>
      <c r="M151" s="368">
        <v>121000</v>
      </c>
      <c r="N151" s="369">
        <v>158000</v>
      </c>
    </row>
    <row r="152" spans="1:14" ht="17.25" thickTop="1" thickBot="1">
      <c r="A152" s="178"/>
      <c r="B152" s="178"/>
      <c r="C152" s="178"/>
      <c r="D152" s="687"/>
      <c r="F152" s="178"/>
      <c r="G152" s="178"/>
      <c r="H152" s="350"/>
      <c r="I152" s="351" t="s">
        <v>3343</v>
      </c>
      <c r="J152" s="351" t="s">
        <v>3344</v>
      </c>
      <c r="K152" s="687">
        <f t="shared" si="11"/>
        <v>1</v>
      </c>
      <c r="L152" s="351"/>
      <c r="M152" s="351">
        <v>170000</v>
      </c>
      <c r="N152" s="352">
        <v>222000</v>
      </c>
    </row>
    <row r="153" spans="1:14" ht="16.5" thickTop="1">
      <c r="A153" s="256" t="s">
        <v>3345</v>
      </c>
      <c r="B153" s="297"/>
      <c r="C153" s="313"/>
      <c r="D153" s="687"/>
      <c r="E153" s="313"/>
      <c r="F153" s="257"/>
      <c r="G153" s="287" t="s">
        <v>2955</v>
      </c>
      <c r="H153" s="350"/>
      <c r="I153" s="351" t="s">
        <v>3346</v>
      </c>
      <c r="J153" s="351" t="s">
        <v>1907</v>
      </c>
      <c r="K153" s="687">
        <f t="shared" si="11"/>
        <v>1</v>
      </c>
      <c r="L153" s="351"/>
      <c r="M153" s="351">
        <v>308000</v>
      </c>
      <c r="N153" s="352">
        <v>401000</v>
      </c>
    </row>
    <row r="154" spans="1:14" ht="15.75">
      <c r="A154" s="1730" t="s">
        <v>2957</v>
      </c>
      <c r="B154" s="1731"/>
      <c r="C154" s="293" t="s">
        <v>2958</v>
      </c>
      <c r="D154" s="686" t="s">
        <v>3601</v>
      </c>
      <c r="E154" s="212" t="s">
        <v>3602</v>
      </c>
      <c r="F154" s="293" t="s">
        <v>1766</v>
      </c>
      <c r="G154" s="294" t="s">
        <v>105</v>
      </c>
      <c r="H154" s="350"/>
      <c r="I154" s="351" t="s">
        <v>3347</v>
      </c>
      <c r="J154" s="351" t="s">
        <v>1917</v>
      </c>
      <c r="K154" s="687">
        <f t="shared" si="11"/>
        <v>1</v>
      </c>
      <c r="L154" s="351"/>
      <c r="M154" s="351">
        <v>143000</v>
      </c>
      <c r="N154" s="352">
        <v>186000</v>
      </c>
    </row>
    <row r="155" spans="1:14" ht="15.75">
      <c r="A155" s="225" t="s">
        <v>3348</v>
      </c>
      <c r="B155" s="320" t="s">
        <v>3349</v>
      </c>
      <c r="C155" s="255" t="s">
        <v>2106</v>
      </c>
      <c r="D155" s="687">
        <f t="shared" ref="D155:D182" si="12">1-(E155/F155)</f>
        <v>1</v>
      </c>
      <c r="E155" s="255"/>
      <c r="F155" s="255">
        <v>154000</v>
      </c>
      <c r="G155" s="266">
        <v>198000</v>
      </c>
      <c r="H155" s="350"/>
      <c r="I155" s="351" t="s">
        <v>3350</v>
      </c>
      <c r="J155" s="351" t="s">
        <v>1915</v>
      </c>
      <c r="K155" s="687">
        <f t="shared" si="11"/>
        <v>1</v>
      </c>
      <c r="L155" s="351"/>
      <c r="M155" s="351">
        <v>330000</v>
      </c>
      <c r="N155" s="352">
        <v>429000</v>
      </c>
    </row>
    <row r="156" spans="1:14" ht="15.75">
      <c r="A156" s="225"/>
      <c r="B156" s="296" t="s">
        <v>3351</v>
      </c>
      <c r="C156" s="314" t="s">
        <v>2104</v>
      </c>
      <c r="D156" s="687">
        <f t="shared" si="12"/>
        <v>1</v>
      </c>
      <c r="E156" s="314"/>
      <c r="F156" s="314">
        <v>82000</v>
      </c>
      <c r="G156" s="323">
        <v>108000</v>
      </c>
      <c r="H156" s="350"/>
      <c r="I156" s="351" t="s">
        <v>3352</v>
      </c>
      <c r="J156" s="351" t="s">
        <v>1916</v>
      </c>
      <c r="K156" s="687">
        <f t="shared" si="11"/>
        <v>1</v>
      </c>
      <c r="L156" s="351"/>
      <c r="M156" s="351">
        <v>495000</v>
      </c>
      <c r="N156" s="352">
        <v>644000</v>
      </c>
    </row>
    <row r="157" spans="1:14" ht="15.75">
      <c r="A157" s="225"/>
      <c r="B157" s="324" t="s">
        <v>3353</v>
      </c>
      <c r="C157" s="235" t="s">
        <v>2108</v>
      </c>
      <c r="D157" s="687">
        <f t="shared" si="12"/>
        <v>1</v>
      </c>
      <c r="E157" s="235"/>
      <c r="F157" s="235">
        <v>132000</v>
      </c>
      <c r="G157" s="250">
        <v>187000</v>
      </c>
      <c r="H157" s="350"/>
      <c r="I157" s="351" t="s">
        <v>3354</v>
      </c>
      <c r="J157" s="351" t="s">
        <v>1904</v>
      </c>
      <c r="K157" s="687">
        <f t="shared" si="11"/>
        <v>1</v>
      </c>
      <c r="L157" s="351"/>
      <c r="M157" s="351">
        <v>88000</v>
      </c>
      <c r="N157" s="352">
        <v>115000</v>
      </c>
    </row>
    <row r="158" spans="1:14" ht="15.75">
      <c r="A158" s="295"/>
      <c r="B158" s="319" t="s">
        <v>3355</v>
      </c>
      <c r="C158" s="218" t="s">
        <v>2107</v>
      </c>
      <c r="D158" s="687">
        <f t="shared" si="12"/>
        <v>1</v>
      </c>
      <c r="E158" s="218"/>
      <c r="F158" s="218">
        <v>99000</v>
      </c>
      <c r="G158" s="262">
        <v>132000</v>
      </c>
      <c r="H158" s="350"/>
      <c r="I158" s="359" t="s">
        <v>3356</v>
      </c>
      <c r="J158" s="359" t="s">
        <v>1914</v>
      </c>
      <c r="K158" s="687">
        <f t="shared" si="11"/>
        <v>1</v>
      </c>
      <c r="L158" s="359"/>
      <c r="M158" s="359">
        <v>165000</v>
      </c>
      <c r="N158" s="360">
        <v>215000</v>
      </c>
    </row>
    <row r="159" spans="1:14" ht="15.75">
      <c r="A159" s="225"/>
      <c r="B159" s="348" t="s">
        <v>3357</v>
      </c>
      <c r="C159" s="264" t="s">
        <v>2105</v>
      </c>
      <c r="D159" s="687">
        <f t="shared" si="12"/>
        <v>1</v>
      </c>
      <c r="E159" s="264"/>
      <c r="F159" s="264">
        <v>99000</v>
      </c>
      <c r="G159" s="265">
        <v>132000</v>
      </c>
      <c r="H159" s="171" t="s">
        <v>3358</v>
      </c>
      <c r="I159" s="170" t="s">
        <v>3359</v>
      </c>
      <c r="J159" s="170" t="s">
        <v>1900</v>
      </c>
      <c r="K159" s="687">
        <f t="shared" si="11"/>
        <v>1</v>
      </c>
      <c r="L159" s="170"/>
      <c r="M159" s="170">
        <v>94000</v>
      </c>
      <c r="N159" s="169">
        <v>133000</v>
      </c>
    </row>
    <row r="160" spans="1:14" ht="15.75">
      <c r="A160" s="225"/>
      <c r="B160" s="220" t="s">
        <v>3360</v>
      </c>
      <c r="C160" s="219" t="s">
        <v>2098</v>
      </c>
      <c r="D160" s="687">
        <f t="shared" si="12"/>
        <v>1</v>
      </c>
      <c r="E160" s="219"/>
      <c r="F160" s="219">
        <v>82000</v>
      </c>
      <c r="G160" s="245">
        <v>116000</v>
      </c>
      <c r="H160" s="168" t="s">
        <v>3288</v>
      </c>
      <c r="I160" s="167" t="s">
        <v>3361</v>
      </c>
      <c r="J160" s="167" t="s">
        <v>1901</v>
      </c>
      <c r="K160" s="687">
        <f t="shared" si="11"/>
        <v>1</v>
      </c>
      <c r="L160" s="167"/>
      <c r="M160" s="167">
        <v>132000</v>
      </c>
      <c r="N160" s="166">
        <v>185000</v>
      </c>
    </row>
    <row r="161" spans="1:14" ht="15.75">
      <c r="A161" s="225"/>
      <c r="B161" s="296" t="s">
        <v>3362</v>
      </c>
      <c r="C161" s="314" t="s">
        <v>2100</v>
      </c>
      <c r="D161" s="687">
        <f t="shared" si="12"/>
        <v>1</v>
      </c>
      <c r="E161" s="314"/>
      <c r="F161" s="314">
        <v>121000</v>
      </c>
      <c r="G161" s="323">
        <v>165000</v>
      </c>
      <c r="H161" s="168"/>
      <c r="I161" s="167" t="s">
        <v>3363</v>
      </c>
      <c r="J161" s="167" t="s">
        <v>1902</v>
      </c>
      <c r="K161" s="687">
        <f t="shared" si="11"/>
        <v>1</v>
      </c>
      <c r="L161" s="167"/>
      <c r="M161" s="167">
        <v>187000</v>
      </c>
      <c r="N161" s="166">
        <v>262000</v>
      </c>
    </row>
    <row r="162" spans="1:14" ht="15.75">
      <c r="A162" s="213" t="s">
        <v>1245</v>
      </c>
      <c r="B162" s="478" t="s">
        <v>3364</v>
      </c>
      <c r="C162" s="479" t="s">
        <v>2072</v>
      </c>
      <c r="D162" s="687">
        <f t="shared" si="12"/>
        <v>1</v>
      </c>
      <c r="E162" s="479"/>
      <c r="F162" s="479">
        <v>165000</v>
      </c>
      <c r="G162" s="480">
        <v>220000</v>
      </c>
      <c r="H162" s="168"/>
      <c r="I162" s="165" t="s">
        <v>3043</v>
      </c>
      <c r="J162" s="165" t="s">
        <v>1899</v>
      </c>
      <c r="K162" s="687">
        <f t="shared" si="11"/>
        <v>1</v>
      </c>
      <c r="L162" s="165"/>
      <c r="M162" s="165">
        <v>77000</v>
      </c>
      <c r="N162" s="483">
        <v>108000</v>
      </c>
    </row>
    <row r="163" spans="1:14" ht="15.75">
      <c r="A163" s="328"/>
      <c r="B163" s="247" t="s">
        <v>3006</v>
      </c>
      <c r="C163" s="234" t="s">
        <v>2079</v>
      </c>
      <c r="D163" s="687">
        <f t="shared" si="12"/>
        <v>1</v>
      </c>
      <c r="E163" s="234"/>
      <c r="F163" s="234">
        <v>291000</v>
      </c>
      <c r="G163" s="329">
        <v>415000</v>
      </c>
      <c r="H163" s="1742" t="s">
        <v>3365</v>
      </c>
      <c r="I163" s="170" t="s">
        <v>3366</v>
      </c>
      <c r="J163" s="484" t="s">
        <v>3367</v>
      </c>
      <c r="K163" s="687">
        <f t="shared" si="11"/>
        <v>1</v>
      </c>
      <c r="L163" s="484"/>
      <c r="M163" s="170">
        <v>160000</v>
      </c>
      <c r="N163" s="169">
        <v>224000</v>
      </c>
    </row>
    <row r="164" spans="1:14" ht="15.75">
      <c r="A164" s="328"/>
      <c r="B164" s="330" t="s">
        <v>3368</v>
      </c>
      <c r="C164" s="263" t="s">
        <v>2080</v>
      </c>
      <c r="D164" s="687">
        <f t="shared" si="12"/>
        <v>1</v>
      </c>
      <c r="E164" s="263"/>
      <c r="F164" s="263">
        <v>313000</v>
      </c>
      <c r="G164" s="331">
        <v>446000</v>
      </c>
      <c r="H164" s="1745"/>
      <c r="I164" s="485" t="s">
        <v>3369</v>
      </c>
      <c r="J164" s="485" t="s">
        <v>1903</v>
      </c>
      <c r="K164" s="687">
        <f t="shared" si="11"/>
        <v>1</v>
      </c>
      <c r="L164" s="485"/>
      <c r="M164" s="485">
        <v>220000</v>
      </c>
      <c r="N164" s="486">
        <v>308000</v>
      </c>
    </row>
    <row r="165" spans="1:14" ht="15.75">
      <c r="A165" s="328"/>
      <c r="B165" s="475" t="s">
        <v>3370</v>
      </c>
      <c r="C165" s="476" t="s">
        <v>2078</v>
      </c>
      <c r="D165" s="687">
        <f t="shared" si="12"/>
        <v>1</v>
      </c>
      <c r="E165" s="476"/>
      <c r="F165" s="476">
        <v>132000</v>
      </c>
      <c r="G165" s="477">
        <v>187000</v>
      </c>
      <c r="H165" s="1742" t="s">
        <v>3371</v>
      </c>
      <c r="I165" s="487" t="s">
        <v>3372</v>
      </c>
      <c r="J165" s="487" t="s">
        <v>3373</v>
      </c>
      <c r="K165" s="687">
        <f t="shared" si="11"/>
        <v>1</v>
      </c>
      <c r="L165" s="487"/>
      <c r="M165" s="488">
        <v>88000</v>
      </c>
      <c r="N165" s="489">
        <v>115000</v>
      </c>
    </row>
    <row r="166" spans="1:14" ht="15.75">
      <c r="A166" s="328"/>
      <c r="B166" s="273" t="s">
        <v>3374</v>
      </c>
      <c r="C166" s="273" t="s">
        <v>2094</v>
      </c>
      <c r="D166" s="687">
        <f t="shared" si="12"/>
        <v>1</v>
      </c>
      <c r="E166" s="273"/>
      <c r="F166" s="273">
        <v>61000</v>
      </c>
      <c r="G166" s="332">
        <v>88000</v>
      </c>
      <c r="H166" s="1743"/>
      <c r="I166" s="490" t="s">
        <v>3375</v>
      </c>
      <c r="J166" s="490" t="s">
        <v>3376</v>
      </c>
      <c r="K166" s="687">
        <f t="shared" si="11"/>
        <v>1</v>
      </c>
      <c r="L166" s="490"/>
      <c r="M166" s="491">
        <v>132000</v>
      </c>
      <c r="N166" s="492">
        <v>172000</v>
      </c>
    </row>
    <row r="167" spans="1:14" ht="15.75">
      <c r="A167" s="328"/>
      <c r="B167" s="277" t="s">
        <v>3377</v>
      </c>
      <c r="C167" s="277" t="s">
        <v>3378</v>
      </c>
      <c r="D167" s="687">
        <f t="shared" si="12"/>
        <v>1</v>
      </c>
      <c r="E167" s="277"/>
      <c r="F167" s="277">
        <v>88000</v>
      </c>
      <c r="G167" s="327">
        <v>128000</v>
      </c>
      <c r="H167" s="1743"/>
      <c r="I167" s="490" t="s">
        <v>3379</v>
      </c>
      <c r="J167" s="490" t="s">
        <v>3380</v>
      </c>
      <c r="K167" s="687">
        <f t="shared" si="11"/>
        <v>1</v>
      </c>
      <c r="L167" s="490"/>
      <c r="M167" s="491">
        <v>242000</v>
      </c>
      <c r="N167" s="492">
        <v>315000</v>
      </c>
    </row>
    <row r="168" spans="1:14" ht="16.5" thickBot="1">
      <c r="A168" s="328"/>
      <c r="B168" s="412" t="s">
        <v>3381</v>
      </c>
      <c r="C168" s="412" t="s">
        <v>3382</v>
      </c>
      <c r="D168" s="687">
        <f t="shared" si="12"/>
        <v>1</v>
      </c>
      <c r="E168" s="412"/>
      <c r="F168" s="412">
        <v>92000</v>
      </c>
      <c r="G168" s="413">
        <v>132000</v>
      </c>
      <c r="H168" s="1744"/>
      <c r="I168" s="493" t="s">
        <v>3383</v>
      </c>
      <c r="J168" s="493" t="s">
        <v>3384</v>
      </c>
      <c r="K168" s="687">
        <f t="shared" si="11"/>
        <v>1</v>
      </c>
      <c r="L168" s="493"/>
      <c r="M168" s="494">
        <v>77000</v>
      </c>
      <c r="N168" s="495">
        <v>101000</v>
      </c>
    </row>
    <row r="169" spans="1:14" ht="16.5" thickTop="1">
      <c r="A169" s="328"/>
      <c r="B169" s="381" t="s">
        <v>3385</v>
      </c>
      <c r="C169" s="381" t="s">
        <v>2073</v>
      </c>
      <c r="D169" s="687">
        <f t="shared" si="12"/>
        <v>1</v>
      </c>
      <c r="E169" s="381"/>
      <c r="F169" s="381">
        <v>154000</v>
      </c>
      <c r="G169" s="382">
        <v>219000</v>
      </c>
      <c r="H169" s="420"/>
      <c r="I169" s="418"/>
      <c r="J169" s="419"/>
      <c r="K169" s="419"/>
      <c r="L169" s="419"/>
      <c r="M169" s="221"/>
      <c r="N169" s="221"/>
    </row>
    <row r="170" spans="1:14" ht="15.75">
      <c r="A170" s="328"/>
      <c r="B170" s="273" t="s">
        <v>3386</v>
      </c>
      <c r="C170" s="273" t="s">
        <v>2074</v>
      </c>
      <c r="D170" s="687">
        <f t="shared" si="12"/>
        <v>1</v>
      </c>
      <c r="E170" s="273"/>
      <c r="F170" s="273">
        <v>154000</v>
      </c>
      <c r="G170" s="332">
        <v>219000</v>
      </c>
      <c r="H170" s="178"/>
      <c r="I170" s="178"/>
      <c r="J170" s="178"/>
      <c r="M170" s="178"/>
      <c r="N170" s="178"/>
    </row>
    <row r="171" spans="1:14" ht="15.75">
      <c r="A171" s="328"/>
      <c r="B171" s="414" t="s">
        <v>3387</v>
      </c>
      <c r="C171" s="414" t="s">
        <v>2075</v>
      </c>
      <c r="D171" s="687">
        <f t="shared" si="12"/>
        <v>1</v>
      </c>
      <c r="E171" s="414"/>
      <c r="F171" s="414">
        <v>225000</v>
      </c>
      <c r="G171" s="415">
        <v>322000</v>
      </c>
      <c r="H171" s="178"/>
      <c r="I171" s="178"/>
      <c r="J171" s="178"/>
      <c r="M171" s="178"/>
      <c r="N171" s="178"/>
    </row>
    <row r="172" spans="1:14" ht="15.75">
      <c r="A172" s="328"/>
      <c r="B172" s="381" t="s">
        <v>3388</v>
      </c>
      <c r="C172" s="381" t="s">
        <v>2060</v>
      </c>
      <c r="D172" s="687">
        <f t="shared" si="12"/>
        <v>1</v>
      </c>
      <c r="E172" s="381"/>
      <c r="F172" s="381">
        <v>82000</v>
      </c>
      <c r="G172" s="382">
        <v>118000</v>
      </c>
      <c r="H172" s="178"/>
      <c r="I172" s="178"/>
      <c r="J172" s="178"/>
      <c r="M172" s="178"/>
      <c r="N172" s="178"/>
    </row>
    <row r="173" spans="1:14" ht="15.75">
      <c r="A173" s="328"/>
      <c r="B173" s="277" t="s">
        <v>3389</v>
      </c>
      <c r="C173" s="277" t="s">
        <v>2061</v>
      </c>
      <c r="D173" s="687">
        <f t="shared" si="12"/>
        <v>1</v>
      </c>
      <c r="E173" s="277"/>
      <c r="F173" s="277">
        <v>121000</v>
      </c>
      <c r="G173" s="327">
        <v>173000</v>
      </c>
      <c r="H173" s="178"/>
      <c r="I173" s="178"/>
      <c r="J173" s="178"/>
      <c r="M173" s="178"/>
      <c r="N173" s="178"/>
    </row>
    <row r="174" spans="1:14" ht="15.75">
      <c r="A174" s="328"/>
      <c r="B174" s="359" t="s">
        <v>3390</v>
      </c>
      <c r="C174" s="363" t="s">
        <v>2063</v>
      </c>
      <c r="D174" s="687">
        <f t="shared" si="12"/>
        <v>1</v>
      </c>
      <c r="E174" s="363"/>
      <c r="F174" s="364">
        <v>159000</v>
      </c>
      <c r="G174" s="365">
        <v>227000</v>
      </c>
      <c r="H174" s="178"/>
      <c r="I174" s="178"/>
      <c r="J174" s="178"/>
      <c r="M174" s="178"/>
      <c r="N174" s="178"/>
    </row>
    <row r="175" spans="1:14" ht="15.75">
      <c r="A175" s="328"/>
      <c r="B175" s="383" t="s">
        <v>3036</v>
      </c>
      <c r="C175" s="383" t="s">
        <v>1924</v>
      </c>
      <c r="D175" s="687">
        <f t="shared" si="12"/>
        <v>1</v>
      </c>
      <c r="E175" s="383"/>
      <c r="F175" s="383">
        <v>55000</v>
      </c>
      <c r="G175" s="384">
        <v>79000</v>
      </c>
      <c r="H175" s="178"/>
      <c r="I175" s="178"/>
      <c r="J175" s="178"/>
      <c r="M175" s="178"/>
      <c r="N175" s="178"/>
    </row>
    <row r="176" spans="1:14" ht="15.75">
      <c r="A176" s="328"/>
      <c r="B176" s="247" t="s">
        <v>3391</v>
      </c>
      <c r="C176" s="234" t="s">
        <v>2076</v>
      </c>
      <c r="D176" s="687">
        <f t="shared" si="12"/>
        <v>1</v>
      </c>
      <c r="E176" s="234"/>
      <c r="F176" s="234">
        <v>220000</v>
      </c>
      <c r="G176" s="329">
        <v>313000</v>
      </c>
      <c r="H176" s="178"/>
      <c r="I176" s="178"/>
      <c r="J176" s="178"/>
      <c r="M176" s="178"/>
      <c r="N176" s="178"/>
    </row>
    <row r="177" spans="1:7" ht="15.75">
      <c r="A177" s="347"/>
      <c r="B177" s="330" t="s">
        <v>3392</v>
      </c>
      <c r="C177" s="263" t="s">
        <v>2077</v>
      </c>
      <c r="D177" s="687">
        <f t="shared" si="12"/>
        <v>1</v>
      </c>
      <c r="E177" s="263"/>
      <c r="F177" s="263">
        <v>385000</v>
      </c>
      <c r="G177" s="331">
        <v>547000</v>
      </c>
    </row>
    <row r="178" spans="1:7" ht="15.75">
      <c r="A178" s="225" t="s">
        <v>3393</v>
      </c>
      <c r="B178" s="319" t="s">
        <v>3394</v>
      </c>
      <c r="C178" s="218" t="s">
        <v>2103</v>
      </c>
      <c r="D178" s="687">
        <f t="shared" si="12"/>
        <v>1</v>
      </c>
      <c r="E178" s="218"/>
      <c r="F178" s="218">
        <v>71000</v>
      </c>
      <c r="G178" s="262">
        <v>110000</v>
      </c>
    </row>
    <row r="179" spans="1:7" ht="15.75">
      <c r="A179" s="225"/>
      <c r="B179" s="320" t="s">
        <v>3395</v>
      </c>
      <c r="C179" s="255" t="s">
        <v>3396</v>
      </c>
      <c r="D179" s="687">
        <f t="shared" si="12"/>
        <v>1</v>
      </c>
      <c r="E179" s="255"/>
      <c r="F179" s="255">
        <v>61000</v>
      </c>
      <c r="G179" s="266">
        <v>100000</v>
      </c>
    </row>
    <row r="180" spans="1:7" ht="15.75">
      <c r="A180" s="225"/>
      <c r="B180" s="296" t="s">
        <v>3397</v>
      </c>
      <c r="C180" s="314" t="s">
        <v>3398</v>
      </c>
      <c r="D180" s="687">
        <f t="shared" si="12"/>
        <v>1</v>
      </c>
      <c r="E180" s="314"/>
      <c r="F180" s="314">
        <v>86000</v>
      </c>
      <c r="G180" s="323">
        <v>135000</v>
      </c>
    </row>
    <row r="181" spans="1:7" ht="15.75">
      <c r="A181" s="225"/>
      <c r="B181" s="324" t="s">
        <v>3399</v>
      </c>
      <c r="C181" s="235" t="s">
        <v>2102</v>
      </c>
      <c r="D181" s="687">
        <f t="shared" si="12"/>
        <v>1</v>
      </c>
      <c r="E181" s="235"/>
      <c r="F181" s="235">
        <v>121000</v>
      </c>
      <c r="G181" s="250">
        <v>165000</v>
      </c>
    </row>
    <row r="182" spans="1:7" ht="16.5" thickBot="1">
      <c r="A182" s="291"/>
      <c r="B182" s="405" t="s">
        <v>3400</v>
      </c>
      <c r="C182" s="344" t="s">
        <v>3401</v>
      </c>
      <c r="D182" s="687">
        <f t="shared" si="12"/>
        <v>1</v>
      </c>
      <c r="E182" s="344"/>
      <c r="F182" s="344">
        <v>190000</v>
      </c>
      <c r="G182" s="345">
        <v>230000</v>
      </c>
    </row>
    <row r="183" spans="1:7" ht="14.25" thickTop="1">
      <c r="A183" s="178"/>
      <c r="B183" s="178"/>
      <c r="C183" s="178"/>
      <c r="F183" s="178"/>
      <c r="G183" s="178"/>
    </row>
    <row r="184" spans="1:7">
      <c r="A184" s="178"/>
      <c r="B184" s="178"/>
      <c r="C184" s="178"/>
      <c r="F184" s="178"/>
      <c r="G184" s="178"/>
    </row>
    <row r="185" spans="1:7">
      <c r="A185" s="178"/>
      <c r="B185" s="178"/>
      <c r="C185" s="178"/>
      <c r="F185" s="178"/>
      <c r="G185" s="178"/>
    </row>
    <row r="186" spans="1:7">
      <c r="A186" s="178"/>
      <c r="B186" s="178"/>
      <c r="C186" s="178"/>
      <c r="F186" s="178"/>
      <c r="G186" s="178"/>
    </row>
    <row r="187" spans="1:7">
      <c r="A187" s="178"/>
      <c r="B187" s="178"/>
      <c r="C187" s="178"/>
      <c r="F187" s="178"/>
      <c r="G187" s="178"/>
    </row>
    <row r="188" spans="1:7">
      <c r="A188" s="178"/>
      <c r="B188" s="178"/>
      <c r="C188" s="178"/>
      <c r="F188" s="178"/>
      <c r="G188" s="178"/>
    </row>
    <row r="189" spans="1:7">
      <c r="A189" s="178"/>
      <c r="B189" s="178"/>
      <c r="C189" s="178"/>
      <c r="F189" s="178"/>
      <c r="G189" s="178"/>
    </row>
    <row r="190" spans="1:7">
      <c r="A190" s="178"/>
      <c r="B190" s="178"/>
      <c r="C190" s="178"/>
      <c r="F190" s="178"/>
      <c r="G190" s="178"/>
    </row>
    <row r="191" spans="1:7">
      <c r="A191" s="178"/>
      <c r="B191" s="178"/>
      <c r="C191" s="178"/>
      <c r="F191" s="178"/>
      <c r="G191" s="178"/>
    </row>
    <row r="192" spans="1:7">
      <c r="A192" s="178"/>
      <c r="B192" s="178"/>
      <c r="C192" s="178"/>
      <c r="F192" s="178"/>
      <c r="G192" s="178"/>
    </row>
    <row r="193" spans="1:14">
      <c r="A193" s="178"/>
      <c r="B193" s="178"/>
      <c r="C193" s="178"/>
      <c r="F193" s="178"/>
      <c r="G193" s="178"/>
      <c r="H193" s="178"/>
      <c r="I193" s="178"/>
      <c r="J193" s="178"/>
      <c r="M193" s="178"/>
      <c r="N193" s="178"/>
    </row>
    <row r="194" spans="1:14">
      <c r="A194" s="178"/>
      <c r="B194" s="178"/>
      <c r="C194" s="178"/>
      <c r="F194" s="178"/>
      <c r="G194" s="178"/>
      <c r="H194" s="178"/>
      <c r="I194" s="178"/>
      <c r="J194" s="178"/>
      <c r="M194" s="178"/>
      <c r="N194" s="178"/>
    </row>
    <row r="195" spans="1:14">
      <c r="A195" s="178"/>
      <c r="B195" s="178"/>
      <c r="C195" s="178"/>
      <c r="F195" s="178"/>
      <c r="G195" s="178"/>
      <c r="H195" s="178"/>
      <c r="I195" s="178"/>
      <c r="J195" s="178"/>
      <c r="M195" s="178"/>
      <c r="N195" s="178"/>
    </row>
    <row r="196" spans="1:14">
      <c r="A196" s="178"/>
      <c r="B196" s="178"/>
      <c r="C196" s="178"/>
      <c r="F196" s="178"/>
      <c r="G196" s="178"/>
      <c r="H196" s="178"/>
      <c r="I196" s="178"/>
      <c r="J196" s="178"/>
      <c r="M196" s="178"/>
      <c r="N196" s="178"/>
    </row>
    <row r="197" spans="1:14">
      <c r="A197" s="178"/>
      <c r="B197" s="178"/>
      <c r="C197" s="178"/>
      <c r="F197" s="178"/>
      <c r="G197" s="178"/>
      <c r="H197" s="178"/>
      <c r="I197" s="178"/>
      <c r="J197" s="178"/>
      <c r="M197" s="178"/>
      <c r="N197" s="178"/>
    </row>
    <row r="198" spans="1:14">
      <c r="A198" s="178"/>
      <c r="B198" s="178"/>
      <c r="C198" s="178"/>
      <c r="F198" s="178"/>
      <c r="G198" s="178"/>
      <c r="H198" s="178"/>
      <c r="I198" s="178"/>
      <c r="J198" s="178"/>
      <c r="M198" s="178"/>
      <c r="N198" s="178"/>
    </row>
    <row r="199" spans="1:14">
      <c r="A199" s="178"/>
      <c r="B199" s="178"/>
      <c r="C199" s="178"/>
      <c r="F199" s="178"/>
      <c r="G199" s="178"/>
      <c r="H199" s="178"/>
      <c r="I199" s="178"/>
      <c r="J199" s="178"/>
      <c r="M199" s="178"/>
      <c r="N199" s="178"/>
    </row>
    <row r="200" spans="1:14">
      <c r="A200" s="178"/>
      <c r="B200" s="178"/>
      <c r="C200" s="178"/>
      <c r="F200" s="178"/>
      <c r="G200" s="178"/>
      <c r="H200" s="178"/>
      <c r="I200" s="178"/>
      <c r="J200" s="178"/>
      <c r="M200" s="178"/>
      <c r="N200" s="178"/>
    </row>
    <row r="201" spans="1:14" ht="17.25" thickBot="1">
      <c r="A201" s="403" t="s">
        <v>3402</v>
      </c>
      <c r="B201" s="178"/>
      <c r="C201" s="178"/>
      <c r="F201" s="178"/>
      <c r="G201" s="178"/>
      <c r="H201" s="181"/>
      <c r="I201" s="222"/>
      <c r="J201" s="334"/>
      <c r="K201" s="334"/>
      <c r="L201" s="334"/>
      <c r="M201" s="221"/>
      <c r="N201" s="221"/>
    </row>
    <row r="202" spans="1:14" ht="16.5" thickTop="1">
      <c r="A202" s="256" t="s">
        <v>3403</v>
      </c>
      <c r="B202" s="297"/>
      <c r="C202" s="298"/>
      <c r="D202" s="691"/>
      <c r="E202" s="298"/>
      <c r="F202" s="283"/>
      <c r="G202" s="258" t="s">
        <v>2955</v>
      </c>
      <c r="H202" s="178"/>
      <c r="I202" s="178"/>
      <c r="J202" s="178"/>
      <c r="M202" s="178"/>
      <c r="N202" s="178"/>
    </row>
    <row r="203" spans="1:14" ht="15.75">
      <c r="A203" s="423" t="s">
        <v>3404</v>
      </c>
      <c r="B203" s="421" t="s">
        <v>2957</v>
      </c>
      <c r="C203" s="212" t="s">
        <v>2958</v>
      </c>
      <c r="D203" s="686"/>
      <c r="E203" s="212"/>
      <c r="F203" s="212" t="s">
        <v>1766</v>
      </c>
      <c r="G203" s="299" t="s">
        <v>105</v>
      </c>
      <c r="H203" s="178"/>
      <c r="I203" s="178"/>
      <c r="J203" s="178"/>
      <c r="M203" s="178"/>
      <c r="N203" s="178"/>
    </row>
    <row r="204" spans="1:14" ht="15.75">
      <c r="A204" s="433"/>
      <c r="B204" s="214" t="s">
        <v>3405</v>
      </c>
      <c r="C204" s="459" t="s">
        <v>3406</v>
      </c>
      <c r="D204" s="692"/>
      <c r="E204" s="459"/>
      <c r="F204" s="271">
        <v>126000</v>
      </c>
      <c r="G204" s="272">
        <v>164000</v>
      </c>
      <c r="H204" s="178"/>
      <c r="I204" s="178"/>
      <c r="J204" s="178"/>
      <c r="M204" s="178"/>
      <c r="N204" s="178"/>
    </row>
    <row r="205" spans="1:14" ht="15.75">
      <c r="A205" s="434"/>
      <c r="B205" s="219" t="s">
        <v>3407</v>
      </c>
      <c r="C205" s="460" t="s">
        <v>3408</v>
      </c>
      <c r="D205" s="693"/>
      <c r="E205" s="460"/>
      <c r="F205" s="255">
        <v>138840</v>
      </c>
      <c r="G205" s="266">
        <v>181000</v>
      </c>
      <c r="H205" s="178"/>
      <c r="I205" s="178"/>
      <c r="J205" s="178"/>
      <c r="M205" s="178"/>
      <c r="N205" s="178"/>
    </row>
    <row r="206" spans="1:14" ht="15.75">
      <c r="A206" s="434"/>
      <c r="B206" s="219" t="s">
        <v>3409</v>
      </c>
      <c r="C206" s="460" t="s">
        <v>3410</v>
      </c>
      <c r="D206" s="693"/>
      <c r="E206" s="460"/>
      <c r="F206" s="255">
        <v>138840</v>
      </c>
      <c r="G206" s="266">
        <v>181000</v>
      </c>
      <c r="H206" s="178"/>
      <c r="I206" s="178"/>
      <c r="J206" s="178"/>
      <c r="M206" s="178"/>
      <c r="N206" s="178"/>
    </row>
    <row r="207" spans="1:14" ht="15.75">
      <c r="A207" s="439"/>
      <c r="B207" s="353" t="s">
        <v>3411</v>
      </c>
      <c r="C207" s="461">
        <v>43363204</v>
      </c>
      <c r="D207" s="694"/>
      <c r="E207" s="461"/>
      <c r="F207" s="353">
        <v>150995</v>
      </c>
      <c r="G207" s="354">
        <v>197000</v>
      </c>
      <c r="H207" s="178"/>
      <c r="I207" s="178"/>
      <c r="J207" s="178"/>
      <c r="M207" s="178"/>
      <c r="N207" s="178"/>
    </row>
    <row r="208" spans="1:14" ht="15.75">
      <c r="A208" s="435"/>
      <c r="B208" s="219" t="s">
        <v>3412</v>
      </c>
      <c r="C208" s="277" t="s">
        <v>3413</v>
      </c>
      <c r="D208" s="690"/>
      <c r="E208" s="277"/>
      <c r="F208" s="219">
        <v>240000</v>
      </c>
      <c r="G208" s="245">
        <v>380000</v>
      </c>
      <c r="H208" s="178"/>
      <c r="I208" s="178"/>
      <c r="J208" s="178"/>
      <c r="M208" s="178"/>
      <c r="N208" s="178"/>
    </row>
    <row r="209" spans="1:7" ht="15.75">
      <c r="A209" s="440"/>
      <c r="B209" s="441" t="s">
        <v>3414</v>
      </c>
      <c r="C209" s="462">
        <v>43378003</v>
      </c>
      <c r="D209" s="695"/>
      <c r="E209" s="462"/>
      <c r="F209" s="442">
        <v>118000</v>
      </c>
      <c r="G209" s="443">
        <v>154000</v>
      </c>
    </row>
    <row r="210" spans="1:7" ht="15.75">
      <c r="A210" s="445" t="s">
        <v>3415</v>
      </c>
      <c r="B210" s="386" t="s">
        <v>3416</v>
      </c>
      <c r="C210" s="444">
        <v>402324</v>
      </c>
      <c r="D210" s="696"/>
      <c r="E210" s="444"/>
      <c r="F210" s="386">
        <v>40000</v>
      </c>
      <c r="G210" s="387">
        <v>50000</v>
      </c>
    </row>
    <row r="211" spans="1:7" ht="15.75">
      <c r="A211" s="446" t="s">
        <v>3417</v>
      </c>
      <c r="B211" s="219" t="s">
        <v>3418</v>
      </c>
      <c r="C211" s="429" t="s">
        <v>463</v>
      </c>
      <c r="D211" s="697"/>
      <c r="E211" s="429"/>
      <c r="F211" s="219">
        <v>20000</v>
      </c>
      <c r="G211" s="245">
        <v>29000</v>
      </c>
    </row>
    <row r="212" spans="1:7" ht="15.75">
      <c r="A212" s="446" t="s">
        <v>3419</v>
      </c>
      <c r="B212" s="219" t="s">
        <v>3420</v>
      </c>
      <c r="C212" s="429" t="s">
        <v>603</v>
      </c>
      <c r="D212" s="697"/>
      <c r="E212" s="429"/>
      <c r="F212" s="219">
        <v>40000</v>
      </c>
      <c r="G212" s="245">
        <v>57000</v>
      </c>
    </row>
    <row r="213" spans="1:7" ht="31.5">
      <c r="A213" s="447" t="s">
        <v>3421</v>
      </c>
      <c r="B213" s="424" t="s">
        <v>3422</v>
      </c>
      <c r="C213" s="430" t="s">
        <v>3423</v>
      </c>
      <c r="D213" s="698"/>
      <c r="E213" s="430"/>
      <c r="F213" s="425">
        <v>200000</v>
      </c>
      <c r="G213" s="448">
        <v>250000</v>
      </c>
    </row>
    <row r="214" spans="1:7" ht="15.75">
      <c r="A214" s="449" t="s">
        <v>3424</v>
      </c>
      <c r="B214" s="426" t="s">
        <v>3425</v>
      </c>
      <c r="C214" s="431" t="s">
        <v>3426</v>
      </c>
      <c r="D214" s="699"/>
      <c r="E214" s="431"/>
      <c r="F214" s="427">
        <v>200000</v>
      </c>
      <c r="G214" s="450">
        <v>250000</v>
      </c>
    </row>
    <row r="215" spans="1:7" ht="15.75">
      <c r="A215" s="451" t="s">
        <v>3427</v>
      </c>
      <c r="B215" s="428" t="s">
        <v>3428</v>
      </c>
      <c r="C215" s="432" t="s">
        <v>3429</v>
      </c>
      <c r="D215" s="699"/>
      <c r="E215" s="432"/>
      <c r="F215" s="427">
        <v>100000</v>
      </c>
      <c r="G215" s="450">
        <v>130000</v>
      </c>
    </row>
    <row r="216" spans="1:7" ht="15.75">
      <c r="A216" s="452" t="s">
        <v>3430</v>
      </c>
      <c r="B216" s="428" t="s">
        <v>3431</v>
      </c>
      <c r="C216" s="432" t="s">
        <v>3432</v>
      </c>
      <c r="D216" s="699"/>
      <c r="E216" s="432"/>
      <c r="F216" s="427">
        <v>70000</v>
      </c>
      <c r="G216" s="450">
        <v>100000</v>
      </c>
    </row>
    <row r="217" spans="1:7" ht="16.5" thickBot="1">
      <c r="A217" s="453">
        <v>4448121</v>
      </c>
      <c r="B217" s="436" t="s">
        <v>3433</v>
      </c>
      <c r="C217" s="454" t="s">
        <v>3434</v>
      </c>
      <c r="D217" s="700"/>
      <c r="E217" s="454"/>
      <c r="F217" s="437">
        <v>60000</v>
      </c>
      <c r="G217" s="438">
        <v>75000</v>
      </c>
    </row>
    <row r="218" spans="1:7" ht="17.25" thickTop="1">
      <c r="A218" s="416"/>
      <c r="B218" s="416"/>
      <c r="C218" s="416"/>
      <c r="D218" s="701"/>
      <c r="E218" s="416"/>
      <c r="F218" s="417"/>
      <c r="G218" s="417"/>
    </row>
    <row r="219" spans="1:7" ht="16.5">
      <c r="A219" s="416"/>
      <c r="B219" s="416"/>
      <c r="C219" s="416"/>
      <c r="D219" s="701"/>
      <c r="E219" s="416"/>
      <c r="F219" s="417"/>
      <c r="G219" s="417"/>
    </row>
    <row r="220" spans="1:7" ht="15.75">
      <c r="A220" s="217" t="s">
        <v>3435</v>
      </c>
      <c r="B220" s="211" t="s">
        <v>3436</v>
      </c>
      <c r="C220" s="203" t="s">
        <v>3437</v>
      </c>
      <c r="D220" s="687"/>
      <c r="E220" s="203"/>
      <c r="F220" s="190">
        <v>300000</v>
      </c>
      <c r="G220" s="205">
        <v>426000</v>
      </c>
    </row>
    <row r="221" spans="1:7" ht="15.75">
      <c r="A221" s="217">
        <v>2050</v>
      </c>
      <c r="B221" s="204" t="s">
        <v>3438</v>
      </c>
      <c r="C221" s="191" t="s">
        <v>3439</v>
      </c>
      <c r="D221" s="688"/>
      <c r="E221" s="191"/>
      <c r="F221" s="186">
        <v>300000</v>
      </c>
      <c r="G221" s="189">
        <v>426000</v>
      </c>
    </row>
    <row r="222" spans="1:7" ht="15.75">
      <c r="A222" s="217"/>
      <c r="B222" s="204" t="s">
        <v>3440</v>
      </c>
      <c r="C222" s="191" t="s">
        <v>3441</v>
      </c>
      <c r="D222" s="688"/>
      <c r="E222" s="191"/>
      <c r="F222" s="186">
        <v>300000</v>
      </c>
      <c r="G222" s="189">
        <v>426000</v>
      </c>
    </row>
    <row r="223" spans="1:7" ht="15.75">
      <c r="A223" s="217"/>
      <c r="B223" s="209" t="s">
        <v>3442</v>
      </c>
      <c r="C223" s="199" t="s">
        <v>3443</v>
      </c>
      <c r="D223" s="689"/>
      <c r="E223" s="199"/>
      <c r="F223" s="194">
        <v>300000</v>
      </c>
      <c r="G223" s="195">
        <v>426000</v>
      </c>
    </row>
    <row r="224" spans="1:7" ht="16.5">
      <c r="A224" s="416"/>
      <c r="B224" s="416"/>
      <c r="C224" s="416"/>
      <c r="D224" s="701"/>
      <c r="E224" s="416"/>
      <c r="F224" s="417"/>
      <c r="G224" s="417"/>
    </row>
    <row r="225" spans="1:7" ht="16.5">
      <c r="A225" s="416"/>
      <c r="B225" s="416"/>
      <c r="C225" s="416"/>
      <c r="D225" s="701"/>
      <c r="E225" s="416"/>
      <c r="F225" s="417"/>
      <c r="G225" s="417"/>
    </row>
    <row r="226" spans="1:7" ht="16.5">
      <c r="A226" s="416"/>
      <c r="B226" s="416"/>
      <c r="C226" s="416"/>
      <c r="D226" s="701"/>
      <c r="E226" s="416"/>
      <c r="F226" s="417"/>
      <c r="G226" s="417"/>
    </row>
    <row r="227" spans="1:7" ht="16.5">
      <c r="A227" s="416"/>
      <c r="B227" s="416"/>
      <c r="C227" s="416"/>
      <c r="D227" s="701"/>
      <c r="E227" s="416"/>
      <c r="F227" s="417"/>
      <c r="G227" s="417"/>
    </row>
    <row r="228" spans="1:7" ht="16.5">
      <c r="A228" s="416"/>
      <c r="B228" s="416"/>
      <c r="C228" s="416"/>
      <c r="D228" s="701"/>
      <c r="E228" s="416"/>
      <c r="F228" s="417"/>
      <c r="G228" s="417"/>
    </row>
    <row r="229" spans="1:7" ht="16.5">
      <c r="A229" s="416"/>
      <c r="B229" s="416"/>
      <c r="C229" s="416"/>
      <c r="D229" s="701"/>
      <c r="E229" s="416"/>
      <c r="F229" s="417"/>
      <c r="G229" s="417"/>
    </row>
    <row r="230" spans="1:7" ht="16.5">
      <c r="A230" s="416"/>
      <c r="B230" s="416"/>
      <c r="C230" s="416"/>
      <c r="D230" s="701"/>
      <c r="E230" s="416"/>
      <c r="F230" s="417"/>
      <c r="G230" s="417"/>
    </row>
    <row r="231" spans="1:7" ht="16.5">
      <c r="A231" s="416"/>
      <c r="B231" s="416"/>
      <c r="C231" s="416"/>
      <c r="D231" s="701"/>
      <c r="E231" s="416"/>
      <c r="F231" s="417"/>
      <c r="G231" s="417"/>
    </row>
    <row r="242" spans="2:14" ht="16.5">
      <c r="B242" s="179" t="s">
        <v>3444</v>
      </c>
      <c r="C242" s="179" t="s">
        <v>3445</v>
      </c>
      <c r="D242" s="702"/>
      <c r="E242" s="179"/>
      <c r="F242" s="178"/>
      <c r="G242" s="178"/>
      <c r="H242" s="178"/>
      <c r="I242" s="178"/>
      <c r="J242" s="178"/>
      <c r="M242" s="178"/>
      <c r="N242" s="178"/>
    </row>
    <row r="243" spans="2:14" ht="16.5">
      <c r="B243" s="179" t="s">
        <v>3446</v>
      </c>
      <c r="C243" s="179" t="s">
        <v>3447</v>
      </c>
      <c r="D243" s="702"/>
      <c r="E243" s="179"/>
      <c r="F243" s="178"/>
      <c r="G243" s="178"/>
      <c r="H243" s="178"/>
      <c r="I243" s="178"/>
      <c r="J243" s="178"/>
      <c r="M243" s="178"/>
      <c r="N243" s="178"/>
    </row>
    <row r="245" spans="2:14" ht="17.25" thickBot="1">
      <c r="B245" s="178"/>
      <c r="C245" s="178"/>
      <c r="F245" s="178"/>
      <c r="G245" s="178"/>
      <c r="H245" s="403" t="s">
        <v>3448</v>
      </c>
      <c r="I245" s="178"/>
      <c r="J245" s="178"/>
      <c r="M245" s="178"/>
      <c r="N245" s="178"/>
    </row>
    <row r="246" spans="2:14" ht="17.25" thickTop="1">
      <c r="B246" s="389" t="s">
        <v>3449</v>
      </c>
      <c r="C246" s="178"/>
      <c r="F246" s="178"/>
      <c r="G246" s="178"/>
      <c r="H246" s="256"/>
      <c r="I246" s="297"/>
      <c r="J246" s="298"/>
      <c r="K246" s="298"/>
      <c r="L246" s="298"/>
      <c r="M246" s="283"/>
      <c r="N246" s="258" t="s">
        <v>2955</v>
      </c>
    </row>
    <row r="247" spans="2:14" ht="16.5">
      <c r="B247" s="389" t="s">
        <v>3450</v>
      </c>
      <c r="C247" s="178"/>
      <c r="F247" s="178"/>
      <c r="G247" s="178"/>
      <c r="H247" s="1730" t="s">
        <v>2957</v>
      </c>
      <c r="I247" s="1731"/>
      <c r="J247" s="212" t="s">
        <v>2958</v>
      </c>
      <c r="K247" s="212"/>
      <c r="L247" s="212"/>
      <c r="M247" s="212" t="s">
        <v>1766</v>
      </c>
      <c r="N247" s="299" t="s">
        <v>105</v>
      </c>
    </row>
    <row r="248" spans="2:14" ht="16.5">
      <c r="B248" s="389" t="s">
        <v>3451</v>
      </c>
      <c r="C248" s="178"/>
      <c r="F248" s="178"/>
      <c r="G248" s="178"/>
      <c r="H248" s="1728" t="s">
        <v>3326</v>
      </c>
      <c r="I248" s="255" t="s">
        <v>3452</v>
      </c>
      <c r="J248" s="255" t="s">
        <v>3453</v>
      </c>
      <c r="K248" s="255"/>
      <c r="L248" s="255"/>
      <c r="M248" s="255">
        <v>28000</v>
      </c>
      <c r="N248" s="266">
        <v>50000</v>
      </c>
    </row>
    <row r="249" spans="2:14" ht="16.5">
      <c r="B249" s="389"/>
      <c r="C249" s="178"/>
      <c r="F249" s="178"/>
      <c r="G249" s="178"/>
      <c r="H249" s="1736"/>
      <c r="I249" s="271" t="s">
        <v>3454</v>
      </c>
      <c r="J249" s="271" t="s">
        <v>3455</v>
      </c>
      <c r="K249" s="271"/>
      <c r="L249" s="271"/>
      <c r="M249" s="271">
        <v>28000</v>
      </c>
      <c r="N249" s="272">
        <v>50000</v>
      </c>
    </row>
    <row r="250" spans="2:14" ht="16.5">
      <c r="B250" s="389"/>
      <c r="C250" s="178"/>
      <c r="F250" s="178"/>
      <c r="G250" s="178"/>
      <c r="H250" s="1729"/>
      <c r="I250" s="285" t="s">
        <v>3456</v>
      </c>
      <c r="J250" s="285" t="s">
        <v>3457</v>
      </c>
      <c r="K250" s="285"/>
      <c r="L250" s="285"/>
      <c r="M250" s="285">
        <v>45000</v>
      </c>
      <c r="N250" s="286">
        <v>60000</v>
      </c>
    </row>
    <row r="251" spans="2:14" ht="16.5">
      <c r="B251" s="389"/>
      <c r="C251" s="178"/>
      <c r="F251" s="178"/>
      <c r="G251" s="178"/>
      <c r="H251" s="1728" t="s">
        <v>3335</v>
      </c>
      <c r="I251" s="288" t="s">
        <v>3458</v>
      </c>
      <c r="J251" s="288" t="s">
        <v>3459</v>
      </c>
      <c r="K251" s="288"/>
      <c r="L251" s="288"/>
      <c r="M251" s="300">
        <v>45000</v>
      </c>
      <c r="N251" s="346">
        <v>60000</v>
      </c>
    </row>
    <row r="252" spans="2:14" ht="15.75">
      <c r="B252" s="178"/>
      <c r="C252" s="178"/>
      <c r="F252" s="178"/>
      <c r="G252" s="178"/>
      <c r="H252" s="1729"/>
      <c r="I252" s="302" t="s">
        <v>3460</v>
      </c>
      <c r="J252" s="302" t="s">
        <v>1868</v>
      </c>
      <c r="K252" s="302"/>
      <c r="L252" s="302"/>
      <c r="M252" s="302">
        <v>60000</v>
      </c>
      <c r="N252" s="303">
        <v>80000</v>
      </c>
    </row>
    <row r="253" spans="2:14" ht="16.5">
      <c r="B253" s="179" t="s">
        <v>3461</v>
      </c>
      <c r="C253" s="178"/>
      <c r="F253" s="178"/>
      <c r="G253" s="178"/>
      <c r="H253" s="290"/>
      <c r="I253" s="214" t="s">
        <v>3462</v>
      </c>
      <c r="J253" s="190" t="s">
        <v>3463</v>
      </c>
      <c r="K253" s="190"/>
      <c r="L253" s="190"/>
      <c r="M253" s="214">
        <v>75000</v>
      </c>
      <c r="N253" s="272">
        <v>107000</v>
      </c>
    </row>
    <row r="254" spans="2:14" ht="17.25" thickBot="1">
      <c r="B254" s="179" t="s">
        <v>3464</v>
      </c>
      <c r="C254" s="178"/>
      <c r="F254" s="178"/>
      <c r="G254" s="178"/>
      <c r="H254" s="233"/>
      <c r="I254" s="401" t="s">
        <v>3465</v>
      </c>
      <c r="J254" s="197" t="s">
        <v>3466</v>
      </c>
      <c r="K254" s="197"/>
      <c r="L254" s="197"/>
      <c r="M254" s="401">
        <v>280000</v>
      </c>
      <c r="N254" s="402">
        <v>370000</v>
      </c>
    </row>
    <row r="255" spans="2:14" ht="17.25" thickTop="1">
      <c r="B255" s="179" t="s">
        <v>3467</v>
      </c>
      <c r="C255" s="178"/>
      <c r="F255" s="178"/>
      <c r="G255" s="178"/>
      <c r="H255" s="178"/>
      <c r="I255" s="178"/>
      <c r="J255" s="178"/>
      <c r="M255" s="178"/>
      <c r="N255" s="178"/>
    </row>
    <row r="256" spans="2:14" ht="16.5">
      <c r="B256" s="179" t="s">
        <v>3468</v>
      </c>
      <c r="C256" s="178"/>
      <c r="F256" s="178"/>
      <c r="G256" s="178"/>
      <c r="H256" s="178"/>
      <c r="I256" s="178"/>
      <c r="J256" s="178"/>
      <c r="M256" s="178"/>
      <c r="N256" s="178"/>
    </row>
    <row r="257" spans="2:2" ht="16.5">
      <c r="B257" s="179" t="s">
        <v>3469</v>
      </c>
    </row>
  </sheetData>
  <mergeCells count="21">
    <mergeCell ref="A1:N1"/>
    <mergeCell ref="A4:B4"/>
    <mergeCell ref="H4:I4"/>
    <mergeCell ref="A75:A78"/>
    <mergeCell ref="A80:A86"/>
    <mergeCell ref="H83:H84"/>
    <mergeCell ref="H15:I15"/>
    <mergeCell ref="H251:H252"/>
    <mergeCell ref="A101:B101"/>
    <mergeCell ref="H87:H88"/>
    <mergeCell ref="H247:I247"/>
    <mergeCell ref="A148:A149"/>
    <mergeCell ref="A98:A99"/>
    <mergeCell ref="A154:B154"/>
    <mergeCell ref="A120:A121"/>
    <mergeCell ref="H113:I113"/>
    <mergeCell ref="A90:A93"/>
    <mergeCell ref="H248:H250"/>
    <mergeCell ref="A94:A97"/>
    <mergeCell ref="H165:H168"/>
    <mergeCell ref="H163:H164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343"/>
  <sheetViews>
    <sheetView workbookViewId="0">
      <pane xSplit="1" ySplit="4" topLeftCell="B169" activePane="bottomRight" state="frozen"/>
      <selection activeCell="L5" sqref="L5:M5"/>
      <selection pane="topRight" activeCell="L5" sqref="L5:M5"/>
      <selection pane="bottomLeft" activeCell="L5" sqref="L5:M5"/>
      <selection pane="bottomRight" activeCell="G180" sqref="G180"/>
    </sheetView>
  </sheetViews>
  <sheetFormatPr defaultRowHeight="16.5"/>
  <cols>
    <col min="1" max="1" width="15.109375" style="8" customWidth="1"/>
    <col min="2" max="9" width="8.88671875" style="8"/>
    <col min="10" max="10" width="10.88671875" style="13" bestFit="1" customWidth="1"/>
    <col min="11" max="12" width="8.88671875" style="8"/>
    <col min="13" max="13" width="8.88671875" style="1091"/>
    <col min="14" max="14" width="8.88671875" style="8"/>
    <col min="15" max="15" width="11.109375" style="8" bestFit="1" customWidth="1"/>
    <col min="16" max="16384" width="8.88671875" style="8"/>
  </cols>
  <sheetData>
    <row r="1" spans="1:15">
      <c r="A1" s="6" t="s">
        <v>1767</v>
      </c>
      <c r="B1" s="6"/>
      <c r="C1" s="6"/>
      <c r="D1" s="6"/>
      <c r="E1" s="6"/>
      <c r="F1" s="6"/>
      <c r="G1" s="6"/>
      <c r="H1" s="6"/>
      <c r="I1" s="6"/>
      <c r="J1" s="7"/>
      <c r="K1" s="6" t="s">
        <v>1768</v>
      </c>
      <c r="L1" s="6"/>
      <c r="M1" s="6"/>
    </row>
    <row r="2" spans="1:15">
      <c r="A2" s="1753" t="s">
        <v>1769</v>
      </c>
      <c r="B2" s="1759" t="s">
        <v>2109</v>
      </c>
      <c r="C2" s="1760"/>
      <c r="D2" s="1760"/>
      <c r="E2" s="1761"/>
      <c r="F2" s="1762" t="s">
        <v>2110</v>
      </c>
      <c r="G2" s="1762"/>
      <c r="H2" s="1762"/>
      <c r="I2" s="1762"/>
      <c r="J2" s="1762"/>
      <c r="K2" s="1762"/>
      <c r="L2" s="677"/>
      <c r="M2" s="677"/>
      <c r="N2" s="1755" t="s">
        <v>835</v>
      </c>
      <c r="O2" s="1756"/>
    </row>
    <row r="3" spans="1:15">
      <c r="A3" s="1754"/>
      <c r="B3" s="1759" t="s">
        <v>105</v>
      </c>
      <c r="C3" s="1761"/>
      <c r="D3" s="1759" t="s">
        <v>1766</v>
      </c>
      <c r="E3" s="1761"/>
      <c r="F3" s="1762" t="s">
        <v>105</v>
      </c>
      <c r="G3" s="1762"/>
      <c r="H3" s="1762"/>
      <c r="I3" s="1762" t="s">
        <v>1766</v>
      </c>
      <c r="J3" s="1762"/>
      <c r="K3" s="1762"/>
      <c r="L3" s="678"/>
      <c r="M3" s="678"/>
      <c r="N3" s="1757"/>
      <c r="O3" s="1758"/>
    </row>
    <row r="4" spans="1:15">
      <c r="A4" s="496" t="s">
        <v>3596</v>
      </c>
      <c r="B4" s="14" t="s">
        <v>1770</v>
      </c>
      <c r="C4" s="14" t="s">
        <v>1771</v>
      </c>
      <c r="D4" s="14" t="s">
        <v>1770</v>
      </c>
      <c r="E4" s="14" t="s">
        <v>1771</v>
      </c>
      <c r="F4" s="14" t="s">
        <v>1770</v>
      </c>
      <c r="G4" s="14" t="s">
        <v>1771</v>
      </c>
      <c r="H4" s="14" t="s">
        <v>1772</v>
      </c>
      <c r="I4" s="14" t="s">
        <v>2111</v>
      </c>
      <c r="J4" s="29" t="s">
        <v>2669</v>
      </c>
      <c r="K4" s="14" t="s">
        <v>1772</v>
      </c>
      <c r="L4" s="679" t="s">
        <v>3600</v>
      </c>
      <c r="M4" s="679" t="s">
        <v>3603</v>
      </c>
      <c r="N4" s="14" t="s">
        <v>2112</v>
      </c>
      <c r="O4" s="14" t="s">
        <v>2113</v>
      </c>
    </row>
    <row r="5" spans="1:15" ht="17.25">
      <c r="A5" s="15" t="s">
        <v>1773</v>
      </c>
      <c r="B5" s="10">
        <v>157000</v>
      </c>
      <c r="C5" s="10">
        <f>B5*1.1</f>
        <v>172700</v>
      </c>
      <c r="D5" s="10">
        <v>110000</v>
      </c>
      <c r="E5" s="10">
        <f>D5*1.1</f>
        <v>121000.00000000001</v>
      </c>
      <c r="F5" s="9">
        <v>173000</v>
      </c>
      <c r="G5" s="11">
        <f>F5*1.1</f>
        <v>190300.00000000003</v>
      </c>
      <c r="H5" s="12">
        <v>0.10191082802547771</v>
      </c>
      <c r="I5" s="9">
        <v>121000</v>
      </c>
      <c r="J5" s="30">
        <v>133100</v>
      </c>
      <c r="K5" s="12">
        <v>0.1</v>
      </c>
      <c r="L5" s="12">
        <f>1-(M5/J5)</f>
        <v>1</v>
      </c>
      <c r="M5" s="1087"/>
      <c r="N5" s="3"/>
      <c r="O5" s="4">
        <f>SUM(J5-J5*N5)</f>
        <v>133100</v>
      </c>
    </row>
    <row r="6" spans="1:15" ht="17.25">
      <c r="A6" s="15" t="s">
        <v>1774</v>
      </c>
      <c r="B6" s="10">
        <v>235000</v>
      </c>
      <c r="C6" s="10">
        <f t="shared" ref="C6:C69" si="0">B6*1.1</f>
        <v>258500.00000000003</v>
      </c>
      <c r="D6" s="10">
        <v>165000</v>
      </c>
      <c r="E6" s="10">
        <f t="shared" ref="E6:E69" si="1">D6*1.1</f>
        <v>181500.00000000003</v>
      </c>
      <c r="F6" s="9">
        <v>259000</v>
      </c>
      <c r="G6" s="11">
        <f t="shared" ref="G6:G69" si="2">F6*1.1</f>
        <v>284900</v>
      </c>
      <c r="H6" s="12">
        <v>0.10212765957446808</v>
      </c>
      <c r="I6" s="9">
        <v>181000</v>
      </c>
      <c r="J6" s="30">
        <v>199100.00000000003</v>
      </c>
      <c r="K6" s="12">
        <v>9.696969696969697E-2</v>
      </c>
      <c r="L6" s="12">
        <f t="shared" ref="L6:L69" si="3">1-(M6/J6)</f>
        <v>1</v>
      </c>
      <c r="M6" s="1087"/>
      <c r="N6" s="3"/>
      <c r="O6" s="4">
        <f t="shared" ref="O6:O69" si="4">SUM(J6-J6*N6)</f>
        <v>199100.00000000003</v>
      </c>
    </row>
    <row r="7" spans="1:15" ht="17.25">
      <c r="A7" s="15" t="s">
        <v>1775</v>
      </c>
      <c r="B7" s="10">
        <v>235000</v>
      </c>
      <c r="C7" s="10">
        <f t="shared" si="0"/>
        <v>258500.00000000003</v>
      </c>
      <c r="D7" s="10">
        <v>165000</v>
      </c>
      <c r="E7" s="10">
        <f t="shared" si="1"/>
        <v>181500.00000000003</v>
      </c>
      <c r="F7" s="9">
        <v>259000</v>
      </c>
      <c r="G7" s="11">
        <f t="shared" si="2"/>
        <v>284900</v>
      </c>
      <c r="H7" s="12">
        <v>0.10212765957446808</v>
      </c>
      <c r="I7" s="9">
        <v>181000</v>
      </c>
      <c r="J7" s="30">
        <v>199100.00000000003</v>
      </c>
      <c r="K7" s="12">
        <v>9.696969696969697E-2</v>
      </c>
      <c r="L7" s="12">
        <f t="shared" si="3"/>
        <v>1</v>
      </c>
      <c r="M7" s="1087"/>
      <c r="N7" s="3"/>
      <c r="O7" s="4">
        <f t="shared" si="4"/>
        <v>199100.00000000003</v>
      </c>
    </row>
    <row r="8" spans="1:15" ht="17.25">
      <c r="A8" s="15" t="s">
        <v>1776</v>
      </c>
      <c r="B8" s="10">
        <v>235000</v>
      </c>
      <c r="C8" s="10">
        <f t="shared" si="0"/>
        <v>258500.00000000003</v>
      </c>
      <c r="D8" s="10">
        <v>165000</v>
      </c>
      <c r="E8" s="10">
        <f t="shared" si="1"/>
        <v>181500.00000000003</v>
      </c>
      <c r="F8" s="9">
        <v>259000</v>
      </c>
      <c r="G8" s="11">
        <f t="shared" si="2"/>
        <v>284900</v>
      </c>
      <c r="H8" s="12">
        <v>0.10212765957446808</v>
      </c>
      <c r="I8" s="9">
        <v>181000</v>
      </c>
      <c r="J8" s="30">
        <v>199100.00000000003</v>
      </c>
      <c r="K8" s="12">
        <v>9.696969696969697E-2</v>
      </c>
      <c r="L8" s="12">
        <f t="shared" si="3"/>
        <v>1</v>
      </c>
      <c r="M8" s="1087"/>
      <c r="N8" s="3"/>
      <c r="O8" s="4">
        <f t="shared" si="4"/>
        <v>199100.00000000003</v>
      </c>
    </row>
    <row r="9" spans="1:15" ht="17.25">
      <c r="A9" s="15" t="s">
        <v>1777</v>
      </c>
      <c r="B9" s="10">
        <v>195000</v>
      </c>
      <c r="C9" s="10">
        <f t="shared" si="0"/>
        <v>214500.00000000003</v>
      </c>
      <c r="D9" s="10">
        <v>145000</v>
      </c>
      <c r="E9" s="10">
        <f t="shared" si="1"/>
        <v>159500</v>
      </c>
      <c r="F9" s="9">
        <v>215000</v>
      </c>
      <c r="G9" s="11">
        <f t="shared" si="2"/>
        <v>236500.00000000003</v>
      </c>
      <c r="H9" s="12">
        <v>0.10256410256410256</v>
      </c>
      <c r="I9" s="9">
        <v>159000</v>
      </c>
      <c r="J9" s="30">
        <v>174900</v>
      </c>
      <c r="K9" s="12">
        <v>9.6551724137931033E-2</v>
      </c>
      <c r="L9" s="12">
        <f t="shared" si="3"/>
        <v>0.37106918238993714</v>
      </c>
      <c r="M9" s="1087">
        <v>110000</v>
      </c>
      <c r="N9" s="3"/>
      <c r="O9" s="4">
        <f t="shared" si="4"/>
        <v>174900</v>
      </c>
    </row>
    <row r="10" spans="1:15" ht="17.25">
      <c r="A10" s="15" t="s">
        <v>1778</v>
      </c>
      <c r="B10" s="10">
        <v>195000</v>
      </c>
      <c r="C10" s="10">
        <f t="shared" si="0"/>
        <v>214500.00000000003</v>
      </c>
      <c r="D10" s="10">
        <v>145000</v>
      </c>
      <c r="E10" s="10">
        <f t="shared" si="1"/>
        <v>159500</v>
      </c>
      <c r="F10" s="9">
        <v>215000</v>
      </c>
      <c r="G10" s="11">
        <f t="shared" si="2"/>
        <v>236500.00000000003</v>
      </c>
      <c r="H10" s="12">
        <v>0.10256410256410256</v>
      </c>
      <c r="I10" s="9">
        <v>159000</v>
      </c>
      <c r="J10" s="30">
        <v>174900</v>
      </c>
      <c r="K10" s="12">
        <v>9.6551724137931033E-2</v>
      </c>
      <c r="L10" s="12">
        <f t="shared" si="3"/>
        <v>1</v>
      </c>
      <c r="M10" s="1087"/>
      <c r="N10" s="3"/>
      <c r="O10" s="4">
        <f t="shared" si="4"/>
        <v>174900</v>
      </c>
    </row>
    <row r="11" spans="1:15" ht="17.25">
      <c r="A11" s="15" t="s">
        <v>1779</v>
      </c>
      <c r="B11" s="10">
        <v>195000</v>
      </c>
      <c r="C11" s="10">
        <f t="shared" si="0"/>
        <v>214500.00000000003</v>
      </c>
      <c r="D11" s="10">
        <v>145000</v>
      </c>
      <c r="E11" s="10">
        <f t="shared" si="1"/>
        <v>159500</v>
      </c>
      <c r="F11" s="9">
        <v>215000</v>
      </c>
      <c r="G11" s="11">
        <f t="shared" si="2"/>
        <v>236500.00000000003</v>
      </c>
      <c r="H11" s="12">
        <v>0.10256410256410256</v>
      </c>
      <c r="I11" s="9">
        <v>159000</v>
      </c>
      <c r="J11" s="30">
        <v>174900</v>
      </c>
      <c r="K11" s="12">
        <v>9.6551724137931033E-2</v>
      </c>
      <c r="L11" s="12">
        <f t="shared" si="3"/>
        <v>1</v>
      </c>
      <c r="M11" s="1087"/>
      <c r="N11" s="3"/>
      <c r="O11" s="4">
        <f t="shared" si="4"/>
        <v>174900</v>
      </c>
    </row>
    <row r="12" spans="1:15" ht="17.25">
      <c r="A12" s="15" t="s">
        <v>1780</v>
      </c>
      <c r="B12" s="10">
        <v>100000</v>
      </c>
      <c r="C12" s="10">
        <f t="shared" si="0"/>
        <v>110000.00000000001</v>
      </c>
      <c r="D12" s="10">
        <v>75000</v>
      </c>
      <c r="E12" s="10">
        <f t="shared" si="1"/>
        <v>82500</v>
      </c>
      <c r="F12" s="9">
        <v>110000</v>
      </c>
      <c r="G12" s="11">
        <f t="shared" si="2"/>
        <v>121000.00000000001</v>
      </c>
      <c r="H12" s="12">
        <v>0.1</v>
      </c>
      <c r="I12" s="9">
        <v>82000</v>
      </c>
      <c r="J12" s="30">
        <v>90200.000000000015</v>
      </c>
      <c r="K12" s="12">
        <v>9.3333333333333338E-2</v>
      </c>
      <c r="L12" s="12">
        <f t="shared" si="3"/>
        <v>1</v>
      </c>
      <c r="M12" s="1087"/>
      <c r="N12" s="3"/>
      <c r="O12" s="4">
        <f t="shared" si="4"/>
        <v>90200.000000000015</v>
      </c>
    </row>
    <row r="13" spans="1:15" ht="17.25">
      <c r="A13" s="60" t="s">
        <v>1781</v>
      </c>
      <c r="B13" s="61">
        <v>200000</v>
      </c>
      <c r="C13" s="61">
        <f t="shared" si="0"/>
        <v>220000.00000000003</v>
      </c>
      <c r="D13" s="61">
        <v>150000</v>
      </c>
      <c r="E13" s="61">
        <f t="shared" si="1"/>
        <v>165000</v>
      </c>
      <c r="F13" s="62">
        <v>220000</v>
      </c>
      <c r="G13" s="61">
        <f t="shared" si="2"/>
        <v>242000.00000000003</v>
      </c>
      <c r="H13" s="63">
        <v>0.1</v>
      </c>
      <c r="I13" s="62">
        <v>165000</v>
      </c>
      <c r="J13" s="64">
        <v>181500.00000000003</v>
      </c>
      <c r="K13" s="63">
        <v>0.1</v>
      </c>
      <c r="L13" s="12">
        <f t="shared" si="3"/>
        <v>1</v>
      </c>
      <c r="M13" s="1088"/>
      <c r="N13" s="65"/>
      <c r="O13" s="66">
        <f t="shared" si="4"/>
        <v>181500.00000000003</v>
      </c>
    </row>
    <row r="14" spans="1:15" ht="17.25">
      <c r="A14" s="60" t="s">
        <v>1782</v>
      </c>
      <c r="B14" s="61">
        <v>200000</v>
      </c>
      <c r="C14" s="61">
        <f t="shared" si="0"/>
        <v>220000.00000000003</v>
      </c>
      <c r="D14" s="61">
        <v>150000</v>
      </c>
      <c r="E14" s="61">
        <f t="shared" si="1"/>
        <v>165000</v>
      </c>
      <c r="F14" s="62">
        <v>220000</v>
      </c>
      <c r="G14" s="61">
        <f t="shared" si="2"/>
        <v>242000.00000000003</v>
      </c>
      <c r="H14" s="63">
        <v>0.1</v>
      </c>
      <c r="I14" s="62">
        <v>165000</v>
      </c>
      <c r="J14" s="64">
        <v>181500.00000000003</v>
      </c>
      <c r="K14" s="63">
        <v>0.1</v>
      </c>
      <c r="L14" s="12">
        <f t="shared" si="3"/>
        <v>1</v>
      </c>
      <c r="M14" s="1088"/>
      <c r="N14" s="65"/>
      <c r="O14" s="66">
        <f t="shared" si="4"/>
        <v>181500.00000000003</v>
      </c>
    </row>
    <row r="15" spans="1:15" ht="17.25">
      <c r="A15" s="60" t="s">
        <v>1783</v>
      </c>
      <c r="B15" s="61">
        <v>200000</v>
      </c>
      <c r="C15" s="61">
        <f t="shared" si="0"/>
        <v>220000.00000000003</v>
      </c>
      <c r="D15" s="61">
        <v>150000</v>
      </c>
      <c r="E15" s="61">
        <f t="shared" si="1"/>
        <v>165000</v>
      </c>
      <c r="F15" s="62">
        <v>220000</v>
      </c>
      <c r="G15" s="61">
        <f t="shared" si="2"/>
        <v>242000.00000000003</v>
      </c>
      <c r="H15" s="63">
        <v>0.1</v>
      </c>
      <c r="I15" s="62">
        <v>165000</v>
      </c>
      <c r="J15" s="64">
        <v>181500.00000000003</v>
      </c>
      <c r="K15" s="63">
        <v>0.1</v>
      </c>
      <c r="L15" s="12">
        <f t="shared" si="3"/>
        <v>1</v>
      </c>
      <c r="M15" s="1088"/>
      <c r="N15" s="65"/>
      <c r="O15" s="66">
        <f t="shared" si="4"/>
        <v>181500.00000000003</v>
      </c>
    </row>
    <row r="16" spans="1:15" ht="17.25">
      <c r="A16" s="60" t="s">
        <v>1784</v>
      </c>
      <c r="B16" s="61">
        <v>105000</v>
      </c>
      <c r="C16" s="61">
        <f t="shared" si="0"/>
        <v>115500.00000000001</v>
      </c>
      <c r="D16" s="61">
        <v>78000</v>
      </c>
      <c r="E16" s="61">
        <f t="shared" si="1"/>
        <v>85800</v>
      </c>
      <c r="F16" s="62">
        <v>116000</v>
      </c>
      <c r="G16" s="61">
        <f t="shared" si="2"/>
        <v>127600.00000000001</v>
      </c>
      <c r="H16" s="63">
        <v>0.10476190476190476</v>
      </c>
      <c r="I16" s="62">
        <v>85000</v>
      </c>
      <c r="J16" s="64">
        <v>93500.000000000015</v>
      </c>
      <c r="K16" s="63">
        <v>8.9743589743589744E-2</v>
      </c>
      <c r="L16" s="12">
        <f t="shared" si="3"/>
        <v>1</v>
      </c>
      <c r="M16" s="1088"/>
      <c r="N16" s="65"/>
      <c r="O16" s="66">
        <f t="shared" si="4"/>
        <v>93500.000000000015</v>
      </c>
    </row>
    <row r="17" spans="1:15" ht="17.25">
      <c r="A17" s="60" t="s">
        <v>1785</v>
      </c>
      <c r="B17" s="61">
        <v>200000</v>
      </c>
      <c r="C17" s="61">
        <f t="shared" si="0"/>
        <v>220000.00000000003</v>
      </c>
      <c r="D17" s="61">
        <v>150000</v>
      </c>
      <c r="E17" s="61">
        <f t="shared" si="1"/>
        <v>165000</v>
      </c>
      <c r="F17" s="62">
        <v>220000</v>
      </c>
      <c r="G17" s="61">
        <f t="shared" si="2"/>
        <v>242000.00000000003</v>
      </c>
      <c r="H17" s="63">
        <v>0.1</v>
      </c>
      <c r="I17" s="62">
        <v>165000</v>
      </c>
      <c r="J17" s="64">
        <v>181500.00000000003</v>
      </c>
      <c r="K17" s="63">
        <v>0.1</v>
      </c>
      <c r="L17" s="12">
        <f t="shared" si="3"/>
        <v>1</v>
      </c>
      <c r="M17" s="1088"/>
      <c r="N17" s="65"/>
      <c r="O17" s="66">
        <f t="shared" si="4"/>
        <v>181500.00000000003</v>
      </c>
    </row>
    <row r="18" spans="1:15" ht="17.25">
      <c r="A18" s="60" t="s">
        <v>1786</v>
      </c>
      <c r="B18" s="61">
        <v>105000</v>
      </c>
      <c r="C18" s="61">
        <f t="shared" si="0"/>
        <v>115500.00000000001</v>
      </c>
      <c r="D18" s="61">
        <v>78000</v>
      </c>
      <c r="E18" s="61">
        <f t="shared" si="1"/>
        <v>85800</v>
      </c>
      <c r="F18" s="62">
        <v>116000</v>
      </c>
      <c r="G18" s="61">
        <f t="shared" si="2"/>
        <v>127600.00000000001</v>
      </c>
      <c r="H18" s="63">
        <v>0.10476190476190476</v>
      </c>
      <c r="I18" s="62">
        <v>85000</v>
      </c>
      <c r="J18" s="64">
        <v>93500.000000000015</v>
      </c>
      <c r="K18" s="63">
        <v>8.9743589743589744E-2</v>
      </c>
      <c r="L18" s="12">
        <f t="shared" si="3"/>
        <v>1</v>
      </c>
      <c r="M18" s="1088"/>
      <c r="N18" s="65"/>
      <c r="O18" s="66">
        <f t="shared" si="4"/>
        <v>93500.000000000015</v>
      </c>
    </row>
    <row r="19" spans="1:15" ht="17.25">
      <c r="A19" s="60" t="s">
        <v>1787</v>
      </c>
      <c r="B19" s="61">
        <v>200000</v>
      </c>
      <c r="C19" s="61">
        <f t="shared" si="0"/>
        <v>220000.00000000003</v>
      </c>
      <c r="D19" s="61">
        <v>150000</v>
      </c>
      <c r="E19" s="61">
        <f t="shared" si="1"/>
        <v>165000</v>
      </c>
      <c r="F19" s="62">
        <v>220000</v>
      </c>
      <c r="G19" s="61">
        <f t="shared" si="2"/>
        <v>242000.00000000003</v>
      </c>
      <c r="H19" s="63">
        <v>0.1</v>
      </c>
      <c r="I19" s="62">
        <v>165000</v>
      </c>
      <c r="J19" s="64">
        <v>181500.00000000003</v>
      </c>
      <c r="K19" s="63">
        <v>0.1</v>
      </c>
      <c r="L19" s="12">
        <f t="shared" si="3"/>
        <v>1</v>
      </c>
      <c r="M19" s="1088"/>
      <c r="N19" s="65"/>
      <c r="O19" s="66">
        <f t="shared" si="4"/>
        <v>181500.00000000003</v>
      </c>
    </row>
    <row r="20" spans="1:15" ht="17.25">
      <c r="A20" s="60" t="s">
        <v>1788</v>
      </c>
      <c r="B20" s="61">
        <v>200000</v>
      </c>
      <c r="C20" s="61">
        <f t="shared" si="0"/>
        <v>220000.00000000003</v>
      </c>
      <c r="D20" s="61">
        <v>150000</v>
      </c>
      <c r="E20" s="61">
        <f t="shared" si="1"/>
        <v>165000</v>
      </c>
      <c r="F20" s="62">
        <v>220000</v>
      </c>
      <c r="G20" s="61">
        <f t="shared" si="2"/>
        <v>242000.00000000003</v>
      </c>
      <c r="H20" s="63">
        <v>0.1</v>
      </c>
      <c r="I20" s="62">
        <v>165000</v>
      </c>
      <c r="J20" s="64">
        <v>181500.00000000003</v>
      </c>
      <c r="K20" s="63">
        <v>0.1</v>
      </c>
      <c r="L20" s="12">
        <f t="shared" si="3"/>
        <v>1</v>
      </c>
      <c r="M20" s="1088"/>
      <c r="N20" s="65"/>
      <c r="O20" s="66">
        <f t="shared" si="4"/>
        <v>181500.00000000003</v>
      </c>
    </row>
    <row r="21" spans="1:15" ht="17.25">
      <c r="A21" s="60" t="s">
        <v>1789</v>
      </c>
      <c r="B21" s="61">
        <v>195000</v>
      </c>
      <c r="C21" s="61">
        <f t="shared" si="0"/>
        <v>214500.00000000003</v>
      </c>
      <c r="D21" s="61">
        <v>145000</v>
      </c>
      <c r="E21" s="61">
        <f t="shared" si="1"/>
        <v>159500</v>
      </c>
      <c r="F21" s="62">
        <v>215000</v>
      </c>
      <c r="G21" s="61">
        <f t="shared" si="2"/>
        <v>236500.00000000003</v>
      </c>
      <c r="H21" s="63">
        <v>0.10256410256410256</v>
      </c>
      <c r="I21" s="62">
        <v>159000</v>
      </c>
      <c r="J21" s="64">
        <v>174900</v>
      </c>
      <c r="K21" s="63">
        <v>9.6551724137931033E-2</v>
      </c>
      <c r="L21" s="12">
        <f t="shared" si="3"/>
        <v>1</v>
      </c>
      <c r="M21" s="1088"/>
      <c r="N21" s="65"/>
      <c r="O21" s="66">
        <f t="shared" si="4"/>
        <v>174900</v>
      </c>
    </row>
    <row r="22" spans="1:15" ht="17.25">
      <c r="A22" s="60" t="s">
        <v>1790</v>
      </c>
      <c r="B22" s="61">
        <v>195000</v>
      </c>
      <c r="C22" s="61">
        <f t="shared" si="0"/>
        <v>214500.00000000003</v>
      </c>
      <c r="D22" s="61">
        <v>145000</v>
      </c>
      <c r="E22" s="61">
        <f t="shared" si="1"/>
        <v>159500</v>
      </c>
      <c r="F22" s="62">
        <v>215000</v>
      </c>
      <c r="G22" s="61">
        <f t="shared" si="2"/>
        <v>236500.00000000003</v>
      </c>
      <c r="H22" s="63">
        <v>0.10256410256410256</v>
      </c>
      <c r="I22" s="62">
        <v>159000</v>
      </c>
      <c r="J22" s="64">
        <v>174900</v>
      </c>
      <c r="K22" s="63">
        <v>9.6551724137931033E-2</v>
      </c>
      <c r="L22" s="12">
        <f t="shared" si="3"/>
        <v>1</v>
      </c>
      <c r="M22" s="1088"/>
      <c r="N22" s="65"/>
      <c r="O22" s="66">
        <f t="shared" si="4"/>
        <v>174900</v>
      </c>
    </row>
    <row r="23" spans="1:15" ht="17.25">
      <c r="A23" s="60" t="s">
        <v>1791</v>
      </c>
      <c r="B23" s="61">
        <v>195000</v>
      </c>
      <c r="C23" s="61">
        <f t="shared" si="0"/>
        <v>214500.00000000003</v>
      </c>
      <c r="D23" s="61">
        <v>145000</v>
      </c>
      <c r="E23" s="61">
        <f t="shared" si="1"/>
        <v>159500</v>
      </c>
      <c r="F23" s="62">
        <v>215000</v>
      </c>
      <c r="G23" s="61">
        <f t="shared" si="2"/>
        <v>236500.00000000003</v>
      </c>
      <c r="H23" s="63">
        <v>0.10256410256410256</v>
      </c>
      <c r="I23" s="62">
        <v>159000</v>
      </c>
      <c r="J23" s="64">
        <v>174900</v>
      </c>
      <c r="K23" s="63">
        <v>9.6551724137931033E-2</v>
      </c>
      <c r="L23" s="12">
        <f t="shared" si="3"/>
        <v>1</v>
      </c>
      <c r="M23" s="1088"/>
      <c r="N23" s="65"/>
      <c r="O23" s="66">
        <f t="shared" si="4"/>
        <v>174900</v>
      </c>
    </row>
    <row r="24" spans="1:15" ht="17.25">
      <c r="A24" s="60" t="s">
        <v>1792</v>
      </c>
      <c r="B24" s="61">
        <v>100000</v>
      </c>
      <c r="C24" s="61">
        <f t="shared" si="0"/>
        <v>110000.00000000001</v>
      </c>
      <c r="D24" s="61">
        <v>75000</v>
      </c>
      <c r="E24" s="61">
        <f t="shared" si="1"/>
        <v>82500</v>
      </c>
      <c r="F24" s="62">
        <v>110000</v>
      </c>
      <c r="G24" s="61">
        <f t="shared" si="2"/>
        <v>121000.00000000001</v>
      </c>
      <c r="H24" s="63">
        <v>0.1</v>
      </c>
      <c r="I24" s="62">
        <v>82000</v>
      </c>
      <c r="J24" s="64">
        <v>90200</v>
      </c>
      <c r="K24" s="63">
        <v>9.3333333333333338E-2</v>
      </c>
      <c r="L24" s="12">
        <f t="shared" si="3"/>
        <v>1</v>
      </c>
      <c r="M24" s="1088"/>
      <c r="N24" s="65"/>
      <c r="O24" s="66">
        <f t="shared" si="4"/>
        <v>90200</v>
      </c>
    </row>
    <row r="25" spans="1:15" ht="17.25">
      <c r="A25" s="15" t="s">
        <v>1793</v>
      </c>
      <c r="B25" s="10">
        <v>284000</v>
      </c>
      <c r="C25" s="10">
        <f t="shared" si="0"/>
        <v>312400</v>
      </c>
      <c r="D25" s="10">
        <v>200000</v>
      </c>
      <c r="E25" s="10">
        <f t="shared" si="1"/>
        <v>220000.00000000003</v>
      </c>
      <c r="F25" s="9">
        <v>313000</v>
      </c>
      <c r="G25" s="11">
        <f t="shared" si="2"/>
        <v>344300</v>
      </c>
      <c r="H25" s="12">
        <v>0.10211267605633803</v>
      </c>
      <c r="I25" s="9">
        <v>220000</v>
      </c>
      <c r="J25" s="30">
        <v>242000.00000000003</v>
      </c>
      <c r="K25" s="12">
        <v>0.1</v>
      </c>
      <c r="L25" s="12">
        <f t="shared" si="3"/>
        <v>1</v>
      </c>
      <c r="M25" s="1087"/>
      <c r="N25" s="3"/>
      <c r="O25" s="4">
        <f t="shared" si="4"/>
        <v>242000.00000000003</v>
      </c>
    </row>
    <row r="26" spans="1:15" ht="17.25">
      <c r="A26" s="15" t="s">
        <v>1794</v>
      </c>
      <c r="B26" s="10">
        <v>284000</v>
      </c>
      <c r="C26" s="10">
        <f t="shared" si="0"/>
        <v>312400</v>
      </c>
      <c r="D26" s="10">
        <v>200000</v>
      </c>
      <c r="E26" s="10">
        <f t="shared" si="1"/>
        <v>220000.00000000003</v>
      </c>
      <c r="F26" s="9">
        <v>313000</v>
      </c>
      <c r="G26" s="11">
        <f t="shared" si="2"/>
        <v>344300</v>
      </c>
      <c r="H26" s="12">
        <v>0.10211267605633803</v>
      </c>
      <c r="I26" s="9">
        <v>220000</v>
      </c>
      <c r="J26" s="30">
        <v>242000.00000000003</v>
      </c>
      <c r="K26" s="12">
        <v>0.1</v>
      </c>
      <c r="L26" s="12">
        <f t="shared" si="3"/>
        <v>1</v>
      </c>
      <c r="M26" s="1087"/>
      <c r="N26" s="3"/>
      <c r="O26" s="4">
        <f t="shared" si="4"/>
        <v>242000.00000000003</v>
      </c>
    </row>
    <row r="27" spans="1:15" ht="17.25">
      <c r="A27" s="15" t="s">
        <v>1795</v>
      </c>
      <c r="B27" s="10">
        <v>284000</v>
      </c>
      <c r="C27" s="10">
        <f t="shared" si="0"/>
        <v>312400</v>
      </c>
      <c r="D27" s="10">
        <v>200000</v>
      </c>
      <c r="E27" s="10">
        <f t="shared" si="1"/>
        <v>220000.00000000003</v>
      </c>
      <c r="F27" s="9">
        <v>313000</v>
      </c>
      <c r="G27" s="11">
        <f t="shared" si="2"/>
        <v>344300</v>
      </c>
      <c r="H27" s="12">
        <v>0.10211267605633803</v>
      </c>
      <c r="I27" s="9">
        <v>220000</v>
      </c>
      <c r="J27" s="30">
        <v>242000.00000000003</v>
      </c>
      <c r="K27" s="12">
        <v>0.1</v>
      </c>
      <c r="L27" s="12">
        <f t="shared" si="3"/>
        <v>1</v>
      </c>
      <c r="M27" s="1087"/>
      <c r="N27" s="3"/>
      <c r="O27" s="4">
        <f t="shared" si="4"/>
        <v>242000.00000000003</v>
      </c>
    </row>
    <row r="28" spans="1:15" ht="17.25">
      <c r="A28" s="15" t="s">
        <v>1796</v>
      </c>
      <c r="B28" s="10">
        <v>142000</v>
      </c>
      <c r="C28" s="10">
        <f t="shared" si="0"/>
        <v>156200</v>
      </c>
      <c r="D28" s="10">
        <v>100000</v>
      </c>
      <c r="E28" s="10">
        <f t="shared" si="1"/>
        <v>110000.00000000001</v>
      </c>
      <c r="F28" s="9">
        <v>157000</v>
      </c>
      <c r="G28" s="11">
        <f t="shared" si="2"/>
        <v>172700</v>
      </c>
      <c r="H28" s="12">
        <v>0.10563380281690141</v>
      </c>
      <c r="I28" s="9">
        <v>110000</v>
      </c>
      <c r="J28" s="30">
        <v>121000.00000000001</v>
      </c>
      <c r="K28" s="12">
        <v>0.1</v>
      </c>
      <c r="L28" s="12">
        <f t="shared" si="3"/>
        <v>1</v>
      </c>
      <c r="M28" s="1087"/>
      <c r="N28" s="3"/>
      <c r="O28" s="4">
        <f t="shared" si="4"/>
        <v>121000.00000000001</v>
      </c>
    </row>
    <row r="29" spans="1:15" ht="17.25">
      <c r="A29" s="15" t="s">
        <v>1797</v>
      </c>
      <c r="B29" s="10">
        <v>142000</v>
      </c>
      <c r="C29" s="10">
        <f t="shared" si="0"/>
        <v>156200</v>
      </c>
      <c r="D29" s="10">
        <v>100000</v>
      </c>
      <c r="E29" s="10">
        <f t="shared" si="1"/>
        <v>110000.00000000001</v>
      </c>
      <c r="F29" s="9">
        <v>157000</v>
      </c>
      <c r="G29" s="11">
        <f t="shared" si="2"/>
        <v>172700</v>
      </c>
      <c r="H29" s="12">
        <v>0.10563380281690141</v>
      </c>
      <c r="I29" s="9">
        <v>110000</v>
      </c>
      <c r="J29" s="30">
        <v>121000.00000000001</v>
      </c>
      <c r="K29" s="12">
        <v>0.1</v>
      </c>
      <c r="L29" s="12">
        <f t="shared" si="3"/>
        <v>1</v>
      </c>
      <c r="M29" s="1087"/>
      <c r="N29" s="3"/>
      <c r="O29" s="4">
        <f t="shared" si="4"/>
        <v>121000.00000000001</v>
      </c>
    </row>
    <row r="30" spans="1:15" ht="17.25">
      <c r="A30" s="15" t="s">
        <v>1798</v>
      </c>
      <c r="B30" s="10">
        <v>285000</v>
      </c>
      <c r="C30" s="10">
        <f t="shared" si="0"/>
        <v>313500</v>
      </c>
      <c r="D30" s="10">
        <v>200000</v>
      </c>
      <c r="E30" s="10">
        <f t="shared" si="1"/>
        <v>220000.00000000003</v>
      </c>
      <c r="F30" s="9">
        <v>314000</v>
      </c>
      <c r="G30" s="11">
        <f t="shared" si="2"/>
        <v>345400</v>
      </c>
      <c r="H30" s="12">
        <v>0.10175438596491228</v>
      </c>
      <c r="I30" s="9">
        <v>220000</v>
      </c>
      <c r="J30" s="30">
        <v>242000.00000000003</v>
      </c>
      <c r="K30" s="12">
        <v>0.1</v>
      </c>
      <c r="L30" s="12">
        <f t="shared" si="3"/>
        <v>1</v>
      </c>
      <c r="M30" s="1087"/>
      <c r="N30" s="3"/>
      <c r="O30" s="4">
        <f t="shared" si="4"/>
        <v>242000.00000000003</v>
      </c>
    </row>
    <row r="31" spans="1:15" ht="17.25">
      <c r="A31" s="15" t="s">
        <v>1799</v>
      </c>
      <c r="B31" s="10">
        <v>285000</v>
      </c>
      <c r="C31" s="10">
        <f t="shared" si="0"/>
        <v>313500</v>
      </c>
      <c r="D31" s="10">
        <v>200000</v>
      </c>
      <c r="E31" s="10">
        <f t="shared" si="1"/>
        <v>220000.00000000003</v>
      </c>
      <c r="F31" s="9">
        <v>314000</v>
      </c>
      <c r="G31" s="11">
        <f t="shared" si="2"/>
        <v>345400</v>
      </c>
      <c r="H31" s="12">
        <v>0.10175438596491228</v>
      </c>
      <c r="I31" s="9">
        <v>220000</v>
      </c>
      <c r="J31" s="30">
        <v>242000</v>
      </c>
      <c r="K31" s="12">
        <v>0.1</v>
      </c>
      <c r="L31" s="12">
        <f t="shared" si="3"/>
        <v>1</v>
      </c>
      <c r="M31" s="1087"/>
      <c r="N31" s="3"/>
      <c r="O31" s="4">
        <f t="shared" si="4"/>
        <v>242000</v>
      </c>
    </row>
    <row r="32" spans="1:15" ht="17.25">
      <c r="A32" s="15" t="s">
        <v>1800</v>
      </c>
      <c r="B32" s="10">
        <v>285000</v>
      </c>
      <c r="C32" s="10">
        <f t="shared" si="0"/>
        <v>313500</v>
      </c>
      <c r="D32" s="10">
        <v>200000</v>
      </c>
      <c r="E32" s="10">
        <f t="shared" si="1"/>
        <v>220000.00000000003</v>
      </c>
      <c r="F32" s="9">
        <v>314000</v>
      </c>
      <c r="G32" s="11">
        <f t="shared" si="2"/>
        <v>345400</v>
      </c>
      <c r="H32" s="12">
        <v>0.10175438596491228</v>
      </c>
      <c r="I32" s="9">
        <v>220000</v>
      </c>
      <c r="J32" s="30">
        <v>242000.00000000003</v>
      </c>
      <c r="K32" s="12">
        <v>0.1</v>
      </c>
      <c r="L32" s="12">
        <f t="shared" si="3"/>
        <v>1</v>
      </c>
      <c r="M32" s="1087"/>
      <c r="N32" s="3"/>
      <c r="O32" s="4">
        <f t="shared" si="4"/>
        <v>242000.00000000003</v>
      </c>
    </row>
    <row r="33" spans="1:15" ht="17.25">
      <c r="A33" s="15" t="s">
        <v>1801</v>
      </c>
      <c r="B33" s="10">
        <v>127000</v>
      </c>
      <c r="C33" s="10">
        <f t="shared" si="0"/>
        <v>139700</v>
      </c>
      <c r="D33" s="10">
        <v>90000</v>
      </c>
      <c r="E33" s="10">
        <f t="shared" si="1"/>
        <v>99000.000000000015</v>
      </c>
      <c r="F33" s="9">
        <v>140000</v>
      </c>
      <c r="G33" s="11">
        <f t="shared" si="2"/>
        <v>154000</v>
      </c>
      <c r="H33" s="12">
        <v>0.10236220472440945</v>
      </c>
      <c r="I33" s="9">
        <v>99000</v>
      </c>
      <c r="J33" s="30">
        <v>108900</v>
      </c>
      <c r="K33" s="12">
        <v>0.1</v>
      </c>
      <c r="L33" s="12">
        <f t="shared" si="3"/>
        <v>1</v>
      </c>
      <c r="M33" s="1087"/>
      <c r="N33" s="3"/>
      <c r="O33" s="4">
        <f t="shared" si="4"/>
        <v>108900</v>
      </c>
    </row>
    <row r="34" spans="1:15" ht="17.25">
      <c r="A34" s="15" t="s">
        <v>1802</v>
      </c>
      <c r="B34" s="10">
        <v>78000</v>
      </c>
      <c r="C34" s="10">
        <f t="shared" si="0"/>
        <v>85800</v>
      </c>
      <c r="D34" s="10">
        <v>54500</v>
      </c>
      <c r="E34" s="10">
        <f t="shared" si="1"/>
        <v>59950.000000000007</v>
      </c>
      <c r="F34" s="9">
        <v>86000</v>
      </c>
      <c r="G34" s="11">
        <f t="shared" si="2"/>
        <v>94600.000000000015</v>
      </c>
      <c r="H34" s="12">
        <v>0.10256410256410256</v>
      </c>
      <c r="I34" s="9">
        <v>59000</v>
      </c>
      <c r="J34" s="30">
        <v>64900.000000000007</v>
      </c>
      <c r="K34" s="12">
        <v>8.2568807339449546E-2</v>
      </c>
      <c r="L34" s="12">
        <f t="shared" si="3"/>
        <v>1</v>
      </c>
      <c r="M34" s="1087"/>
      <c r="N34" s="3"/>
      <c r="O34" s="4">
        <f t="shared" si="4"/>
        <v>64900.000000000007</v>
      </c>
    </row>
    <row r="35" spans="1:15" ht="17.25">
      <c r="A35" s="15" t="s">
        <v>1803</v>
      </c>
      <c r="B35" s="10">
        <v>157000</v>
      </c>
      <c r="C35" s="10">
        <f t="shared" si="0"/>
        <v>172700</v>
      </c>
      <c r="D35" s="10">
        <v>110000</v>
      </c>
      <c r="E35" s="10">
        <f t="shared" si="1"/>
        <v>121000.00000000001</v>
      </c>
      <c r="F35" s="9">
        <v>173000</v>
      </c>
      <c r="G35" s="11">
        <f t="shared" si="2"/>
        <v>190300.00000000003</v>
      </c>
      <c r="H35" s="12">
        <v>0.10191082802547771</v>
      </c>
      <c r="I35" s="9">
        <v>121000</v>
      </c>
      <c r="J35" s="30">
        <v>133100</v>
      </c>
      <c r="K35" s="12">
        <v>0.1</v>
      </c>
      <c r="L35" s="12">
        <f t="shared" si="3"/>
        <v>1</v>
      </c>
      <c r="M35" s="1087"/>
      <c r="N35" s="3"/>
      <c r="O35" s="4">
        <f t="shared" si="4"/>
        <v>133100</v>
      </c>
    </row>
    <row r="36" spans="1:15" ht="17.25">
      <c r="A36" s="15" t="s">
        <v>1804</v>
      </c>
      <c r="B36" s="10">
        <v>128000</v>
      </c>
      <c r="C36" s="10">
        <f t="shared" si="0"/>
        <v>140800</v>
      </c>
      <c r="D36" s="10">
        <v>90000</v>
      </c>
      <c r="E36" s="10">
        <f t="shared" si="1"/>
        <v>99000.000000000015</v>
      </c>
      <c r="F36" s="9">
        <v>141000</v>
      </c>
      <c r="G36" s="11">
        <f t="shared" si="2"/>
        <v>155100</v>
      </c>
      <c r="H36" s="12">
        <v>0.1015625</v>
      </c>
      <c r="I36" s="9">
        <v>99000</v>
      </c>
      <c r="J36" s="30">
        <v>108900.00000000001</v>
      </c>
      <c r="K36" s="12">
        <v>0.1</v>
      </c>
      <c r="L36" s="12">
        <f t="shared" si="3"/>
        <v>1</v>
      </c>
      <c r="M36" s="1087"/>
      <c r="N36" s="3"/>
      <c r="O36" s="4">
        <f t="shared" si="4"/>
        <v>108900.00000000001</v>
      </c>
    </row>
    <row r="37" spans="1:15" ht="17.25">
      <c r="A37" s="15" t="s">
        <v>1805</v>
      </c>
      <c r="B37" s="10">
        <v>128000</v>
      </c>
      <c r="C37" s="10">
        <f t="shared" si="0"/>
        <v>140800</v>
      </c>
      <c r="D37" s="10">
        <v>90000</v>
      </c>
      <c r="E37" s="10">
        <f t="shared" si="1"/>
        <v>99000.000000000015</v>
      </c>
      <c r="F37" s="9">
        <v>141000</v>
      </c>
      <c r="G37" s="11">
        <f t="shared" si="2"/>
        <v>155100</v>
      </c>
      <c r="H37" s="12">
        <v>0.1015625</v>
      </c>
      <c r="I37" s="9">
        <v>99000</v>
      </c>
      <c r="J37" s="30">
        <v>108900.00000000001</v>
      </c>
      <c r="K37" s="12">
        <v>0.1</v>
      </c>
      <c r="L37" s="12">
        <f t="shared" si="3"/>
        <v>1</v>
      </c>
      <c r="M37" s="1087"/>
      <c r="N37" s="3"/>
      <c r="O37" s="4">
        <f t="shared" si="4"/>
        <v>108900.00000000001</v>
      </c>
    </row>
    <row r="38" spans="1:15" ht="17.25">
      <c r="A38" s="15" t="s">
        <v>1806</v>
      </c>
      <c r="B38" s="10">
        <v>128000</v>
      </c>
      <c r="C38" s="10">
        <f t="shared" si="0"/>
        <v>140800</v>
      </c>
      <c r="D38" s="10">
        <v>90000</v>
      </c>
      <c r="E38" s="10">
        <f t="shared" si="1"/>
        <v>99000.000000000015</v>
      </c>
      <c r="F38" s="9">
        <v>141000</v>
      </c>
      <c r="G38" s="11">
        <f t="shared" si="2"/>
        <v>155100</v>
      </c>
      <c r="H38" s="12">
        <v>0.1015625</v>
      </c>
      <c r="I38" s="9">
        <v>99000</v>
      </c>
      <c r="J38" s="30">
        <v>108900.00000000001</v>
      </c>
      <c r="K38" s="12">
        <v>0.1</v>
      </c>
      <c r="L38" s="12">
        <f t="shared" si="3"/>
        <v>1</v>
      </c>
      <c r="M38" s="1087"/>
      <c r="N38" s="3"/>
      <c r="O38" s="4">
        <f t="shared" si="4"/>
        <v>108900.00000000001</v>
      </c>
    </row>
    <row r="39" spans="1:15" ht="17.25">
      <c r="A39" s="15" t="s">
        <v>1807</v>
      </c>
      <c r="B39" s="10">
        <v>128000</v>
      </c>
      <c r="C39" s="10">
        <f t="shared" si="0"/>
        <v>140800</v>
      </c>
      <c r="D39" s="10">
        <v>90000</v>
      </c>
      <c r="E39" s="10">
        <f t="shared" si="1"/>
        <v>99000.000000000015</v>
      </c>
      <c r="F39" s="9">
        <v>141000</v>
      </c>
      <c r="G39" s="11">
        <f t="shared" si="2"/>
        <v>155100</v>
      </c>
      <c r="H39" s="12">
        <v>0.1015625</v>
      </c>
      <c r="I39" s="9">
        <v>99000</v>
      </c>
      <c r="J39" s="30">
        <v>108900.00000000001</v>
      </c>
      <c r="K39" s="12">
        <v>0.1</v>
      </c>
      <c r="L39" s="12">
        <f t="shared" si="3"/>
        <v>1</v>
      </c>
      <c r="M39" s="1087"/>
      <c r="N39" s="3"/>
      <c r="O39" s="4">
        <f t="shared" si="4"/>
        <v>108900.00000000001</v>
      </c>
    </row>
    <row r="40" spans="1:15" ht="17.25">
      <c r="A40" s="15" t="s">
        <v>1808</v>
      </c>
      <c r="B40" s="10">
        <v>313000</v>
      </c>
      <c r="C40" s="10">
        <f t="shared" si="0"/>
        <v>344300</v>
      </c>
      <c r="D40" s="10">
        <v>220000</v>
      </c>
      <c r="E40" s="10">
        <f t="shared" si="1"/>
        <v>242000.00000000003</v>
      </c>
      <c r="F40" s="9">
        <v>345000</v>
      </c>
      <c r="G40" s="11">
        <f t="shared" si="2"/>
        <v>379500.00000000006</v>
      </c>
      <c r="H40" s="12">
        <v>0.10223642172523961</v>
      </c>
      <c r="I40" s="9">
        <v>242000</v>
      </c>
      <c r="J40" s="30">
        <v>266200</v>
      </c>
      <c r="K40" s="12">
        <v>0.1</v>
      </c>
      <c r="L40" s="12">
        <f t="shared" si="3"/>
        <v>1</v>
      </c>
      <c r="M40" s="1087"/>
      <c r="N40" s="3"/>
      <c r="O40" s="4">
        <f t="shared" si="4"/>
        <v>266200</v>
      </c>
    </row>
    <row r="41" spans="1:15" ht="17.25">
      <c r="A41" s="15" t="s">
        <v>1809</v>
      </c>
      <c r="B41" s="10">
        <v>313000</v>
      </c>
      <c r="C41" s="10">
        <f t="shared" si="0"/>
        <v>344300</v>
      </c>
      <c r="D41" s="10">
        <v>220000</v>
      </c>
      <c r="E41" s="10">
        <f t="shared" si="1"/>
        <v>242000.00000000003</v>
      </c>
      <c r="F41" s="9">
        <v>345000</v>
      </c>
      <c r="G41" s="11">
        <f t="shared" si="2"/>
        <v>379500.00000000006</v>
      </c>
      <c r="H41" s="12">
        <v>0.10223642172523961</v>
      </c>
      <c r="I41" s="9">
        <v>242000</v>
      </c>
      <c r="J41" s="30">
        <v>266200</v>
      </c>
      <c r="K41" s="12">
        <v>0.1</v>
      </c>
      <c r="L41" s="12">
        <f t="shared" si="3"/>
        <v>1</v>
      </c>
      <c r="M41" s="1087"/>
      <c r="N41" s="3"/>
      <c r="O41" s="4">
        <f t="shared" si="4"/>
        <v>266200</v>
      </c>
    </row>
    <row r="42" spans="1:15" ht="17.25">
      <c r="A42" s="15" t="s">
        <v>1810</v>
      </c>
      <c r="B42" s="10">
        <v>313000</v>
      </c>
      <c r="C42" s="10">
        <f t="shared" si="0"/>
        <v>344300</v>
      </c>
      <c r="D42" s="10">
        <v>220000</v>
      </c>
      <c r="E42" s="10">
        <f t="shared" si="1"/>
        <v>242000.00000000003</v>
      </c>
      <c r="F42" s="9">
        <v>345000</v>
      </c>
      <c r="G42" s="11">
        <f t="shared" si="2"/>
        <v>379500.00000000006</v>
      </c>
      <c r="H42" s="12">
        <v>0.10223642172523961</v>
      </c>
      <c r="I42" s="9">
        <v>242000</v>
      </c>
      <c r="J42" s="30">
        <v>266200</v>
      </c>
      <c r="K42" s="12">
        <v>0.1</v>
      </c>
      <c r="L42" s="12">
        <f t="shared" si="3"/>
        <v>1</v>
      </c>
      <c r="M42" s="1087"/>
      <c r="N42" s="3"/>
      <c r="O42" s="4">
        <f t="shared" si="4"/>
        <v>266200</v>
      </c>
    </row>
    <row r="43" spans="1:15" ht="17.25">
      <c r="A43" s="15" t="s">
        <v>1811</v>
      </c>
      <c r="B43" s="10">
        <v>57000</v>
      </c>
      <c r="C43" s="10">
        <f t="shared" si="0"/>
        <v>62700.000000000007</v>
      </c>
      <c r="D43" s="10">
        <v>40000</v>
      </c>
      <c r="E43" s="10">
        <f t="shared" si="1"/>
        <v>44000</v>
      </c>
      <c r="F43" s="9">
        <v>63000</v>
      </c>
      <c r="G43" s="11">
        <f t="shared" si="2"/>
        <v>69300</v>
      </c>
      <c r="H43" s="12">
        <v>0.10526315789473684</v>
      </c>
      <c r="I43" s="9">
        <v>44000</v>
      </c>
      <c r="J43" s="30">
        <v>48400.000000000007</v>
      </c>
      <c r="K43" s="12">
        <v>0.1</v>
      </c>
      <c r="L43" s="12">
        <f t="shared" si="3"/>
        <v>1</v>
      </c>
      <c r="M43" s="1087"/>
      <c r="N43" s="3"/>
      <c r="O43" s="4">
        <f t="shared" si="4"/>
        <v>48400.000000000007</v>
      </c>
    </row>
    <row r="44" spans="1:15" ht="17.25">
      <c r="A44" s="15" t="s">
        <v>1812</v>
      </c>
      <c r="B44" s="10">
        <v>135000</v>
      </c>
      <c r="C44" s="10">
        <f t="shared" si="0"/>
        <v>148500</v>
      </c>
      <c r="D44" s="10">
        <v>95000</v>
      </c>
      <c r="E44" s="10">
        <f t="shared" si="1"/>
        <v>104500.00000000001</v>
      </c>
      <c r="F44" s="9">
        <v>149000</v>
      </c>
      <c r="G44" s="11">
        <f t="shared" si="2"/>
        <v>163900</v>
      </c>
      <c r="H44" s="12">
        <v>0.1037037037037037</v>
      </c>
      <c r="I44" s="9">
        <v>104000</v>
      </c>
      <c r="J44" s="30">
        <v>114400.00000000001</v>
      </c>
      <c r="K44" s="12">
        <v>9.4736842105263161E-2</v>
      </c>
      <c r="L44" s="12">
        <f t="shared" si="3"/>
        <v>1</v>
      </c>
      <c r="M44" s="1087"/>
      <c r="N44" s="3"/>
      <c r="O44" s="4">
        <f t="shared" si="4"/>
        <v>114400.00000000001</v>
      </c>
    </row>
    <row r="45" spans="1:15" ht="17.25">
      <c r="A45" s="15" t="s">
        <v>1813</v>
      </c>
      <c r="B45" s="10">
        <v>135000</v>
      </c>
      <c r="C45" s="10">
        <f t="shared" si="0"/>
        <v>148500</v>
      </c>
      <c r="D45" s="10">
        <v>95000</v>
      </c>
      <c r="E45" s="10">
        <f t="shared" si="1"/>
        <v>104500.00000000001</v>
      </c>
      <c r="F45" s="9">
        <v>149000</v>
      </c>
      <c r="G45" s="11">
        <f t="shared" si="2"/>
        <v>163900</v>
      </c>
      <c r="H45" s="12">
        <v>0.1037037037037037</v>
      </c>
      <c r="I45" s="9">
        <v>104000</v>
      </c>
      <c r="J45" s="30">
        <v>114400.00000000001</v>
      </c>
      <c r="K45" s="12">
        <v>9.4736842105263161E-2</v>
      </c>
      <c r="L45" s="12">
        <f t="shared" si="3"/>
        <v>1</v>
      </c>
      <c r="M45" s="1087"/>
      <c r="N45" s="3"/>
      <c r="O45" s="4">
        <f t="shared" si="4"/>
        <v>114400.00000000001</v>
      </c>
    </row>
    <row r="46" spans="1:15" ht="17.25">
      <c r="A46" s="15" t="s">
        <v>1814</v>
      </c>
      <c r="B46" s="10">
        <v>135000</v>
      </c>
      <c r="C46" s="10">
        <f t="shared" si="0"/>
        <v>148500</v>
      </c>
      <c r="D46" s="10">
        <v>95000</v>
      </c>
      <c r="E46" s="10">
        <f t="shared" si="1"/>
        <v>104500.00000000001</v>
      </c>
      <c r="F46" s="9">
        <v>149000</v>
      </c>
      <c r="G46" s="11">
        <f t="shared" si="2"/>
        <v>163900</v>
      </c>
      <c r="H46" s="12">
        <v>0.1037037037037037</v>
      </c>
      <c r="I46" s="9">
        <v>104000</v>
      </c>
      <c r="J46" s="30">
        <v>114400.00000000001</v>
      </c>
      <c r="K46" s="12">
        <v>9.4736842105263161E-2</v>
      </c>
      <c r="L46" s="12">
        <f t="shared" si="3"/>
        <v>1</v>
      </c>
      <c r="M46" s="1087"/>
      <c r="N46" s="3"/>
      <c r="O46" s="4">
        <f t="shared" si="4"/>
        <v>114400.00000000001</v>
      </c>
    </row>
    <row r="47" spans="1:15" ht="17.25">
      <c r="A47" s="15" t="s">
        <v>1815</v>
      </c>
      <c r="B47" s="10">
        <v>107000</v>
      </c>
      <c r="C47" s="10">
        <f t="shared" si="0"/>
        <v>117700.00000000001</v>
      </c>
      <c r="D47" s="10">
        <v>75000</v>
      </c>
      <c r="E47" s="10">
        <f t="shared" si="1"/>
        <v>82500</v>
      </c>
      <c r="F47" s="9">
        <v>118000</v>
      </c>
      <c r="G47" s="11">
        <f t="shared" si="2"/>
        <v>129800.00000000001</v>
      </c>
      <c r="H47" s="12">
        <v>0.10280373831775701</v>
      </c>
      <c r="I47" s="9">
        <v>82000</v>
      </c>
      <c r="J47" s="30">
        <v>90200.000000000015</v>
      </c>
      <c r="K47" s="12">
        <v>9.3333333333333338E-2</v>
      </c>
      <c r="L47" s="12">
        <f t="shared" si="3"/>
        <v>1</v>
      </c>
      <c r="M47" s="1087"/>
      <c r="N47" s="3"/>
      <c r="O47" s="4">
        <f t="shared" si="4"/>
        <v>90200.000000000015</v>
      </c>
    </row>
    <row r="48" spans="1:15" ht="17.25">
      <c r="A48" s="15" t="s">
        <v>1816</v>
      </c>
      <c r="B48" s="10">
        <v>313000</v>
      </c>
      <c r="C48" s="10">
        <f t="shared" si="0"/>
        <v>344300</v>
      </c>
      <c r="D48" s="10">
        <v>220000</v>
      </c>
      <c r="E48" s="10">
        <f t="shared" si="1"/>
        <v>242000.00000000003</v>
      </c>
      <c r="F48" s="9">
        <v>345000</v>
      </c>
      <c r="G48" s="11">
        <f t="shared" si="2"/>
        <v>379500.00000000006</v>
      </c>
      <c r="H48" s="12">
        <v>0.10223642172523961</v>
      </c>
      <c r="I48" s="9">
        <v>242000</v>
      </c>
      <c r="J48" s="30">
        <v>266200</v>
      </c>
      <c r="K48" s="12">
        <v>0.1</v>
      </c>
      <c r="L48" s="12">
        <f t="shared" si="3"/>
        <v>1</v>
      </c>
      <c r="M48" s="1087"/>
      <c r="N48" s="3"/>
      <c r="O48" s="4">
        <f t="shared" si="4"/>
        <v>266200</v>
      </c>
    </row>
    <row r="49" spans="1:15" ht="17.25">
      <c r="A49" s="15" t="s">
        <v>1817</v>
      </c>
      <c r="B49" s="10">
        <v>313000</v>
      </c>
      <c r="C49" s="10">
        <f t="shared" si="0"/>
        <v>344300</v>
      </c>
      <c r="D49" s="10">
        <v>220000</v>
      </c>
      <c r="E49" s="10">
        <f t="shared" si="1"/>
        <v>242000.00000000003</v>
      </c>
      <c r="F49" s="9">
        <v>345000</v>
      </c>
      <c r="G49" s="11">
        <f t="shared" si="2"/>
        <v>379500.00000000006</v>
      </c>
      <c r="H49" s="12">
        <v>0.10223642172523961</v>
      </c>
      <c r="I49" s="9">
        <v>242000</v>
      </c>
      <c r="J49" s="30">
        <v>266200</v>
      </c>
      <c r="K49" s="12">
        <v>0.1</v>
      </c>
      <c r="L49" s="12">
        <f t="shared" si="3"/>
        <v>1</v>
      </c>
      <c r="M49" s="1087"/>
      <c r="N49" s="3"/>
      <c r="O49" s="4">
        <f t="shared" si="4"/>
        <v>266200</v>
      </c>
    </row>
    <row r="50" spans="1:15" ht="17.25">
      <c r="A50" s="15" t="s">
        <v>1818</v>
      </c>
      <c r="B50" s="10">
        <v>313000</v>
      </c>
      <c r="C50" s="10">
        <f t="shared" si="0"/>
        <v>344300</v>
      </c>
      <c r="D50" s="10">
        <v>220000</v>
      </c>
      <c r="E50" s="10">
        <f t="shared" si="1"/>
        <v>242000.00000000003</v>
      </c>
      <c r="F50" s="9">
        <v>345000</v>
      </c>
      <c r="G50" s="11">
        <f t="shared" si="2"/>
        <v>379500.00000000006</v>
      </c>
      <c r="H50" s="12">
        <v>0.10223642172523961</v>
      </c>
      <c r="I50" s="9">
        <v>242000</v>
      </c>
      <c r="J50" s="30">
        <v>266200</v>
      </c>
      <c r="K50" s="12">
        <v>0.1</v>
      </c>
      <c r="L50" s="12">
        <f t="shared" si="3"/>
        <v>1</v>
      </c>
      <c r="M50" s="1087"/>
      <c r="N50" s="3"/>
      <c r="O50" s="4">
        <f t="shared" si="4"/>
        <v>266200</v>
      </c>
    </row>
    <row r="51" spans="1:15" ht="17.25">
      <c r="A51" s="15" t="s">
        <v>1819</v>
      </c>
      <c r="B51" s="10">
        <v>107000</v>
      </c>
      <c r="C51" s="10">
        <f t="shared" si="0"/>
        <v>117700.00000000001</v>
      </c>
      <c r="D51" s="10">
        <v>75000</v>
      </c>
      <c r="E51" s="10">
        <f t="shared" si="1"/>
        <v>82500</v>
      </c>
      <c r="F51" s="9">
        <v>118000</v>
      </c>
      <c r="G51" s="11">
        <f t="shared" si="2"/>
        <v>129800.00000000001</v>
      </c>
      <c r="H51" s="12">
        <v>0.10280373831775701</v>
      </c>
      <c r="I51" s="9">
        <v>82000</v>
      </c>
      <c r="J51" s="30">
        <v>90200.000000000015</v>
      </c>
      <c r="K51" s="12">
        <v>9.3333333333333338E-2</v>
      </c>
      <c r="L51" s="12">
        <f t="shared" si="3"/>
        <v>1</v>
      </c>
      <c r="M51" s="1087"/>
      <c r="N51" s="3"/>
      <c r="O51" s="4">
        <f t="shared" si="4"/>
        <v>90200.000000000015</v>
      </c>
    </row>
    <row r="52" spans="1:15" ht="17.25">
      <c r="A52" s="15" t="s">
        <v>1820</v>
      </c>
      <c r="B52" s="10">
        <v>313000</v>
      </c>
      <c r="C52" s="10">
        <f t="shared" si="0"/>
        <v>344300</v>
      </c>
      <c r="D52" s="10">
        <v>220000</v>
      </c>
      <c r="E52" s="10">
        <f t="shared" si="1"/>
        <v>242000.00000000003</v>
      </c>
      <c r="F52" s="9">
        <v>345000</v>
      </c>
      <c r="G52" s="11">
        <f t="shared" si="2"/>
        <v>379500.00000000006</v>
      </c>
      <c r="H52" s="12">
        <v>0.10223642172523961</v>
      </c>
      <c r="I52" s="9">
        <v>242000</v>
      </c>
      <c r="J52" s="30">
        <v>266200</v>
      </c>
      <c r="K52" s="12">
        <v>0.1</v>
      </c>
      <c r="L52" s="12">
        <f t="shared" si="3"/>
        <v>1</v>
      </c>
      <c r="M52" s="1087"/>
      <c r="N52" s="3"/>
      <c r="O52" s="4">
        <f t="shared" si="4"/>
        <v>266200</v>
      </c>
    </row>
    <row r="53" spans="1:15" ht="17.25">
      <c r="A53" s="15" t="s">
        <v>1821</v>
      </c>
      <c r="B53" s="10">
        <v>313000</v>
      </c>
      <c r="C53" s="10">
        <f t="shared" si="0"/>
        <v>344300</v>
      </c>
      <c r="D53" s="10">
        <v>220000</v>
      </c>
      <c r="E53" s="10">
        <f t="shared" si="1"/>
        <v>242000.00000000003</v>
      </c>
      <c r="F53" s="9">
        <v>345000</v>
      </c>
      <c r="G53" s="11">
        <f t="shared" si="2"/>
        <v>379500.00000000006</v>
      </c>
      <c r="H53" s="12">
        <v>0.10223642172523961</v>
      </c>
      <c r="I53" s="9">
        <v>242000</v>
      </c>
      <c r="J53" s="30">
        <v>266200</v>
      </c>
      <c r="K53" s="12">
        <v>0.1</v>
      </c>
      <c r="L53" s="12">
        <f t="shared" si="3"/>
        <v>1</v>
      </c>
      <c r="M53" s="1087"/>
      <c r="N53" s="3"/>
      <c r="O53" s="4">
        <f t="shared" si="4"/>
        <v>266200</v>
      </c>
    </row>
    <row r="54" spans="1:15" ht="17.25">
      <c r="A54" s="15" t="s">
        <v>1822</v>
      </c>
      <c r="B54" s="10">
        <v>313000</v>
      </c>
      <c r="C54" s="10">
        <f t="shared" si="0"/>
        <v>344300</v>
      </c>
      <c r="D54" s="10">
        <v>220000</v>
      </c>
      <c r="E54" s="10">
        <f t="shared" si="1"/>
        <v>242000.00000000003</v>
      </c>
      <c r="F54" s="9">
        <v>345000</v>
      </c>
      <c r="G54" s="11">
        <f t="shared" si="2"/>
        <v>379500.00000000006</v>
      </c>
      <c r="H54" s="12">
        <v>0.10223642172523961</v>
      </c>
      <c r="I54" s="9">
        <v>242000</v>
      </c>
      <c r="J54" s="30">
        <v>266200</v>
      </c>
      <c r="K54" s="12">
        <v>0.1</v>
      </c>
      <c r="L54" s="12">
        <f t="shared" si="3"/>
        <v>1</v>
      </c>
      <c r="M54" s="1087"/>
      <c r="N54" s="3"/>
      <c r="O54" s="4">
        <f t="shared" si="4"/>
        <v>266200</v>
      </c>
    </row>
    <row r="55" spans="1:15" ht="17.25">
      <c r="A55" s="15" t="s">
        <v>1823</v>
      </c>
      <c r="B55" s="10">
        <v>157000</v>
      </c>
      <c r="C55" s="10">
        <f t="shared" si="0"/>
        <v>172700</v>
      </c>
      <c r="D55" s="10">
        <v>110000</v>
      </c>
      <c r="E55" s="10">
        <f t="shared" si="1"/>
        <v>121000.00000000001</v>
      </c>
      <c r="F55" s="9">
        <v>173000</v>
      </c>
      <c r="G55" s="11">
        <f t="shared" si="2"/>
        <v>190300.00000000003</v>
      </c>
      <c r="H55" s="12">
        <v>0.10191082802547771</v>
      </c>
      <c r="I55" s="9">
        <v>121000</v>
      </c>
      <c r="J55" s="30">
        <v>133100</v>
      </c>
      <c r="K55" s="12">
        <v>0.1</v>
      </c>
      <c r="L55" s="12">
        <f t="shared" si="3"/>
        <v>1</v>
      </c>
      <c r="M55" s="1087"/>
      <c r="N55" s="3"/>
      <c r="O55" s="4">
        <f t="shared" si="4"/>
        <v>133100</v>
      </c>
    </row>
    <row r="56" spans="1:15" ht="17.25">
      <c r="A56" s="15" t="s">
        <v>1824</v>
      </c>
      <c r="B56" s="10">
        <v>497000</v>
      </c>
      <c r="C56" s="10">
        <f t="shared" si="0"/>
        <v>546700</v>
      </c>
      <c r="D56" s="10">
        <v>350000</v>
      </c>
      <c r="E56" s="10">
        <f t="shared" si="1"/>
        <v>385000.00000000006</v>
      </c>
      <c r="F56" s="9">
        <v>547000</v>
      </c>
      <c r="G56" s="11">
        <f t="shared" si="2"/>
        <v>601700</v>
      </c>
      <c r="H56" s="12">
        <v>0.1006036217303823</v>
      </c>
      <c r="I56" s="9">
        <v>385000</v>
      </c>
      <c r="J56" s="30">
        <v>423500.00000000006</v>
      </c>
      <c r="K56" s="12">
        <v>0.1</v>
      </c>
      <c r="L56" s="12">
        <f t="shared" si="3"/>
        <v>1</v>
      </c>
      <c r="M56" s="1087"/>
      <c r="N56" s="3"/>
      <c r="O56" s="4">
        <f t="shared" si="4"/>
        <v>423500.00000000006</v>
      </c>
    </row>
    <row r="57" spans="1:15" ht="17.25">
      <c r="A57" s="15" t="s">
        <v>1825</v>
      </c>
      <c r="B57" s="10">
        <v>497000</v>
      </c>
      <c r="C57" s="10">
        <f t="shared" si="0"/>
        <v>546700</v>
      </c>
      <c r="D57" s="10">
        <v>350000</v>
      </c>
      <c r="E57" s="10">
        <f t="shared" si="1"/>
        <v>385000.00000000006</v>
      </c>
      <c r="F57" s="9">
        <v>547000</v>
      </c>
      <c r="G57" s="11">
        <f t="shared" si="2"/>
        <v>601700</v>
      </c>
      <c r="H57" s="12">
        <v>0.1006036217303823</v>
      </c>
      <c r="I57" s="9">
        <v>385000</v>
      </c>
      <c r="J57" s="30">
        <v>423500.00000000006</v>
      </c>
      <c r="K57" s="12">
        <v>0.1</v>
      </c>
      <c r="L57" s="12">
        <f t="shared" si="3"/>
        <v>1</v>
      </c>
      <c r="M57" s="1087"/>
      <c r="N57" s="3"/>
      <c r="O57" s="4">
        <f t="shared" si="4"/>
        <v>423500.00000000006</v>
      </c>
    </row>
    <row r="58" spans="1:15" ht="17.25">
      <c r="A58" s="15" t="s">
        <v>1826</v>
      </c>
      <c r="B58" s="10">
        <v>497000</v>
      </c>
      <c r="C58" s="10">
        <f t="shared" si="0"/>
        <v>546700</v>
      </c>
      <c r="D58" s="10">
        <v>350000</v>
      </c>
      <c r="E58" s="10">
        <f t="shared" si="1"/>
        <v>385000.00000000006</v>
      </c>
      <c r="F58" s="9">
        <v>547000</v>
      </c>
      <c r="G58" s="11">
        <f t="shared" si="2"/>
        <v>601700</v>
      </c>
      <c r="H58" s="12">
        <v>0.1006036217303823</v>
      </c>
      <c r="I58" s="9">
        <v>385000</v>
      </c>
      <c r="J58" s="30">
        <v>423500.00000000006</v>
      </c>
      <c r="K58" s="12">
        <v>0.1</v>
      </c>
      <c r="L58" s="12">
        <f t="shared" si="3"/>
        <v>1</v>
      </c>
      <c r="M58" s="1087"/>
      <c r="N58" s="3"/>
      <c r="O58" s="4">
        <f t="shared" si="4"/>
        <v>423500.00000000006</v>
      </c>
    </row>
    <row r="59" spans="1:15" ht="17.25">
      <c r="A59" s="15" t="s">
        <v>1827</v>
      </c>
      <c r="B59" s="10">
        <v>135000</v>
      </c>
      <c r="C59" s="10">
        <f t="shared" si="0"/>
        <v>148500</v>
      </c>
      <c r="D59" s="10">
        <v>95000</v>
      </c>
      <c r="E59" s="10">
        <f t="shared" si="1"/>
        <v>104500.00000000001</v>
      </c>
      <c r="F59" s="9">
        <v>149000</v>
      </c>
      <c r="G59" s="11">
        <f t="shared" si="2"/>
        <v>163900</v>
      </c>
      <c r="H59" s="12">
        <v>0.1037037037037037</v>
      </c>
      <c r="I59" s="9">
        <v>104000</v>
      </c>
      <c r="J59" s="30">
        <v>114400.00000000001</v>
      </c>
      <c r="K59" s="12">
        <v>9.4736842105263161E-2</v>
      </c>
      <c r="L59" s="12">
        <f t="shared" si="3"/>
        <v>1</v>
      </c>
      <c r="M59" s="1087"/>
      <c r="N59" s="3"/>
      <c r="O59" s="4">
        <f t="shared" si="4"/>
        <v>114400.00000000001</v>
      </c>
    </row>
    <row r="60" spans="1:15" ht="17.25">
      <c r="A60" s="15" t="s">
        <v>1828</v>
      </c>
      <c r="B60" s="10">
        <v>370000</v>
      </c>
      <c r="C60" s="10">
        <f t="shared" si="0"/>
        <v>407000.00000000006</v>
      </c>
      <c r="D60" s="10">
        <v>260000</v>
      </c>
      <c r="E60" s="10">
        <f t="shared" si="1"/>
        <v>286000</v>
      </c>
      <c r="F60" s="9">
        <v>407000</v>
      </c>
      <c r="G60" s="11">
        <f t="shared" si="2"/>
        <v>447700.00000000006</v>
      </c>
      <c r="H60" s="12">
        <v>0.1</v>
      </c>
      <c r="I60" s="9">
        <v>286000</v>
      </c>
      <c r="J60" s="30">
        <v>314600</v>
      </c>
      <c r="K60" s="12">
        <v>0.1</v>
      </c>
      <c r="L60" s="12">
        <f t="shared" si="3"/>
        <v>1</v>
      </c>
      <c r="M60" s="1087"/>
      <c r="N60" s="3"/>
      <c r="O60" s="4">
        <f t="shared" si="4"/>
        <v>314600</v>
      </c>
    </row>
    <row r="61" spans="1:15" ht="17.25">
      <c r="A61" s="15" t="s">
        <v>1829</v>
      </c>
      <c r="B61" s="10">
        <v>370000</v>
      </c>
      <c r="C61" s="10">
        <f t="shared" si="0"/>
        <v>407000.00000000006</v>
      </c>
      <c r="D61" s="10">
        <v>260000</v>
      </c>
      <c r="E61" s="10">
        <f t="shared" si="1"/>
        <v>286000</v>
      </c>
      <c r="F61" s="9">
        <v>407000</v>
      </c>
      <c r="G61" s="11">
        <f t="shared" si="2"/>
        <v>447700.00000000006</v>
      </c>
      <c r="H61" s="12">
        <v>0.1</v>
      </c>
      <c r="I61" s="9">
        <v>286000</v>
      </c>
      <c r="J61" s="30">
        <v>314600</v>
      </c>
      <c r="K61" s="12">
        <v>0.1</v>
      </c>
      <c r="L61" s="12">
        <f t="shared" si="3"/>
        <v>1</v>
      </c>
      <c r="M61" s="1087"/>
      <c r="N61" s="3"/>
      <c r="O61" s="4">
        <f t="shared" si="4"/>
        <v>314600</v>
      </c>
    </row>
    <row r="62" spans="1:15" ht="17.25">
      <c r="A62" s="15" t="s">
        <v>1830</v>
      </c>
      <c r="B62" s="10">
        <v>370000</v>
      </c>
      <c r="C62" s="10">
        <f t="shared" si="0"/>
        <v>407000.00000000006</v>
      </c>
      <c r="D62" s="10">
        <v>260000</v>
      </c>
      <c r="E62" s="10">
        <f t="shared" si="1"/>
        <v>286000</v>
      </c>
      <c r="F62" s="9">
        <v>407000</v>
      </c>
      <c r="G62" s="11">
        <f t="shared" si="2"/>
        <v>447700.00000000006</v>
      </c>
      <c r="H62" s="12">
        <v>0.1</v>
      </c>
      <c r="I62" s="9">
        <v>286000</v>
      </c>
      <c r="J62" s="30">
        <v>314600</v>
      </c>
      <c r="K62" s="12">
        <v>0.1</v>
      </c>
      <c r="L62" s="12">
        <f t="shared" si="3"/>
        <v>1</v>
      </c>
      <c r="M62" s="1087"/>
      <c r="N62" s="3"/>
      <c r="O62" s="4">
        <f t="shared" si="4"/>
        <v>314600</v>
      </c>
    </row>
    <row r="63" spans="1:15" ht="17.25">
      <c r="A63" s="15" t="s">
        <v>1831</v>
      </c>
      <c r="B63" s="10">
        <v>135000</v>
      </c>
      <c r="C63" s="10">
        <f t="shared" si="0"/>
        <v>148500</v>
      </c>
      <c r="D63" s="10">
        <v>95000</v>
      </c>
      <c r="E63" s="10">
        <f t="shared" si="1"/>
        <v>104500.00000000001</v>
      </c>
      <c r="F63" s="9">
        <v>149000</v>
      </c>
      <c r="G63" s="11">
        <f t="shared" si="2"/>
        <v>163900</v>
      </c>
      <c r="H63" s="12">
        <v>0.1037037037037037</v>
      </c>
      <c r="I63" s="9">
        <v>104000</v>
      </c>
      <c r="J63" s="30">
        <v>114400.00000000001</v>
      </c>
      <c r="K63" s="12">
        <v>9.4736842105263161E-2</v>
      </c>
      <c r="L63" s="12">
        <f t="shared" si="3"/>
        <v>1</v>
      </c>
      <c r="M63" s="1087"/>
      <c r="N63" s="3"/>
      <c r="O63" s="4">
        <f t="shared" si="4"/>
        <v>114400.00000000001</v>
      </c>
    </row>
    <row r="64" spans="1:15" ht="17.25">
      <c r="A64" s="15" t="s">
        <v>1832</v>
      </c>
      <c r="B64" s="10">
        <v>299000</v>
      </c>
      <c r="C64" s="10">
        <f t="shared" si="0"/>
        <v>328900</v>
      </c>
      <c r="D64" s="10">
        <v>210000</v>
      </c>
      <c r="E64" s="10">
        <f t="shared" si="1"/>
        <v>231000.00000000003</v>
      </c>
      <c r="F64" s="9">
        <v>329000</v>
      </c>
      <c r="G64" s="11">
        <f t="shared" si="2"/>
        <v>361900.00000000006</v>
      </c>
      <c r="H64" s="12">
        <v>0.10033444816053512</v>
      </c>
      <c r="I64" s="9">
        <v>231000</v>
      </c>
      <c r="J64" s="30">
        <v>254100.00000000003</v>
      </c>
      <c r="K64" s="12">
        <v>0.1</v>
      </c>
      <c r="L64" s="12">
        <f t="shared" si="3"/>
        <v>1</v>
      </c>
      <c r="M64" s="1087"/>
      <c r="N64" s="3"/>
      <c r="O64" s="4">
        <f t="shared" si="4"/>
        <v>254100.00000000003</v>
      </c>
    </row>
    <row r="65" spans="1:15" ht="17.25">
      <c r="A65" s="15" t="s">
        <v>1833</v>
      </c>
      <c r="B65" s="10">
        <v>299000</v>
      </c>
      <c r="C65" s="10">
        <f t="shared" si="0"/>
        <v>328900</v>
      </c>
      <c r="D65" s="10">
        <v>210000</v>
      </c>
      <c r="E65" s="10">
        <f t="shared" si="1"/>
        <v>231000.00000000003</v>
      </c>
      <c r="F65" s="9">
        <v>329000</v>
      </c>
      <c r="G65" s="11">
        <f t="shared" si="2"/>
        <v>361900.00000000006</v>
      </c>
      <c r="H65" s="12">
        <v>0.10033444816053512</v>
      </c>
      <c r="I65" s="9">
        <v>231000</v>
      </c>
      <c r="J65" s="30">
        <v>254100.00000000003</v>
      </c>
      <c r="K65" s="12">
        <v>0.1</v>
      </c>
      <c r="L65" s="12">
        <f t="shared" si="3"/>
        <v>1</v>
      </c>
      <c r="M65" s="1087"/>
      <c r="N65" s="3"/>
      <c r="O65" s="4">
        <f t="shared" si="4"/>
        <v>254100.00000000003</v>
      </c>
    </row>
    <row r="66" spans="1:15" ht="17.25">
      <c r="A66" s="15" t="s">
        <v>1834</v>
      </c>
      <c r="B66" s="10">
        <v>299000</v>
      </c>
      <c r="C66" s="10">
        <f t="shared" si="0"/>
        <v>328900</v>
      </c>
      <c r="D66" s="10">
        <v>210000</v>
      </c>
      <c r="E66" s="10">
        <f t="shared" si="1"/>
        <v>231000.00000000003</v>
      </c>
      <c r="F66" s="9">
        <v>329000</v>
      </c>
      <c r="G66" s="11">
        <f t="shared" si="2"/>
        <v>361900.00000000006</v>
      </c>
      <c r="H66" s="12">
        <v>0.10033444816053512</v>
      </c>
      <c r="I66" s="9">
        <v>231000</v>
      </c>
      <c r="J66" s="30">
        <v>254100.00000000003</v>
      </c>
      <c r="K66" s="12">
        <v>0.1</v>
      </c>
      <c r="L66" s="12">
        <f t="shared" si="3"/>
        <v>1</v>
      </c>
      <c r="M66" s="1087"/>
      <c r="N66" s="3"/>
      <c r="O66" s="4">
        <f t="shared" si="4"/>
        <v>254100.00000000003</v>
      </c>
    </row>
    <row r="67" spans="1:15" ht="17.25">
      <c r="A67" s="15" t="s">
        <v>1835</v>
      </c>
      <c r="B67" s="10">
        <v>157000</v>
      </c>
      <c r="C67" s="10">
        <f t="shared" si="0"/>
        <v>172700</v>
      </c>
      <c r="D67" s="10">
        <v>110000</v>
      </c>
      <c r="E67" s="10">
        <f t="shared" si="1"/>
        <v>121000.00000000001</v>
      </c>
      <c r="F67" s="9">
        <v>173000</v>
      </c>
      <c r="G67" s="11">
        <f t="shared" si="2"/>
        <v>190300.00000000003</v>
      </c>
      <c r="H67" s="12">
        <v>0.10191082802547771</v>
      </c>
      <c r="I67" s="9">
        <v>121000</v>
      </c>
      <c r="J67" s="30">
        <v>133100</v>
      </c>
      <c r="K67" s="12">
        <v>0.1</v>
      </c>
      <c r="L67" s="12">
        <f t="shared" si="3"/>
        <v>1</v>
      </c>
      <c r="M67" s="1087"/>
      <c r="N67" s="3"/>
      <c r="O67" s="4">
        <f t="shared" si="4"/>
        <v>133100</v>
      </c>
    </row>
    <row r="68" spans="1:15" ht="17.25">
      <c r="A68" s="15" t="s">
        <v>1836</v>
      </c>
      <c r="B68" s="10">
        <v>497000</v>
      </c>
      <c r="C68" s="10">
        <f t="shared" si="0"/>
        <v>546700</v>
      </c>
      <c r="D68" s="10">
        <v>350000</v>
      </c>
      <c r="E68" s="10">
        <f t="shared" si="1"/>
        <v>385000.00000000006</v>
      </c>
      <c r="F68" s="9">
        <v>547000</v>
      </c>
      <c r="G68" s="11">
        <f t="shared" si="2"/>
        <v>601700</v>
      </c>
      <c r="H68" s="12">
        <v>0.1006036217303823</v>
      </c>
      <c r="I68" s="9">
        <v>385000</v>
      </c>
      <c r="J68" s="30">
        <v>423500.00000000006</v>
      </c>
      <c r="K68" s="12">
        <v>0.1</v>
      </c>
      <c r="L68" s="12">
        <f t="shared" si="3"/>
        <v>1</v>
      </c>
      <c r="M68" s="1087"/>
      <c r="N68" s="3"/>
      <c r="O68" s="4">
        <f t="shared" si="4"/>
        <v>423500.00000000006</v>
      </c>
    </row>
    <row r="69" spans="1:15" ht="17.25">
      <c r="A69" s="15" t="s">
        <v>1837</v>
      </c>
      <c r="B69" s="10">
        <v>497000</v>
      </c>
      <c r="C69" s="10">
        <f t="shared" si="0"/>
        <v>546700</v>
      </c>
      <c r="D69" s="10">
        <v>350000</v>
      </c>
      <c r="E69" s="10">
        <f t="shared" si="1"/>
        <v>385000.00000000006</v>
      </c>
      <c r="F69" s="9">
        <v>547000</v>
      </c>
      <c r="G69" s="11">
        <f t="shared" si="2"/>
        <v>601700</v>
      </c>
      <c r="H69" s="12">
        <v>0.1006036217303823</v>
      </c>
      <c r="I69" s="9">
        <v>385000</v>
      </c>
      <c r="J69" s="30">
        <v>423500.00000000006</v>
      </c>
      <c r="K69" s="12">
        <v>0.1</v>
      </c>
      <c r="L69" s="12">
        <f t="shared" si="3"/>
        <v>1</v>
      </c>
      <c r="M69" s="1087"/>
      <c r="N69" s="3"/>
      <c r="O69" s="4">
        <f t="shared" si="4"/>
        <v>423500.00000000006</v>
      </c>
    </row>
    <row r="70" spans="1:15" ht="17.25">
      <c r="A70" s="15" t="s">
        <v>1838</v>
      </c>
      <c r="B70" s="10">
        <v>497000</v>
      </c>
      <c r="C70" s="10">
        <f t="shared" ref="C70:C133" si="5">B70*1.1</f>
        <v>546700</v>
      </c>
      <c r="D70" s="10">
        <v>350000</v>
      </c>
      <c r="E70" s="10">
        <f t="shared" ref="E70:E133" si="6">D70*1.1</f>
        <v>385000.00000000006</v>
      </c>
      <c r="F70" s="9">
        <v>547000</v>
      </c>
      <c r="G70" s="11">
        <f t="shared" ref="G70:G133" si="7">F70*1.1</f>
        <v>601700</v>
      </c>
      <c r="H70" s="12">
        <v>0.1006036217303823</v>
      </c>
      <c r="I70" s="9">
        <v>385000</v>
      </c>
      <c r="J70" s="30">
        <v>423500.00000000006</v>
      </c>
      <c r="K70" s="12">
        <v>0.1</v>
      </c>
      <c r="L70" s="12">
        <f t="shared" ref="L70:L133" si="8">1-(M70/J70)</f>
        <v>1</v>
      </c>
      <c r="M70" s="1087"/>
      <c r="N70" s="3"/>
      <c r="O70" s="4">
        <f t="shared" ref="O70:O133" si="9">SUM(J70-J70*N70)</f>
        <v>423500.00000000006</v>
      </c>
    </row>
    <row r="71" spans="1:15" ht="17.25">
      <c r="A71" s="15" t="s">
        <v>1839</v>
      </c>
      <c r="B71" s="10">
        <v>114000</v>
      </c>
      <c r="C71" s="10">
        <f t="shared" si="5"/>
        <v>125400.00000000001</v>
      </c>
      <c r="D71" s="10">
        <v>80000</v>
      </c>
      <c r="E71" s="10">
        <f t="shared" si="6"/>
        <v>88000</v>
      </c>
      <c r="F71" s="9">
        <v>126000</v>
      </c>
      <c r="G71" s="11">
        <f t="shared" si="7"/>
        <v>138600</v>
      </c>
      <c r="H71" s="12">
        <v>0.10526315789473684</v>
      </c>
      <c r="I71" s="9">
        <v>88000</v>
      </c>
      <c r="J71" s="30">
        <v>96800.000000000015</v>
      </c>
      <c r="K71" s="12">
        <v>0.1</v>
      </c>
      <c r="L71" s="12">
        <f t="shared" si="8"/>
        <v>1</v>
      </c>
      <c r="M71" s="1087"/>
      <c r="N71" s="3"/>
      <c r="O71" s="4">
        <f t="shared" si="9"/>
        <v>96800.000000000015</v>
      </c>
    </row>
    <row r="72" spans="1:15" ht="17.25">
      <c r="A72" s="15" t="s">
        <v>1840</v>
      </c>
      <c r="B72" s="10">
        <v>37000</v>
      </c>
      <c r="C72" s="10">
        <f t="shared" si="5"/>
        <v>40700</v>
      </c>
      <c r="D72" s="10">
        <v>29000</v>
      </c>
      <c r="E72" s="10">
        <f t="shared" si="6"/>
        <v>31900.000000000004</v>
      </c>
      <c r="F72" s="9">
        <v>37000</v>
      </c>
      <c r="G72" s="11">
        <f t="shared" si="7"/>
        <v>40700</v>
      </c>
      <c r="H72" s="12">
        <v>0</v>
      </c>
      <c r="I72" s="9">
        <v>29000</v>
      </c>
      <c r="J72" s="30">
        <v>31900.000000000004</v>
      </c>
      <c r="K72" s="12">
        <v>0</v>
      </c>
      <c r="L72" s="12">
        <f t="shared" si="8"/>
        <v>1</v>
      </c>
      <c r="M72" s="1087"/>
      <c r="N72" s="3"/>
      <c r="O72" s="4">
        <f t="shared" si="9"/>
        <v>31900.000000000004</v>
      </c>
    </row>
    <row r="73" spans="1:15" ht="17.25">
      <c r="A73" s="15" t="s">
        <v>1841</v>
      </c>
      <c r="B73" s="10">
        <v>32000</v>
      </c>
      <c r="C73" s="10">
        <f t="shared" si="5"/>
        <v>35200</v>
      </c>
      <c r="D73" s="10">
        <v>25000</v>
      </c>
      <c r="E73" s="10">
        <f t="shared" si="6"/>
        <v>27500.000000000004</v>
      </c>
      <c r="F73" s="9">
        <v>32000</v>
      </c>
      <c r="G73" s="11">
        <f t="shared" si="7"/>
        <v>35200</v>
      </c>
      <c r="H73" s="12">
        <v>0</v>
      </c>
      <c r="I73" s="9">
        <v>25000</v>
      </c>
      <c r="J73" s="30">
        <v>27500.000000000004</v>
      </c>
      <c r="K73" s="12">
        <v>0</v>
      </c>
      <c r="L73" s="12">
        <f t="shared" si="8"/>
        <v>1</v>
      </c>
      <c r="M73" s="1087"/>
      <c r="N73" s="3"/>
      <c r="O73" s="4">
        <f t="shared" si="9"/>
        <v>27500.000000000004</v>
      </c>
    </row>
    <row r="74" spans="1:15" ht="17.25">
      <c r="A74" s="15" t="s">
        <v>1842</v>
      </c>
      <c r="B74" s="10">
        <v>46000</v>
      </c>
      <c r="C74" s="10">
        <f t="shared" si="5"/>
        <v>50600.000000000007</v>
      </c>
      <c r="D74" s="10">
        <v>32000</v>
      </c>
      <c r="E74" s="10">
        <f t="shared" si="6"/>
        <v>35200</v>
      </c>
      <c r="F74" s="9">
        <v>55000</v>
      </c>
      <c r="G74" s="11">
        <f t="shared" si="7"/>
        <v>60500.000000000007</v>
      </c>
      <c r="H74" s="12">
        <v>0.19565217391304349</v>
      </c>
      <c r="I74" s="9">
        <v>38000</v>
      </c>
      <c r="J74" s="30">
        <v>41800</v>
      </c>
      <c r="K74" s="12">
        <v>0.1875</v>
      </c>
      <c r="L74" s="12">
        <f t="shared" si="8"/>
        <v>1</v>
      </c>
      <c r="M74" s="1087"/>
      <c r="N74" s="3"/>
      <c r="O74" s="4">
        <f t="shared" si="9"/>
        <v>41800</v>
      </c>
    </row>
    <row r="75" spans="1:15" ht="17.25">
      <c r="A75" s="15" t="s">
        <v>1843</v>
      </c>
      <c r="B75" s="10">
        <v>40000</v>
      </c>
      <c r="C75" s="10">
        <f t="shared" si="5"/>
        <v>44000</v>
      </c>
      <c r="D75" s="10">
        <v>32000</v>
      </c>
      <c r="E75" s="10">
        <f t="shared" si="6"/>
        <v>35200</v>
      </c>
      <c r="F75" s="9">
        <v>40000</v>
      </c>
      <c r="G75" s="11">
        <f t="shared" si="7"/>
        <v>44000</v>
      </c>
      <c r="H75" s="12">
        <v>0</v>
      </c>
      <c r="I75" s="9">
        <v>32000</v>
      </c>
      <c r="J75" s="30">
        <v>35200</v>
      </c>
      <c r="K75" s="12">
        <v>0</v>
      </c>
      <c r="L75" s="12">
        <f t="shared" si="8"/>
        <v>1</v>
      </c>
      <c r="M75" s="1087"/>
      <c r="N75" s="3"/>
      <c r="O75" s="4">
        <f t="shared" si="9"/>
        <v>35200</v>
      </c>
    </row>
    <row r="76" spans="1:15" ht="17.25">
      <c r="A76" s="15" t="s">
        <v>1844</v>
      </c>
      <c r="B76" s="10">
        <v>34000</v>
      </c>
      <c r="C76" s="10">
        <f t="shared" si="5"/>
        <v>37400</v>
      </c>
      <c r="D76" s="10">
        <v>27000</v>
      </c>
      <c r="E76" s="10">
        <f t="shared" si="6"/>
        <v>29700.000000000004</v>
      </c>
      <c r="F76" s="9">
        <v>34000</v>
      </c>
      <c r="G76" s="11">
        <f t="shared" si="7"/>
        <v>37400</v>
      </c>
      <c r="H76" s="12">
        <v>0</v>
      </c>
      <c r="I76" s="9">
        <v>27000</v>
      </c>
      <c r="J76" s="30">
        <v>29700.000000000004</v>
      </c>
      <c r="K76" s="12">
        <v>0</v>
      </c>
      <c r="L76" s="12">
        <f t="shared" si="8"/>
        <v>1</v>
      </c>
      <c r="M76" s="1087"/>
      <c r="N76" s="3"/>
      <c r="O76" s="4">
        <f t="shared" si="9"/>
        <v>29700.000000000004</v>
      </c>
    </row>
    <row r="77" spans="1:15" ht="17.25">
      <c r="A77" s="15" t="s">
        <v>1845</v>
      </c>
      <c r="B77" s="10">
        <v>37000</v>
      </c>
      <c r="C77" s="10">
        <f t="shared" si="5"/>
        <v>40700</v>
      </c>
      <c r="D77" s="10">
        <v>29000</v>
      </c>
      <c r="E77" s="10">
        <f t="shared" si="6"/>
        <v>31900.000000000004</v>
      </c>
      <c r="F77" s="9">
        <v>37000</v>
      </c>
      <c r="G77" s="11">
        <f t="shared" si="7"/>
        <v>40700</v>
      </c>
      <c r="H77" s="12">
        <v>0</v>
      </c>
      <c r="I77" s="9">
        <v>29000</v>
      </c>
      <c r="J77" s="30">
        <v>31900.000000000004</v>
      </c>
      <c r="K77" s="12">
        <v>0</v>
      </c>
      <c r="L77" s="12">
        <f t="shared" si="8"/>
        <v>1</v>
      </c>
      <c r="M77" s="1087"/>
      <c r="N77" s="3"/>
      <c r="O77" s="4">
        <f t="shared" si="9"/>
        <v>31900.000000000004</v>
      </c>
    </row>
    <row r="78" spans="1:15" ht="17.25">
      <c r="A78" s="15" t="s">
        <v>1846</v>
      </c>
      <c r="B78" s="10">
        <v>29000</v>
      </c>
      <c r="C78" s="10">
        <f t="shared" si="5"/>
        <v>31900.000000000004</v>
      </c>
      <c r="D78" s="10">
        <v>23000</v>
      </c>
      <c r="E78" s="10">
        <f t="shared" si="6"/>
        <v>25300.000000000004</v>
      </c>
      <c r="F78" s="9">
        <v>29000</v>
      </c>
      <c r="G78" s="11">
        <f t="shared" si="7"/>
        <v>31900.000000000004</v>
      </c>
      <c r="H78" s="12">
        <v>0</v>
      </c>
      <c r="I78" s="9">
        <v>23000</v>
      </c>
      <c r="J78" s="30">
        <v>25300.000000000004</v>
      </c>
      <c r="K78" s="12">
        <v>0</v>
      </c>
      <c r="L78" s="12">
        <f t="shared" si="8"/>
        <v>1</v>
      </c>
      <c r="M78" s="1087"/>
      <c r="N78" s="3"/>
      <c r="O78" s="4">
        <f t="shared" si="9"/>
        <v>25300.000000000004</v>
      </c>
    </row>
    <row r="79" spans="1:15" ht="17.25">
      <c r="A79" s="15" t="s">
        <v>1847</v>
      </c>
      <c r="B79" s="10">
        <v>33000</v>
      </c>
      <c r="C79" s="10">
        <f t="shared" si="5"/>
        <v>36300</v>
      </c>
      <c r="D79" s="10">
        <v>25000</v>
      </c>
      <c r="E79" s="10">
        <f t="shared" si="6"/>
        <v>27500.000000000004</v>
      </c>
      <c r="F79" s="9">
        <v>37000</v>
      </c>
      <c r="G79" s="11">
        <f t="shared" si="7"/>
        <v>40700</v>
      </c>
      <c r="H79" s="12">
        <v>0.12121212121212122</v>
      </c>
      <c r="I79" s="9">
        <v>27000</v>
      </c>
      <c r="J79" s="30">
        <v>29700.000000000004</v>
      </c>
      <c r="K79" s="12">
        <v>0.08</v>
      </c>
      <c r="L79" s="12">
        <f t="shared" si="8"/>
        <v>1</v>
      </c>
      <c r="M79" s="1087"/>
      <c r="N79" s="3"/>
      <c r="O79" s="4">
        <f t="shared" si="9"/>
        <v>29700.000000000004</v>
      </c>
    </row>
    <row r="80" spans="1:15" ht="17.25">
      <c r="A80" s="15" t="s">
        <v>1848</v>
      </c>
      <c r="B80" s="10">
        <v>33000</v>
      </c>
      <c r="C80" s="10">
        <f t="shared" si="5"/>
        <v>36300</v>
      </c>
      <c r="D80" s="10">
        <v>25000</v>
      </c>
      <c r="E80" s="10">
        <f t="shared" si="6"/>
        <v>27500.000000000004</v>
      </c>
      <c r="F80" s="9">
        <v>37000</v>
      </c>
      <c r="G80" s="11">
        <f t="shared" si="7"/>
        <v>40700</v>
      </c>
      <c r="H80" s="12">
        <v>0.12121212121212122</v>
      </c>
      <c r="I80" s="9">
        <v>27000</v>
      </c>
      <c r="J80" s="30">
        <v>29700.000000000004</v>
      </c>
      <c r="K80" s="12">
        <v>0.08</v>
      </c>
      <c r="L80" s="12">
        <f t="shared" si="8"/>
        <v>1</v>
      </c>
      <c r="M80" s="1087"/>
      <c r="N80" s="3"/>
      <c r="O80" s="4">
        <f t="shared" si="9"/>
        <v>29700.000000000004</v>
      </c>
    </row>
    <row r="81" spans="1:15" ht="17.25">
      <c r="A81" s="60" t="s">
        <v>1849</v>
      </c>
      <c r="B81" s="61">
        <v>170000</v>
      </c>
      <c r="C81" s="61">
        <f t="shared" si="5"/>
        <v>187000.00000000003</v>
      </c>
      <c r="D81" s="61">
        <v>130000</v>
      </c>
      <c r="E81" s="61">
        <f t="shared" si="6"/>
        <v>143000</v>
      </c>
      <c r="F81" s="62">
        <v>187000</v>
      </c>
      <c r="G81" s="61">
        <f t="shared" si="7"/>
        <v>205700.00000000003</v>
      </c>
      <c r="H81" s="63">
        <v>0.1</v>
      </c>
      <c r="I81" s="62">
        <v>143000</v>
      </c>
      <c r="J81" s="64">
        <v>157300</v>
      </c>
      <c r="K81" s="63">
        <v>0.1</v>
      </c>
      <c r="L81" s="12">
        <f t="shared" si="8"/>
        <v>1</v>
      </c>
      <c r="M81" s="1088"/>
      <c r="N81" s="65"/>
      <c r="O81" s="4">
        <f t="shared" si="9"/>
        <v>157300</v>
      </c>
    </row>
    <row r="82" spans="1:15" ht="17.25">
      <c r="A82" s="60" t="s">
        <v>1850</v>
      </c>
      <c r="B82" s="61">
        <v>85000</v>
      </c>
      <c r="C82" s="61">
        <f t="shared" si="5"/>
        <v>93500.000000000015</v>
      </c>
      <c r="D82" s="61">
        <v>65000</v>
      </c>
      <c r="E82" s="61">
        <f t="shared" si="6"/>
        <v>71500</v>
      </c>
      <c r="F82" s="62">
        <v>94000</v>
      </c>
      <c r="G82" s="61">
        <f t="shared" si="7"/>
        <v>103400.00000000001</v>
      </c>
      <c r="H82" s="63">
        <v>0.10588235294117647</v>
      </c>
      <c r="I82" s="62">
        <v>71000</v>
      </c>
      <c r="J82" s="64">
        <v>78100</v>
      </c>
      <c r="K82" s="63">
        <v>9.2307692307692313E-2</v>
      </c>
      <c r="L82" s="12">
        <f t="shared" si="8"/>
        <v>1</v>
      </c>
      <c r="M82" s="1088"/>
      <c r="N82" s="65"/>
      <c r="O82" s="4">
        <f t="shared" si="9"/>
        <v>78100</v>
      </c>
    </row>
    <row r="83" spans="1:15" ht="17.25">
      <c r="A83" s="15" t="s">
        <v>1851</v>
      </c>
      <c r="B83" s="10">
        <v>86000</v>
      </c>
      <c r="C83" s="10">
        <f t="shared" si="5"/>
        <v>94600.000000000015</v>
      </c>
      <c r="D83" s="10">
        <v>60000</v>
      </c>
      <c r="E83" s="10">
        <f t="shared" si="6"/>
        <v>66000</v>
      </c>
      <c r="F83" s="9">
        <v>95000</v>
      </c>
      <c r="G83" s="11">
        <f t="shared" si="7"/>
        <v>104500.00000000001</v>
      </c>
      <c r="H83" s="12">
        <v>0.10465116279069768</v>
      </c>
      <c r="I83" s="9">
        <v>66000</v>
      </c>
      <c r="J83" s="30">
        <v>72600</v>
      </c>
      <c r="K83" s="12">
        <v>0.1</v>
      </c>
      <c r="L83" s="12">
        <f t="shared" si="8"/>
        <v>1</v>
      </c>
      <c r="M83" s="1087"/>
      <c r="N83" s="3"/>
      <c r="O83" s="4">
        <f t="shared" si="9"/>
        <v>72600</v>
      </c>
    </row>
    <row r="84" spans="1:15" ht="17.25">
      <c r="A84" s="15" t="s">
        <v>1852</v>
      </c>
      <c r="B84" s="10">
        <v>67000</v>
      </c>
      <c r="C84" s="10">
        <f t="shared" si="5"/>
        <v>73700</v>
      </c>
      <c r="D84" s="10">
        <v>50000</v>
      </c>
      <c r="E84" s="10">
        <f t="shared" si="6"/>
        <v>55000.000000000007</v>
      </c>
      <c r="F84" s="9">
        <v>74000</v>
      </c>
      <c r="G84" s="11">
        <f t="shared" si="7"/>
        <v>81400</v>
      </c>
      <c r="H84" s="12">
        <v>0.1044776119402985</v>
      </c>
      <c r="I84" s="9">
        <v>55000</v>
      </c>
      <c r="J84" s="30">
        <v>60500.000000000007</v>
      </c>
      <c r="K84" s="12">
        <v>0.1</v>
      </c>
      <c r="L84" s="12">
        <f t="shared" si="8"/>
        <v>1</v>
      </c>
      <c r="M84" s="1087"/>
      <c r="N84" s="3">
        <v>0.12</v>
      </c>
      <c r="O84" s="4">
        <f t="shared" si="9"/>
        <v>53240.000000000007</v>
      </c>
    </row>
    <row r="85" spans="1:15" ht="17.25">
      <c r="A85" s="15" t="s">
        <v>1853</v>
      </c>
      <c r="B85" s="10">
        <v>95000</v>
      </c>
      <c r="C85" s="10">
        <f t="shared" si="5"/>
        <v>104500.00000000001</v>
      </c>
      <c r="D85" s="10">
        <v>70000</v>
      </c>
      <c r="E85" s="10">
        <f t="shared" si="6"/>
        <v>77000</v>
      </c>
      <c r="F85" s="9">
        <v>105000</v>
      </c>
      <c r="G85" s="11">
        <f t="shared" si="7"/>
        <v>115500.00000000001</v>
      </c>
      <c r="H85" s="12">
        <v>0.10526315789473684</v>
      </c>
      <c r="I85" s="9">
        <v>77000</v>
      </c>
      <c r="J85" s="30">
        <v>84700</v>
      </c>
      <c r="K85" s="12">
        <v>0.1</v>
      </c>
      <c r="L85" s="12">
        <f t="shared" si="8"/>
        <v>1</v>
      </c>
      <c r="M85" s="1087"/>
      <c r="N85" s="3">
        <v>0.12</v>
      </c>
      <c r="O85" s="4">
        <f t="shared" si="9"/>
        <v>74536</v>
      </c>
    </row>
    <row r="86" spans="1:15" ht="17.25">
      <c r="A86" s="15" t="s">
        <v>1854</v>
      </c>
      <c r="B86" s="10">
        <v>75000</v>
      </c>
      <c r="C86" s="10">
        <f t="shared" si="5"/>
        <v>82500</v>
      </c>
      <c r="D86" s="10">
        <v>60000</v>
      </c>
      <c r="E86" s="10">
        <f t="shared" si="6"/>
        <v>66000</v>
      </c>
      <c r="F86" s="9">
        <v>90000</v>
      </c>
      <c r="G86" s="11">
        <f t="shared" si="7"/>
        <v>99000.000000000015</v>
      </c>
      <c r="H86" s="12">
        <v>0.2</v>
      </c>
      <c r="I86" s="9">
        <v>72000</v>
      </c>
      <c r="J86" s="30">
        <v>79200</v>
      </c>
      <c r="K86" s="12">
        <v>0.2</v>
      </c>
      <c r="L86" s="12">
        <f t="shared" si="8"/>
        <v>1</v>
      </c>
      <c r="M86" s="1087"/>
      <c r="N86" s="3"/>
      <c r="O86" s="4">
        <f t="shared" si="9"/>
        <v>79200</v>
      </c>
    </row>
    <row r="87" spans="1:15" ht="17.25">
      <c r="A87" s="15" t="s">
        <v>5149</v>
      </c>
      <c r="B87" s="10">
        <v>140000</v>
      </c>
      <c r="C87" s="10">
        <f t="shared" si="5"/>
        <v>154000</v>
      </c>
      <c r="D87" s="10">
        <v>105000</v>
      </c>
      <c r="E87" s="10">
        <f t="shared" si="6"/>
        <v>115500.00000000001</v>
      </c>
      <c r="F87" s="9">
        <v>154000</v>
      </c>
      <c r="G87" s="11">
        <f t="shared" si="7"/>
        <v>169400</v>
      </c>
      <c r="H87" s="12">
        <v>0.1</v>
      </c>
      <c r="I87" s="9">
        <v>115000</v>
      </c>
      <c r="J87" s="30">
        <v>126500</v>
      </c>
      <c r="K87" s="12">
        <v>9.5238095238095233E-2</v>
      </c>
      <c r="L87" s="12">
        <f t="shared" si="8"/>
        <v>0.19999999999999996</v>
      </c>
      <c r="M87" s="1087">
        <v>101200</v>
      </c>
      <c r="N87" s="3">
        <v>0.2</v>
      </c>
      <c r="O87" s="4">
        <f t="shared" si="9"/>
        <v>101200</v>
      </c>
    </row>
    <row r="88" spans="1:15" ht="17.25">
      <c r="A88" s="15" t="s">
        <v>1856</v>
      </c>
      <c r="B88" s="10">
        <v>93000</v>
      </c>
      <c r="C88" s="10">
        <f t="shared" si="5"/>
        <v>102300.00000000001</v>
      </c>
      <c r="D88" s="10">
        <v>65000</v>
      </c>
      <c r="E88" s="10">
        <f t="shared" si="6"/>
        <v>71500</v>
      </c>
      <c r="F88" s="9">
        <v>103000</v>
      </c>
      <c r="G88" s="11">
        <f t="shared" si="7"/>
        <v>113300.00000000001</v>
      </c>
      <c r="H88" s="12">
        <v>0.10752688172043011</v>
      </c>
      <c r="I88" s="9">
        <v>71000</v>
      </c>
      <c r="J88" s="30">
        <v>78100</v>
      </c>
      <c r="K88" s="12">
        <v>9.2307692307692313E-2</v>
      </c>
      <c r="L88" s="12">
        <f t="shared" si="8"/>
        <v>1</v>
      </c>
      <c r="M88" s="1087"/>
      <c r="N88" s="3"/>
      <c r="O88" s="4">
        <f t="shared" si="9"/>
        <v>78100</v>
      </c>
    </row>
    <row r="89" spans="1:15" ht="17.25">
      <c r="A89" s="15" t="s">
        <v>1857</v>
      </c>
      <c r="B89" s="10">
        <v>242000</v>
      </c>
      <c r="C89" s="10">
        <f t="shared" si="5"/>
        <v>266200</v>
      </c>
      <c r="D89" s="10">
        <v>170000</v>
      </c>
      <c r="E89" s="10">
        <f t="shared" si="6"/>
        <v>187000.00000000003</v>
      </c>
      <c r="F89" s="9">
        <v>267000</v>
      </c>
      <c r="G89" s="11">
        <f t="shared" si="7"/>
        <v>293700</v>
      </c>
      <c r="H89" s="12">
        <v>0.10330578512396695</v>
      </c>
      <c r="I89" s="9">
        <v>187000</v>
      </c>
      <c r="J89" s="30">
        <v>205700.00000000003</v>
      </c>
      <c r="K89" s="12">
        <v>0.1</v>
      </c>
      <c r="L89" s="12">
        <f t="shared" si="8"/>
        <v>1</v>
      </c>
      <c r="M89" s="1087"/>
      <c r="N89" s="3"/>
      <c r="O89" s="4">
        <f t="shared" si="9"/>
        <v>205700.00000000003</v>
      </c>
    </row>
    <row r="90" spans="1:15" ht="17.25">
      <c r="A90" s="15" t="s">
        <v>1858</v>
      </c>
      <c r="B90" s="10">
        <v>250000</v>
      </c>
      <c r="C90" s="10">
        <f t="shared" si="5"/>
        <v>275000</v>
      </c>
      <c r="D90" s="10">
        <v>200000</v>
      </c>
      <c r="E90" s="10">
        <f t="shared" si="6"/>
        <v>220000.00000000003</v>
      </c>
      <c r="F90" s="9">
        <v>275000</v>
      </c>
      <c r="G90" s="11">
        <f t="shared" si="7"/>
        <v>302500</v>
      </c>
      <c r="H90" s="12">
        <v>0.1</v>
      </c>
      <c r="I90" s="9">
        <v>220000</v>
      </c>
      <c r="J90" s="30">
        <v>242000.00000000003</v>
      </c>
      <c r="K90" s="12">
        <v>0.1</v>
      </c>
      <c r="L90" s="12">
        <f t="shared" si="8"/>
        <v>1</v>
      </c>
      <c r="M90" s="1087"/>
      <c r="N90" s="3"/>
      <c r="O90" s="4">
        <f t="shared" si="9"/>
        <v>242000.00000000003</v>
      </c>
    </row>
    <row r="91" spans="1:15" ht="17.25">
      <c r="A91" s="15" t="s">
        <v>1859</v>
      </c>
      <c r="B91" s="10">
        <v>299000</v>
      </c>
      <c r="C91" s="10">
        <f t="shared" si="5"/>
        <v>328900</v>
      </c>
      <c r="D91" s="10">
        <v>210000</v>
      </c>
      <c r="E91" s="10">
        <f t="shared" si="6"/>
        <v>231000.00000000003</v>
      </c>
      <c r="F91" s="9">
        <v>329000</v>
      </c>
      <c r="G91" s="11">
        <f t="shared" si="7"/>
        <v>361900.00000000006</v>
      </c>
      <c r="H91" s="12">
        <v>0.10033444816053512</v>
      </c>
      <c r="I91" s="9">
        <v>231000</v>
      </c>
      <c r="J91" s="30">
        <v>254100.00000000003</v>
      </c>
      <c r="K91" s="12">
        <v>0.1</v>
      </c>
      <c r="L91" s="12">
        <f t="shared" si="8"/>
        <v>1</v>
      </c>
      <c r="M91" s="1087"/>
      <c r="N91" s="3"/>
      <c r="O91" s="4">
        <f t="shared" si="9"/>
        <v>254100.00000000003</v>
      </c>
    </row>
    <row r="92" spans="1:15" ht="17.25">
      <c r="A92" s="15" t="s">
        <v>1860</v>
      </c>
      <c r="B92" s="10">
        <v>79000</v>
      </c>
      <c r="C92" s="10">
        <f t="shared" si="5"/>
        <v>86900</v>
      </c>
      <c r="D92" s="10">
        <v>55000</v>
      </c>
      <c r="E92" s="10">
        <f t="shared" si="6"/>
        <v>60500.000000000007</v>
      </c>
      <c r="F92" s="9">
        <v>87000</v>
      </c>
      <c r="G92" s="11">
        <f t="shared" si="7"/>
        <v>95700.000000000015</v>
      </c>
      <c r="H92" s="12">
        <v>0.10126582278481013</v>
      </c>
      <c r="I92" s="9">
        <v>60000</v>
      </c>
      <c r="J92" s="30">
        <v>66000</v>
      </c>
      <c r="K92" s="12">
        <v>9.0909090909090912E-2</v>
      </c>
      <c r="L92" s="12">
        <f t="shared" si="8"/>
        <v>1</v>
      </c>
      <c r="M92" s="1087"/>
      <c r="N92" s="3"/>
      <c r="O92" s="4">
        <f t="shared" si="9"/>
        <v>66000</v>
      </c>
    </row>
    <row r="93" spans="1:15" ht="17.25">
      <c r="A93" s="15" t="s">
        <v>1861</v>
      </c>
      <c r="B93" s="10">
        <v>199000</v>
      </c>
      <c r="C93" s="10">
        <f t="shared" si="5"/>
        <v>218900.00000000003</v>
      </c>
      <c r="D93" s="10">
        <v>140000</v>
      </c>
      <c r="E93" s="10">
        <f t="shared" si="6"/>
        <v>154000</v>
      </c>
      <c r="F93" s="9">
        <v>219000</v>
      </c>
      <c r="G93" s="11">
        <f t="shared" si="7"/>
        <v>240900.00000000003</v>
      </c>
      <c r="H93" s="12">
        <v>0.10050251256281408</v>
      </c>
      <c r="I93" s="9">
        <v>154000</v>
      </c>
      <c r="J93" s="30">
        <v>169400</v>
      </c>
      <c r="K93" s="12">
        <v>0.1</v>
      </c>
      <c r="L93" s="12">
        <f t="shared" si="8"/>
        <v>1</v>
      </c>
      <c r="M93" s="1087"/>
      <c r="N93" s="3"/>
      <c r="O93" s="4">
        <f t="shared" si="9"/>
        <v>169400</v>
      </c>
    </row>
    <row r="94" spans="1:15" ht="17.25">
      <c r="A94" s="15" t="s">
        <v>1862</v>
      </c>
      <c r="B94" s="10">
        <v>66000</v>
      </c>
      <c r="C94" s="10">
        <f t="shared" si="5"/>
        <v>72600</v>
      </c>
      <c r="D94" s="10">
        <v>46000</v>
      </c>
      <c r="E94" s="10">
        <f t="shared" si="6"/>
        <v>50600.000000000007</v>
      </c>
      <c r="F94" s="9">
        <v>73000</v>
      </c>
      <c r="G94" s="11">
        <f t="shared" si="7"/>
        <v>80300</v>
      </c>
      <c r="H94" s="12">
        <v>0.10606060606060606</v>
      </c>
      <c r="I94" s="9">
        <v>50000</v>
      </c>
      <c r="J94" s="30">
        <v>55000.000000000007</v>
      </c>
      <c r="K94" s="12">
        <v>8.6956521739130432E-2</v>
      </c>
      <c r="L94" s="12">
        <f t="shared" si="8"/>
        <v>1</v>
      </c>
      <c r="M94" s="1087"/>
      <c r="N94" s="3"/>
      <c r="O94" s="4">
        <f t="shared" si="9"/>
        <v>55000.000000000007</v>
      </c>
    </row>
    <row r="95" spans="1:15" ht="17.25">
      <c r="A95" s="15" t="s">
        <v>1863</v>
      </c>
      <c r="B95" s="10">
        <v>175000</v>
      </c>
      <c r="C95" s="10">
        <f t="shared" si="5"/>
        <v>192500.00000000003</v>
      </c>
      <c r="D95" s="10">
        <v>140000</v>
      </c>
      <c r="E95" s="10">
        <f t="shared" si="6"/>
        <v>154000</v>
      </c>
      <c r="F95" s="9">
        <v>193000</v>
      </c>
      <c r="G95" s="11">
        <f t="shared" si="7"/>
        <v>212300.00000000003</v>
      </c>
      <c r="H95" s="12">
        <v>0.10285714285714286</v>
      </c>
      <c r="I95" s="9">
        <v>154000</v>
      </c>
      <c r="J95" s="30">
        <v>169400</v>
      </c>
      <c r="K95" s="12">
        <v>0.1</v>
      </c>
      <c r="L95" s="12">
        <f t="shared" si="8"/>
        <v>1</v>
      </c>
      <c r="M95" s="1087"/>
      <c r="N95" s="3"/>
      <c r="O95" s="4">
        <f t="shared" si="9"/>
        <v>169400</v>
      </c>
    </row>
    <row r="96" spans="1:15" ht="17.25">
      <c r="A96" s="15" t="s">
        <v>1864</v>
      </c>
      <c r="B96" s="10">
        <v>256000</v>
      </c>
      <c r="C96" s="10">
        <f t="shared" si="5"/>
        <v>281600</v>
      </c>
      <c r="D96" s="10">
        <v>180000</v>
      </c>
      <c r="E96" s="10">
        <f t="shared" si="6"/>
        <v>198000.00000000003</v>
      </c>
      <c r="F96" s="9">
        <v>282000</v>
      </c>
      <c r="G96" s="11">
        <f t="shared" si="7"/>
        <v>310200</v>
      </c>
      <c r="H96" s="12">
        <v>0.1015625</v>
      </c>
      <c r="I96" s="9">
        <v>198000</v>
      </c>
      <c r="J96" s="30">
        <v>217800.00000000003</v>
      </c>
      <c r="K96" s="12">
        <v>0.1</v>
      </c>
      <c r="L96" s="12">
        <f t="shared" si="8"/>
        <v>1</v>
      </c>
      <c r="M96" s="1087"/>
      <c r="N96" s="3"/>
      <c r="O96" s="4">
        <f t="shared" si="9"/>
        <v>217800.00000000003</v>
      </c>
    </row>
    <row r="97" spans="1:15" ht="17.25">
      <c r="A97" s="15" t="s">
        <v>1865</v>
      </c>
      <c r="B97" s="10">
        <v>70000</v>
      </c>
      <c r="C97" s="10">
        <f t="shared" si="5"/>
        <v>77000</v>
      </c>
      <c r="D97" s="10">
        <v>50000</v>
      </c>
      <c r="E97" s="10">
        <f t="shared" si="6"/>
        <v>55000.000000000007</v>
      </c>
      <c r="F97" s="9">
        <v>77000</v>
      </c>
      <c r="G97" s="11">
        <f t="shared" si="7"/>
        <v>84700</v>
      </c>
      <c r="H97" s="12">
        <v>0.1</v>
      </c>
      <c r="I97" s="9">
        <v>55000</v>
      </c>
      <c r="J97" s="30">
        <v>60500.000000000007</v>
      </c>
      <c r="K97" s="12">
        <v>0.1</v>
      </c>
      <c r="L97" s="12">
        <f t="shared" si="8"/>
        <v>1</v>
      </c>
      <c r="M97" s="1087"/>
      <c r="N97" s="3"/>
      <c r="O97" s="4">
        <f t="shared" si="9"/>
        <v>60500.000000000007</v>
      </c>
    </row>
    <row r="98" spans="1:15" ht="17.25">
      <c r="A98" s="15" t="s">
        <v>1866</v>
      </c>
      <c r="B98" s="10">
        <v>130000</v>
      </c>
      <c r="C98" s="10">
        <f t="shared" si="5"/>
        <v>143000</v>
      </c>
      <c r="D98" s="10">
        <v>95000</v>
      </c>
      <c r="E98" s="10">
        <f t="shared" si="6"/>
        <v>104500.00000000001</v>
      </c>
      <c r="F98" s="9">
        <v>143000</v>
      </c>
      <c r="G98" s="11">
        <f t="shared" si="7"/>
        <v>157300</v>
      </c>
      <c r="H98" s="12">
        <v>0.1</v>
      </c>
      <c r="I98" s="9">
        <v>104000</v>
      </c>
      <c r="J98" s="30">
        <v>114400.00000000001</v>
      </c>
      <c r="K98" s="12">
        <v>9.4736842105263161E-2</v>
      </c>
      <c r="L98" s="12">
        <f t="shared" si="8"/>
        <v>1</v>
      </c>
      <c r="M98" s="1087"/>
      <c r="N98" s="3"/>
      <c r="O98" s="4">
        <f t="shared" si="9"/>
        <v>114400.00000000001</v>
      </c>
    </row>
    <row r="99" spans="1:15" ht="17.25">
      <c r="A99" s="15" t="s">
        <v>1867</v>
      </c>
      <c r="B99" s="10">
        <v>65000</v>
      </c>
      <c r="C99" s="10">
        <f t="shared" si="5"/>
        <v>71500</v>
      </c>
      <c r="D99" s="10">
        <v>50000</v>
      </c>
      <c r="E99" s="10">
        <f t="shared" si="6"/>
        <v>55000.000000000007</v>
      </c>
      <c r="F99" s="9">
        <v>72000</v>
      </c>
      <c r="G99" s="11">
        <f t="shared" si="7"/>
        <v>79200</v>
      </c>
      <c r="H99" s="12">
        <v>0.1076923076923077</v>
      </c>
      <c r="I99" s="9">
        <v>55000</v>
      </c>
      <c r="J99" s="30">
        <v>60500.000000000007</v>
      </c>
      <c r="K99" s="12">
        <v>0.1</v>
      </c>
      <c r="L99" s="12">
        <f t="shared" si="8"/>
        <v>1</v>
      </c>
      <c r="M99" s="1087"/>
      <c r="N99" s="3"/>
      <c r="O99" s="4">
        <f t="shared" si="9"/>
        <v>60500.000000000007</v>
      </c>
    </row>
    <row r="100" spans="1:15" ht="17.25">
      <c r="A100" s="15" t="s">
        <v>1868</v>
      </c>
      <c r="B100" s="10">
        <v>80000</v>
      </c>
      <c r="C100" s="10">
        <f t="shared" si="5"/>
        <v>88000</v>
      </c>
      <c r="D100" s="10">
        <v>60000</v>
      </c>
      <c r="E100" s="10">
        <f t="shared" si="6"/>
        <v>66000</v>
      </c>
      <c r="F100" s="9">
        <v>88000</v>
      </c>
      <c r="G100" s="11">
        <f t="shared" si="7"/>
        <v>96800.000000000015</v>
      </c>
      <c r="H100" s="12">
        <v>0.1</v>
      </c>
      <c r="I100" s="9">
        <v>66000</v>
      </c>
      <c r="J100" s="30">
        <v>72600</v>
      </c>
      <c r="K100" s="12">
        <v>0.1</v>
      </c>
      <c r="L100" s="12">
        <f t="shared" si="8"/>
        <v>1</v>
      </c>
      <c r="M100" s="1087"/>
      <c r="N100" s="3"/>
      <c r="O100" s="4">
        <f t="shared" si="9"/>
        <v>72600</v>
      </c>
    </row>
    <row r="101" spans="1:15" ht="17.25">
      <c r="A101" s="15" t="s">
        <v>1869</v>
      </c>
      <c r="B101" s="10">
        <v>313000</v>
      </c>
      <c r="C101" s="10">
        <f t="shared" si="5"/>
        <v>344300</v>
      </c>
      <c r="D101" s="10">
        <v>220000</v>
      </c>
      <c r="E101" s="10">
        <f t="shared" si="6"/>
        <v>242000.00000000003</v>
      </c>
      <c r="F101" s="9">
        <v>345000</v>
      </c>
      <c r="G101" s="11">
        <f t="shared" si="7"/>
        <v>379500.00000000006</v>
      </c>
      <c r="H101" s="12">
        <v>0.10223642172523961</v>
      </c>
      <c r="I101" s="9">
        <v>242000</v>
      </c>
      <c r="J101" s="30">
        <v>266200</v>
      </c>
      <c r="K101" s="12">
        <v>0.1</v>
      </c>
      <c r="L101" s="12">
        <f t="shared" si="8"/>
        <v>1</v>
      </c>
      <c r="M101" s="1087"/>
      <c r="N101" s="3"/>
      <c r="O101" s="4">
        <f t="shared" si="9"/>
        <v>266200</v>
      </c>
    </row>
    <row r="102" spans="1:15" ht="17.25">
      <c r="A102" s="15" t="s">
        <v>1870</v>
      </c>
      <c r="B102" s="10">
        <v>192000</v>
      </c>
      <c r="C102" s="10">
        <f t="shared" si="5"/>
        <v>211200.00000000003</v>
      </c>
      <c r="D102" s="10">
        <v>135000</v>
      </c>
      <c r="E102" s="10">
        <f t="shared" si="6"/>
        <v>148500</v>
      </c>
      <c r="F102" s="9">
        <v>212000</v>
      </c>
      <c r="G102" s="11">
        <f t="shared" si="7"/>
        <v>233200.00000000003</v>
      </c>
      <c r="H102" s="12">
        <v>0.10416666666666667</v>
      </c>
      <c r="I102" s="9">
        <v>148000</v>
      </c>
      <c r="J102" s="30">
        <v>162800</v>
      </c>
      <c r="K102" s="12">
        <v>9.6296296296296297E-2</v>
      </c>
      <c r="L102" s="12">
        <f t="shared" si="8"/>
        <v>1</v>
      </c>
      <c r="M102" s="1087"/>
      <c r="N102" s="3"/>
      <c r="O102" s="4">
        <f t="shared" si="9"/>
        <v>162800</v>
      </c>
    </row>
    <row r="103" spans="1:15" ht="17.25">
      <c r="A103" s="15" t="s">
        <v>1871</v>
      </c>
      <c r="B103" s="10">
        <v>781000</v>
      </c>
      <c r="C103" s="10">
        <f t="shared" si="5"/>
        <v>859100.00000000012</v>
      </c>
      <c r="D103" s="10">
        <v>550000</v>
      </c>
      <c r="E103" s="10">
        <f t="shared" si="6"/>
        <v>605000</v>
      </c>
      <c r="F103" s="9">
        <v>860000</v>
      </c>
      <c r="G103" s="11">
        <f t="shared" si="7"/>
        <v>946000.00000000012</v>
      </c>
      <c r="H103" s="12">
        <v>0.10115236875800256</v>
      </c>
      <c r="I103" s="9">
        <v>605000</v>
      </c>
      <c r="J103" s="30">
        <v>665500</v>
      </c>
      <c r="K103" s="12">
        <v>0.1</v>
      </c>
      <c r="L103" s="12">
        <f t="shared" si="8"/>
        <v>1</v>
      </c>
      <c r="M103" s="1087"/>
      <c r="N103" s="3"/>
      <c r="O103" s="4">
        <f t="shared" si="9"/>
        <v>665500</v>
      </c>
    </row>
    <row r="104" spans="1:15" ht="17.25">
      <c r="A104" s="15" t="s">
        <v>1872</v>
      </c>
      <c r="B104" s="10">
        <v>426000</v>
      </c>
      <c r="C104" s="10">
        <f t="shared" si="5"/>
        <v>468600.00000000006</v>
      </c>
      <c r="D104" s="10">
        <v>300000</v>
      </c>
      <c r="E104" s="10">
        <f t="shared" si="6"/>
        <v>330000</v>
      </c>
      <c r="F104" s="9">
        <v>469000</v>
      </c>
      <c r="G104" s="11">
        <f t="shared" si="7"/>
        <v>515900.00000000006</v>
      </c>
      <c r="H104" s="12">
        <v>0.10093896713615023</v>
      </c>
      <c r="I104" s="9">
        <v>330000</v>
      </c>
      <c r="J104" s="30">
        <v>363000.00000000006</v>
      </c>
      <c r="K104" s="12">
        <v>0.1</v>
      </c>
      <c r="L104" s="12">
        <f t="shared" si="8"/>
        <v>1</v>
      </c>
      <c r="M104" s="1087"/>
      <c r="N104" s="3"/>
      <c r="O104" s="4">
        <f t="shared" si="9"/>
        <v>363000.00000000006</v>
      </c>
    </row>
    <row r="105" spans="1:15" ht="17.25">
      <c r="A105" s="15" t="s">
        <v>1873</v>
      </c>
      <c r="B105" s="10">
        <v>355000</v>
      </c>
      <c r="C105" s="10">
        <f t="shared" si="5"/>
        <v>390500.00000000006</v>
      </c>
      <c r="D105" s="10">
        <v>250000</v>
      </c>
      <c r="E105" s="10">
        <f t="shared" si="6"/>
        <v>275000</v>
      </c>
      <c r="F105" s="9">
        <v>391000</v>
      </c>
      <c r="G105" s="11">
        <f t="shared" si="7"/>
        <v>430100.00000000006</v>
      </c>
      <c r="H105" s="12">
        <v>0.10140845070422536</v>
      </c>
      <c r="I105" s="9">
        <v>275000</v>
      </c>
      <c r="J105" s="30">
        <v>302500</v>
      </c>
      <c r="K105" s="12">
        <v>0.1</v>
      </c>
      <c r="L105" s="12">
        <f t="shared" si="8"/>
        <v>1</v>
      </c>
      <c r="M105" s="1087"/>
      <c r="N105" s="3"/>
      <c r="O105" s="4">
        <f t="shared" si="9"/>
        <v>302500</v>
      </c>
    </row>
    <row r="106" spans="1:15" ht="17.25">
      <c r="A106" s="15" t="s">
        <v>1874</v>
      </c>
      <c r="B106" s="10">
        <v>639000</v>
      </c>
      <c r="C106" s="10">
        <f t="shared" si="5"/>
        <v>702900</v>
      </c>
      <c r="D106" s="10">
        <v>450000</v>
      </c>
      <c r="E106" s="10">
        <f t="shared" si="6"/>
        <v>495000.00000000006</v>
      </c>
      <c r="F106" s="9">
        <v>703000</v>
      </c>
      <c r="G106" s="11">
        <f t="shared" si="7"/>
        <v>773300.00000000012</v>
      </c>
      <c r="H106" s="12">
        <v>0.10015649452269171</v>
      </c>
      <c r="I106" s="9">
        <v>495000</v>
      </c>
      <c r="J106" s="30">
        <v>544500</v>
      </c>
      <c r="K106" s="12">
        <v>0.1</v>
      </c>
      <c r="L106" s="12">
        <f t="shared" si="8"/>
        <v>1</v>
      </c>
      <c r="M106" s="1087"/>
      <c r="N106" s="3"/>
      <c r="O106" s="4">
        <f t="shared" si="9"/>
        <v>544500</v>
      </c>
    </row>
    <row r="107" spans="1:15" ht="17.25">
      <c r="A107" s="15" t="s">
        <v>1875</v>
      </c>
      <c r="B107" s="10">
        <v>505000</v>
      </c>
      <c r="C107" s="10">
        <f t="shared" si="5"/>
        <v>555500</v>
      </c>
      <c r="D107" s="10">
        <v>388000</v>
      </c>
      <c r="E107" s="10">
        <f t="shared" si="6"/>
        <v>426800.00000000006</v>
      </c>
      <c r="F107" s="9">
        <v>556000</v>
      </c>
      <c r="G107" s="11">
        <f t="shared" si="7"/>
        <v>611600</v>
      </c>
      <c r="H107" s="12">
        <v>0.100990099009901</v>
      </c>
      <c r="I107" s="9">
        <v>426000</v>
      </c>
      <c r="J107" s="30">
        <v>468600.00000000006</v>
      </c>
      <c r="K107" s="12">
        <v>9.7938144329896906E-2</v>
      </c>
      <c r="L107" s="12">
        <f t="shared" si="8"/>
        <v>1</v>
      </c>
      <c r="M107" s="1087"/>
      <c r="N107" s="3"/>
      <c r="O107" s="4">
        <f t="shared" si="9"/>
        <v>468600.00000000006</v>
      </c>
    </row>
    <row r="108" spans="1:15" ht="17.25">
      <c r="A108" s="15" t="s">
        <v>1876</v>
      </c>
      <c r="B108" s="10">
        <v>490000</v>
      </c>
      <c r="C108" s="10">
        <f t="shared" si="5"/>
        <v>539000</v>
      </c>
      <c r="D108" s="10">
        <v>330000</v>
      </c>
      <c r="E108" s="10">
        <f t="shared" si="6"/>
        <v>363000.00000000006</v>
      </c>
      <c r="F108" s="9">
        <v>539000</v>
      </c>
      <c r="G108" s="11">
        <f t="shared" si="7"/>
        <v>592900</v>
      </c>
      <c r="H108" s="12">
        <v>0.1</v>
      </c>
      <c r="I108" s="9">
        <v>363000</v>
      </c>
      <c r="J108" s="30">
        <v>399300.00000000006</v>
      </c>
      <c r="K108" s="12">
        <v>0.1</v>
      </c>
      <c r="L108" s="12">
        <f t="shared" si="8"/>
        <v>1</v>
      </c>
      <c r="M108" s="1087"/>
      <c r="N108" s="3"/>
      <c r="O108" s="4">
        <f t="shared" si="9"/>
        <v>399300.00000000006</v>
      </c>
    </row>
    <row r="109" spans="1:15" ht="17.25">
      <c r="A109" s="15" t="s">
        <v>1877</v>
      </c>
      <c r="B109" s="10">
        <v>220000</v>
      </c>
      <c r="C109" s="10">
        <f t="shared" si="5"/>
        <v>242000.00000000003</v>
      </c>
      <c r="D109" s="10">
        <v>160000</v>
      </c>
      <c r="E109" s="10">
        <f t="shared" si="6"/>
        <v>176000</v>
      </c>
      <c r="F109" s="9">
        <v>242000</v>
      </c>
      <c r="G109" s="11">
        <f t="shared" si="7"/>
        <v>266200</v>
      </c>
      <c r="H109" s="12">
        <v>0.1</v>
      </c>
      <c r="I109" s="9">
        <v>176000</v>
      </c>
      <c r="J109" s="30">
        <v>193600.00000000003</v>
      </c>
      <c r="K109" s="12">
        <v>0.1</v>
      </c>
      <c r="L109" s="12">
        <f t="shared" si="8"/>
        <v>1</v>
      </c>
      <c r="M109" s="1087"/>
      <c r="N109" s="3"/>
      <c r="O109" s="4">
        <f t="shared" si="9"/>
        <v>193600.00000000003</v>
      </c>
    </row>
    <row r="110" spans="1:15" ht="17.25">
      <c r="A110" s="15" t="s">
        <v>1878</v>
      </c>
      <c r="B110" s="10">
        <v>340000</v>
      </c>
      <c r="C110" s="10">
        <f t="shared" si="5"/>
        <v>374000.00000000006</v>
      </c>
      <c r="D110" s="10">
        <v>250000</v>
      </c>
      <c r="E110" s="10">
        <f t="shared" si="6"/>
        <v>275000</v>
      </c>
      <c r="F110" s="9">
        <v>374000</v>
      </c>
      <c r="G110" s="11">
        <f t="shared" si="7"/>
        <v>411400.00000000006</v>
      </c>
      <c r="H110" s="12">
        <v>0.1</v>
      </c>
      <c r="I110" s="9">
        <v>275000</v>
      </c>
      <c r="J110" s="30">
        <v>302500</v>
      </c>
      <c r="K110" s="12">
        <v>0.1</v>
      </c>
      <c r="L110" s="12">
        <f t="shared" si="8"/>
        <v>1</v>
      </c>
      <c r="M110" s="1087"/>
      <c r="N110" s="3"/>
      <c r="O110" s="4">
        <f t="shared" si="9"/>
        <v>302500</v>
      </c>
    </row>
    <row r="111" spans="1:15" ht="17.25">
      <c r="A111" s="15" t="s">
        <v>1879</v>
      </c>
      <c r="B111" s="10">
        <v>215000</v>
      </c>
      <c r="C111" s="10">
        <f t="shared" si="5"/>
        <v>236500.00000000003</v>
      </c>
      <c r="D111" s="10">
        <v>160000</v>
      </c>
      <c r="E111" s="10">
        <f t="shared" si="6"/>
        <v>176000</v>
      </c>
      <c r="F111" s="9">
        <v>237000</v>
      </c>
      <c r="G111" s="11">
        <f t="shared" si="7"/>
        <v>260700.00000000003</v>
      </c>
      <c r="H111" s="12">
        <v>0.10232558139534884</v>
      </c>
      <c r="I111" s="9">
        <v>176000</v>
      </c>
      <c r="J111" s="30">
        <v>193600.00000000003</v>
      </c>
      <c r="K111" s="12">
        <v>0.1</v>
      </c>
      <c r="L111" s="12">
        <f t="shared" si="8"/>
        <v>1</v>
      </c>
      <c r="M111" s="1087"/>
      <c r="N111" s="3"/>
      <c r="O111" s="4">
        <f t="shared" si="9"/>
        <v>193600.00000000003</v>
      </c>
    </row>
    <row r="112" spans="1:15" ht="17.25">
      <c r="A112" s="15" t="s">
        <v>1880</v>
      </c>
      <c r="B112" s="10">
        <v>335000</v>
      </c>
      <c r="C112" s="10">
        <f t="shared" si="5"/>
        <v>368500.00000000006</v>
      </c>
      <c r="D112" s="10">
        <v>250000</v>
      </c>
      <c r="E112" s="10">
        <f t="shared" si="6"/>
        <v>275000</v>
      </c>
      <c r="F112" s="9">
        <v>369000</v>
      </c>
      <c r="G112" s="11">
        <f t="shared" si="7"/>
        <v>405900.00000000006</v>
      </c>
      <c r="H112" s="12">
        <v>0.10149253731343283</v>
      </c>
      <c r="I112" s="9">
        <v>275000</v>
      </c>
      <c r="J112" s="30">
        <v>302500</v>
      </c>
      <c r="K112" s="12">
        <v>0.1</v>
      </c>
      <c r="L112" s="12">
        <f t="shared" si="8"/>
        <v>1</v>
      </c>
      <c r="M112" s="1087"/>
      <c r="N112" s="3"/>
      <c r="O112" s="4">
        <f t="shared" si="9"/>
        <v>302500</v>
      </c>
    </row>
    <row r="113" spans="1:15" ht="17.25">
      <c r="A113" s="15" t="s">
        <v>1881</v>
      </c>
      <c r="B113" s="10">
        <v>1278000</v>
      </c>
      <c r="C113" s="10">
        <f t="shared" si="5"/>
        <v>1405800</v>
      </c>
      <c r="D113" s="10">
        <v>900000</v>
      </c>
      <c r="E113" s="10">
        <f t="shared" si="6"/>
        <v>990000.00000000012</v>
      </c>
      <c r="F113" s="9">
        <v>1406000</v>
      </c>
      <c r="G113" s="11">
        <f t="shared" si="7"/>
        <v>1546600.0000000002</v>
      </c>
      <c r="H113" s="12">
        <v>0.10015649452269171</v>
      </c>
      <c r="I113" s="9">
        <v>990000</v>
      </c>
      <c r="J113" s="30">
        <v>1089000</v>
      </c>
      <c r="K113" s="12">
        <v>0.1</v>
      </c>
      <c r="L113" s="12">
        <f t="shared" si="8"/>
        <v>1</v>
      </c>
      <c r="M113" s="1087"/>
      <c r="N113" s="3"/>
      <c r="O113" s="4">
        <f t="shared" si="9"/>
        <v>1089000</v>
      </c>
    </row>
    <row r="114" spans="1:15" ht="17.25">
      <c r="A114" s="15" t="s">
        <v>1882</v>
      </c>
      <c r="B114" s="10">
        <v>1278000</v>
      </c>
      <c r="C114" s="10">
        <f t="shared" si="5"/>
        <v>1405800</v>
      </c>
      <c r="D114" s="10">
        <v>900000</v>
      </c>
      <c r="E114" s="10">
        <f t="shared" si="6"/>
        <v>990000.00000000012</v>
      </c>
      <c r="F114" s="9">
        <v>1406000</v>
      </c>
      <c r="G114" s="11">
        <f t="shared" si="7"/>
        <v>1546600.0000000002</v>
      </c>
      <c r="H114" s="12">
        <v>0.10015649452269171</v>
      </c>
      <c r="I114" s="9">
        <v>990000</v>
      </c>
      <c r="J114" s="30">
        <v>1089000</v>
      </c>
      <c r="K114" s="12">
        <v>0.1</v>
      </c>
      <c r="L114" s="12">
        <f t="shared" si="8"/>
        <v>1</v>
      </c>
      <c r="M114" s="1087"/>
      <c r="N114" s="3"/>
      <c r="O114" s="4">
        <f t="shared" si="9"/>
        <v>1089000</v>
      </c>
    </row>
    <row r="115" spans="1:15" ht="17.25">
      <c r="A115" s="15" t="s">
        <v>1883</v>
      </c>
      <c r="B115" s="10">
        <v>1278000</v>
      </c>
      <c r="C115" s="10">
        <f t="shared" si="5"/>
        <v>1405800</v>
      </c>
      <c r="D115" s="10">
        <v>900000</v>
      </c>
      <c r="E115" s="10">
        <f t="shared" si="6"/>
        <v>990000.00000000012</v>
      </c>
      <c r="F115" s="9">
        <v>1406000</v>
      </c>
      <c r="G115" s="11">
        <f t="shared" si="7"/>
        <v>1546600.0000000002</v>
      </c>
      <c r="H115" s="12">
        <v>0.10015649452269171</v>
      </c>
      <c r="I115" s="9">
        <v>990000</v>
      </c>
      <c r="J115" s="30">
        <v>1089000</v>
      </c>
      <c r="K115" s="12">
        <v>0.1</v>
      </c>
      <c r="L115" s="12">
        <f t="shared" si="8"/>
        <v>1</v>
      </c>
      <c r="M115" s="1087"/>
      <c r="N115" s="3"/>
      <c r="O115" s="4">
        <f t="shared" si="9"/>
        <v>1089000</v>
      </c>
    </row>
    <row r="116" spans="1:15" ht="17.25">
      <c r="A116" s="15" t="s">
        <v>1884</v>
      </c>
      <c r="B116" s="10">
        <v>1278000</v>
      </c>
      <c r="C116" s="10">
        <f t="shared" si="5"/>
        <v>1405800</v>
      </c>
      <c r="D116" s="10">
        <v>900000</v>
      </c>
      <c r="E116" s="10">
        <f t="shared" si="6"/>
        <v>990000.00000000012</v>
      </c>
      <c r="F116" s="9">
        <v>1406000</v>
      </c>
      <c r="G116" s="11">
        <f t="shared" si="7"/>
        <v>1546600.0000000002</v>
      </c>
      <c r="H116" s="12">
        <v>0.10015649452269171</v>
      </c>
      <c r="I116" s="9">
        <v>990000</v>
      </c>
      <c r="J116" s="30">
        <v>1089000</v>
      </c>
      <c r="K116" s="12">
        <v>0.1</v>
      </c>
      <c r="L116" s="12">
        <f t="shared" si="8"/>
        <v>1</v>
      </c>
      <c r="M116" s="1087"/>
      <c r="N116" s="3"/>
      <c r="O116" s="4">
        <f t="shared" si="9"/>
        <v>1089000</v>
      </c>
    </row>
    <row r="117" spans="1:15" ht="17.25">
      <c r="A117" s="15" t="s">
        <v>1885</v>
      </c>
      <c r="B117" s="10">
        <v>710000</v>
      </c>
      <c r="C117" s="10">
        <f t="shared" si="5"/>
        <v>781000.00000000012</v>
      </c>
      <c r="D117" s="10">
        <v>500000</v>
      </c>
      <c r="E117" s="10">
        <f t="shared" si="6"/>
        <v>550000</v>
      </c>
      <c r="F117" s="9">
        <v>781000</v>
      </c>
      <c r="G117" s="11">
        <f t="shared" si="7"/>
        <v>859100.00000000012</v>
      </c>
      <c r="H117" s="12">
        <v>0.1</v>
      </c>
      <c r="I117" s="9">
        <v>550000</v>
      </c>
      <c r="J117" s="30">
        <v>605000</v>
      </c>
      <c r="K117" s="12">
        <v>0.1</v>
      </c>
      <c r="L117" s="12">
        <f t="shared" si="8"/>
        <v>1</v>
      </c>
      <c r="M117" s="1087"/>
      <c r="N117" s="3"/>
      <c r="O117" s="4">
        <f t="shared" si="9"/>
        <v>605000</v>
      </c>
    </row>
    <row r="118" spans="1:15" ht="17.25">
      <c r="A118" s="15" t="s">
        <v>1886</v>
      </c>
      <c r="B118" s="10">
        <v>326000</v>
      </c>
      <c r="C118" s="10">
        <f t="shared" si="5"/>
        <v>358600</v>
      </c>
      <c r="D118" s="10">
        <v>180000</v>
      </c>
      <c r="E118" s="10">
        <f t="shared" si="6"/>
        <v>198000.00000000003</v>
      </c>
      <c r="F118" s="9">
        <v>359000</v>
      </c>
      <c r="G118" s="11">
        <f t="shared" si="7"/>
        <v>394900.00000000006</v>
      </c>
      <c r="H118" s="12">
        <v>0.10122699386503067</v>
      </c>
      <c r="I118" s="9">
        <v>198000</v>
      </c>
      <c r="J118" s="30">
        <v>217800.00000000003</v>
      </c>
      <c r="K118" s="12">
        <v>0.1</v>
      </c>
      <c r="L118" s="12">
        <f t="shared" si="8"/>
        <v>1</v>
      </c>
      <c r="M118" s="1087"/>
      <c r="N118" s="3"/>
      <c r="O118" s="4">
        <f t="shared" si="9"/>
        <v>217800.00000000003</v>
      </c>
    </row>
    <row r="119" spans="1:15" ht="17.25">
      <c r="A119" s="15" t="s">
        <v>1887</v>
      </c>
      <c r="B119" s="10">
        <v>625000</v>
      </c>
      <c r="C119" s="10">
        <f t="shared" si="5"/>
        <v>687500</v>
      </c>
      <c r="D119" s="10">
        <v>500000</v>
      </c>
      <c r="E119" s="10">
        <f t="shared" si="6"/>
        <v>550000</v>
      </c>
      <c r="F119" s="9">
        <v>688000</v>
      </c>
      <c r="G119" s="11">
        <f t="shared" si="7"/>
        <v>756800.00000000012</v>
      </c>
      <c r="H119" s="12">
        <v>0.1008</v>
      </c>
      <c r="I119" s="9">
        <v>550000</v>
      </c>
      <c r="J119" s="30">
        <v>605000</v>
      </c>
      <c r="K119" s="12">
        <v>0.1</v>
      </c>
      <c r="L119" s="12">
        <f t="shared" si="8"/>
        <v>1</v>
      </c>
      <c r="M119" s="1087"/>
      <c r="N119" s="3"/>
      <c r="O119" s="4">
        <f t="shared" si="9"/>
        <v>605000</v>
      </c>
    </row>
    <row r="120" spans="1:15" ht="17.25">
      <c r="A120" s="15" t="s">
        <v>1888</v>
      </c>
      <c r="B120" s="10">
        <v>414000</v>
      </c>
      <c r="C120" s="10">
        <f t="shared" si="5"/>
        <v>455400.00000000006</v>
      </c>
      <c r="D120" s="10">
        <v>318000</v>
      </c>
      <c r="E120" s="10">
        <f t="shared" si="6"/>
        <v>349800</v>
      </c>
      <c r="F120" s="9">
        <v>456000</v>
      </c>
      <c r="G120" s="11">
        <f t="shared" si="7"/>
        <v>501600.00000000006</v>
      </c>
      <c r="H120" s="12">
        <v>0.10144927536231885</v>
      </c>
      <c r="I120" s="9">
        <v>349000</v>
      </c>
      <c r="J120" s="30">
        <v>383900.00000000006</v>
      </c>
      <c r="K120" s="12">
        <v>9.7484276729559755E-2</v>
      </c>
      <c r="L120" s="12">
        <f t="shared" si="8"/>
        <v>1</v>
      </c>
      <c r="M120" s="1087"/>
      <c r="N120" s="3"/>
      <c r="O120" s="4">
        <f t="shared" si="9"/>
        <v>383900.00000000006</v>
      </c>
    </row>
    <row r="121" spans="1:15" ht="17.25">
      <c r="A121" s="15" t="s">
        <v>1889</v>
      </c>
      <c r="B121" s="10">
        <v>650000</v>
      </c>
      <c r="C121" s="10">
        <f t="shared" si="5"/>
        <v>715000</v>
      </c>
      <c r="D121" s="10">
        <v>500000</v>
      </c>
      <c r="E121" s="10">
        <f t="shared" si="6"/>
        <v>550000</v>
      </c>
      <c r="F121" s="9">
        <v>715000</v>
      </c>
      <c r="G121" s="11">
        <f t="shared" si="7"/>
        <v>786500.00000000012</v>
      </c>
      <c r="H121" s="12">
        <v>0.1</v>
      </c>
      <c r="I121" s="9">
        <v>550000</v>
      </c>
      <c r="J121" s="30">
        <v>605000</v>
      </c>
      <c r="K121" s="12">
        <v>0.1</v>
      </c>
      <c r="L121" s="12">
        <f t="shared" si="8"/>
        <v>1</v>
      </c>
      <c r="M121" s="1087"/>
      <c r="N121" s="3"/>
      <c r="O121" s="4">
        <f t="shared" si="9"/>
        <v>605000</v>
      </c>
    </row>
    <row r="122" spans="1:15" ht="17.25">
      <c r="A122" s="15" t="s">
        <v>1890</v>
      </c>
      <c r="B122" s="10">
        <v>650000</v>
      </c>
      <c r="C122" s="10">
        <f t="shared" si="5"/>
        <v>715000</v>
      </c>
      <c r="D122" s="10">
        <v>500000</v>
      </c>
      <c r="E122" s="10">
        <f t="shared" si="6"/>
        <v>550000</v>
      </c>
      <c r="F122" s="9">
        <v>715000</v>
      </c>
      <c r="G122" s="11">
        <f t="shared" si="7"/>
        <v>786500.00000000012</v>
      </c>
      <c r="H122" s="12">
        <v>0.1</v>
      </c>
      <c r="I122" s="9">
        <v>550000</v>
      </c>
      <c r="J122" s="30">
        <v>605000</v>
      </c>
      <c r="K122" s="12">
        <v>0.1</v>
      </c>
      <c r="L122" s="12">
        <f t="shared" si="8"/>
        <v>1</v>
      </c>
      <c r="M122" s="1087"/>
      <c r="N122" s="3"/>
      <c r="O122" s="4">
        <f t="shared" si="9"/>
        <v>605000</v>
      </c>
    </row>
    <row r="123" spans="1:15" ht="17.25">
      <c r="A123" s="15" t="s">
        <v>1891</v>
      </c>
      <c r="B123" s="10">
        <v>781000</v>
      </c>
      <c r="C123" s="10">
        <f t="shared" si="5"/>
        <v>859100.00000000012</v>
      </c>
      <c r="D123" s="10">
        <v>550000</v>
      </c>
      <c r="E123" s="10">
        <f t="shared" si="6"/>
        <v>605000</v>
      </c>
      <c r="F123" s="9">
        <v>860000</v>
      </c>
      <c r="G123" s="11">
        <f t="shared" si="7"/>
        <v>946000.00000000012</v>
      </c>
      <c r="H123" s="12">
        <v>0.10115236875800256</v>
      </c>
      <c r="I123" s="9">
        <v>605000</v>
      </c>
      <c r="J123" s="30">
        <v>665500</v>
      </c>
      <c r="K123" s="12">
        <v>0.1</v>
      </c>
      <c r="L123" s="12">
        <f t="shared" si="8"/>
        <v>1</v>
      </c>
      <c r="M123" s="1087"/>
      <c r="N123" s="3"/>
      <c r="O123" s="4">
        <f t="shared" si="9"/>
        <v>665500</v>
      </c>
    </row>
    <row r="124" spans="1:15" ht="17.25">
      <c r="A124" s="15" t="s">
        <v>1892</v>
      </c>
      <c r="B124" s="10">
        <v>114000</v>
      </c>
      <c r="C124" s="10">
        <f t="shared" si="5"/>
        <v>125400.00000000001</v>
      </c>
      <c r="D124" s="10">
        <v>80000</v>
      </c>
      <c r="E124" s="10">
        <f t="shared" si="6"/>
        <v>88000</v>
      </c>
      <c r="F124" s="9">
        <v>137000</v>
      </c>
      <c r="G124" s="11">
        <f t="shared" si="7"/>
        <v>150700</v>
      </c>
      <c r="H124" s="12">
        <v>0.20175438596491227</v>
      </c>
      <c r="I124" s="9">
        <v>96000</v>
      </c>
      <c r="J124" s="30">
        <v>105600.00000000001</v>
      </c>
      <c r="K124" s="12">
        <v>0.2</v>
      </c>
      <c r="L124" s="12">
        <f t="shared" si="8"/>
        <v>1</v>
      </c>
      <c r="M124" s="1087"/>
      <c r="N124" s="3"/>
      <c r="O124" s="4">
        <f t="shared" si="9"/>
        <v>105600.00000000001</v>
      </c>
    </row>
    <row r="125" spans="1:15" ht="17.25">
      <c r="A125" s="15" t="s">
        <v>1893</v>
      </c>
      <c r="B125" s="10">
        <v>200000</v>
      </c>
      <c r="C125" s="10">
        <f t="shared" si="5"/>
        <v>220000.00000000003</v>
      </c>
      <c r="D125" s="10">
        <v>165000</v>
      </c>
      <c r="E125" s="10">
        <f t="shared" si="6"/>
        <v>181500.00000000003</v>
      </c>
      <c r="F125" s="9">
        <v>220000</v>
      </c>
      <c r="G125" s="11">
        <f t="shared" si="7"/>
        <v>242000.00000000003</v>
      </c>
      <c r="H125" s="12">
        <v>0.1</v>
      </c>
      <c r="I125" s="9">
        <v>181000</v>
      </c>
      <c r="J125" s="30">
        <v>199100.00000000003</v>
      </c>
      <c r="K125" s="12">
        <v>9.696969696969697E-2</v>
      </c>
      <c r="L125" s="12">
        <f t="shared" si="8"/>
        <v>1</v>
      </c>
      <c r="M125" s="1087"/>
      <c r="N125" s="3"/>
      <c r="O125" s="4">
        <f t="shared" si="9"/>
        <v>199100.00000000003</v>
      </c>
    </row>
    <row r="126" spans="1:15" ht="17.25">
      <c r="A126" s="15" t="s">
        <v>1894</v>
      </c>
      <c r="B126" s="10">
        <v>200000</v>
      </c>
      <c r="C126" s="10">
        <f t="shared" si="5"/>
        <v>220000.00000000003</v>
      </c>
      <c r="D126" s="10">
        <v>165000</v>
      </c>
      <c r="E126" s="10">
        <f t="shared" si="6"/>
        <v>181500.00000000003</v>
      </c>
      <c r="F126" s="9">
        <v>220000</v>
      </c>
      <c r="G126" s="11">
        <f t="shared" si="7"/>
        <v>242000.00000000003</v>
      </c>
      <c r="H126" s="12">
        <v>0.1</v>
      </c>
      <c r="I126" s="9">
        <v>181000</v>
      </c>
      <c r="J126" s="30">
        <v>199100.00000000003</v>
      </c>
      <c r="K126" s="12">
        <v>9.696969696969697E-2</v>
      </c>
      <c r="L126" s="12">
        <f t="shared" si="8"/>
        <v>1</v>
      </c>
      <c r="M126" s="1087"/>
      <c r="N126" s="3"/>
      <c r="O126" s="4">
        <f t="shared" si="9"/>
        <v>199100.00000000003</v>
      </c>
    </row>
    <row r="127" spans="1:15" ht="17.25">
      <c r="A127" s="15" t="s">
        <v>1895</v>
      </c>
      <c r="B127" s="10">
        <v>210000</v>
      </c>
      <c r="C127" s="10">
        <f t="shared" si="5"/>
        <v>231000.00000000003</v>
      </c>
      <c r="D127" s="10">
        <v>160000</v>
      </c>
      <c r="E127" s="10">
        <f t="shared" si="6"/>
        <v>176000</v>
      </c>
      <c r="F127" s="9">
        <v>231000</v>
      </c>
      <c r="G127" s="11">
        <f t="shared" si="7"/>
        <v>254100.00000000003</v>
      </c>
      <c r="H127" s="12">
        <v>0.1</v>
      </c>
      <c r="I127" s="9">
        <v>176000</v>
      </c>
      <c r="J127" s="30">
        <v>193600.00000000003</v>
      </c>
      <c r="K127" s="12">
        <v>0.1</v>
      </c>
      <c r="L127" s="12">
        <f t="shared" si="8"/>
        <v>1</v>
      </c>
      <c r="M127" s="1087"/>
      <c r="N127" s="3"/>
      <c r="O127" s="4">
        <f t="shared" si="9"/>
        <v>193600.00000000003</v>
      </c>
    </row>
    <row r="128" spans="1:15" ht="17.25">
      <c r="A128" s="15" t="s">
        <v>1896</v>
      </c>
      <c r="B128" s="10">
        <v>215000</v>
      </c>
      <c r="C128" s="10">
        <f t="shared" si="5"/>
        <v>236500.00000000003</v>
      </c>
      <c r="D128" s="10">
        <v>160000</v>
      </c>
      <c r="E128" s="10">
        <f t="shared" si="6"/>
        <v>176000</v>
      </c>
      <c r="F128" s="9">
        <v>237000</v>
      </c>
      <c r="G128" s="11">
        <f t="shared" si="7"/>
        <v>260700.00000000003</v>
      </c>
      <c r="H128" s="12">
        <v>0.10232558139534884</v>
      </c>
      <c r="I128" s="9">
        <v>176000</v>
      </c>
      <c r="J128" s="30">
        <v>193600.00000000003</v>
      </c>
      <c r="K128" s="12">
        <v>0.1</v>
      </c>
      <c r="L128" s="12">
        <f t="shared" si="8"/>
        <v>1</v>
      </c>
      <c r="M128" s="1087"/>
      <c r="N128" s="3"/>
      <c r="O128" s="4">
        <f t="shared" si="9"/>
        <v>193600.00000000003</v>
      </c>
    </row>
    <row r="129" spans="1:15" ht="17.25">
      <c r="A129" s="15" t="s">
        <v>1897</v>
      </c>
      <c r="B129" s="10">
        <v>150000</v>
      </c>
      <c r="C129" s="10">
        <f t="shared" si="5"/>
        <v>165000</v>
      </c>
      <c r="D129" s="10">
        <v>120000</v>
      </c>
      <c r="E129" s="10">
        <f t="shared" si="6"/>
        <v>132000</v>
      </c>
      <c r="F129" s="9">
        <v>180000</v>
      </c>
      <c r="G129" s="11">
        <f t="shared" si="7"/>
        <v>198000.00000000003</v>
      </c>
      <c r="H129" s="12">
        <v>0.2</v>
      </c>
      <c r="I129" s="9">
        <v>145000</v>
      </c>
      <c r="J129" s="30">
        <v>159500</v>
      </c>
      <c r="K129" s="12">
        <v>0.20833333333333334</v>
      </c>
      <c r="L129" s="12">
        <f t="shared" si="8"/>
        <v>1</v>
      </c>
      <c r="M129" s="1087"/>
      <c r="N129" s="3"/>
      <c r="O129" s="4">
        <f t="shared" si="9"/>
        <v>159500</v>
      </c>
    </row>
    <row r="130" spans="1:15" ht="17.25">
      <c r="A130" s="15" t="s">
        <v>5150</v>
      </c>
      <c r="B130" s="10">
        <v>400000</v>
      </c>
      <c r="C130" s="10">
        <f t="shared" si="5"/>
        <v>440000.00000000006</v>
      </c>
      <c r="D130" s="10">
        <v>300000</v>
      </c>
      <c r="E130" s="10">
        <f t="shared" si="6"/>
        <v>330000</v>
      </c>
      <c r="F130" s="9">
        <v>440000</v>
      </c>
      <c r="G130" s="11">
        <f t="shared" si="7"/>
        <v>484000.00000000006</v>
      </c>
      <c r="H130" s="12">
        <v>0.1</v>
      </c>
      <c r="I130" s="9">
        <v>330000</v>
      </c>
      <c r="J130" s="30">
        <v>363000</v>
      </c>
      <c r="K130" s="12">
        <v>0.1</v>
      </c>
      <c r="L130" s="12">
        <f t="shared" si="8"/>
        <v>1</v>
      </c>
      <c r="M130" s="1087"/>
      <c r="N130" s="3">
        <v>0.2</v>
      </c>
      <c r="O130" s="4">
        <f t="shared" si="9"/>
        <v>290400</v>
      </c>
    </row>
    <row r="131" spans="1:15" ht="17.25">
      <c r="A131" s="15" t="s">
        <v>1899</v>
      </c>
      <c r="B131" s="10">
        <v>98000</v>
      </c>
      <c r="C131" s="10">
        <f t="shared" si="5"/>
        <v>107800.00000000001</v>
      </c>
      <c r="D131" s="10">
        <v>70000</v>
      </c>
      <c r="E131" s="10">
        <f t="shared" si="6"/>
        <v>77000</v>
      </c>
      <c r="F131" s="9">
        <v>108000</v>
      </c>
      <c r="G131" s="11">
        <f t="shared" si="7"/>
        <v>118800.00000000001</v>
      </c>
      <c r="H131" s="12">
        <v>0.10204081632653061</v>
      </c>
      <c r="I131" s="9">
        <v>77000</v>
      </c>
      <c r="J131" s="30">
        <v>84700</v>
      </c>
      <c r="K131" s="12">
        <v>0.1</v>
      </c>
      <c r="L131" s="12">
        <f t="shared" si="8"/>
        <v>1</v>
      </c>
      <c r="M131" s="1087"/>
      <c r="N131" s="3"/>
      <c r="O131" s="4">
        <f t="shared" si="9"/>
        <v>84700</v>
      </c>
    </row>
    <row r="132" spans="1:15" ht="17.25">
      <c r="A132" s="15" t="s">
        <v>1900</v>
      </c>
      <c r="B132" s="10">
        <v>120399.99999999999</v>
      </c>
      <c r="C132" s="10">
        <f t="shared" si="5"/>
        <v>132440</v>
      </c>
      <c r="D132" s="10">
        <v>86000</v>
      </c>
      <c r="E132" s="10">
        <f t="shared" si="6"/>
        <v>94600.000000000015</v>
      </c>
      <c r="F132" s="9">
        <v>133000</v>
      </c>
      <c r="G132" s="11">
        <f t="shared" si="7"/>
        <v>146300</v>
      </c>
      <c r="H132" s="12">
        <v>0.1046511627906978</v>
      </c>
      <c r="I132" s="9">
        <v>94000</v>
      </c>
      <c r="J132" s="30">
        <v>103400.00000000001</v>
      </c>
      <c r="K132" s="12">
        <v>9.3023255813953487E-2</v>
      </c>
      <c r="L132" s="12">
        <f t="shared" si="8"/>
        <v>1</v>
      </c>
      <c r="M132" s="1087"/>
      <c r="N132" s="3"/>
      <c r="O132" s="4">
        <f t="shared" si="9"/>
        <v>103400.00000000001</v>
      </c>
    </row>
    <row r="133" spans="1:15" ht="17.25">
      <c r="A133" s="15" t="s">
        <v>1901</v>
      </c>
      <c r="B133" s="10">
        <v>168000</v>
      </c>
      <c r="C133" s="10">
        <f t="shared" si="5"/>
        <v>184800.00000000003</v>
      </c>
      <c r="D133" s="10">
        <v>120000</v>
      </c>
      <c r="E133" s="10">
        <f t="shared" si="6"/>
        <v>132000</v>
      </c>
      <c r="F133" s="9">
        <v>185000</v>
      </c>
      <c r="G133" s="11">
        <f t="shared" si="7"/>
        <v>203500.00000000003</v>
      </c>
      <c r="H133" s="12">
        <v>0.10119047619047619</v>
      </c>
      <c r="I133" s="9">
        <v>132000</v>
      </c>
      <c r="J133" s="30">
        <v>145200</v>
      </c>
      <c r="K133" s="12">
        <v>0.1</v>
      </c>
      <c r="L133" s="12">
        <f t="shared" si="8"/>
        <v>1</v>
      </c>
      <c r="M133" s="1087"/>
      <c r="N133" s="3"/>
      <c r="O133" s="4">
        <f t="shared" si="9"/>
        <v>145200</v>
      </c>
    </row>
    <row r="134" spans="1:15" ht="17.25">
      <c r="A134" s="15" t="s">
        <v>1902</v>
      </c>
      <c r="B134" s="10">
        <v>237999.99999999997</v>
      </c>
      <c r="C134" s="10">
        <f t="shared" ref="C134:C197" si="10">B134*1.1</f>
        <v>261800</v>
      </c>
      <c r="D134" s="10">
        <v>170000</v>
      </c>
      <c r="E134" s="10">
        <f t="shared" ref="E134:E197" si="11">D134*1.1</f>
        <v>187000.00000000003</v>
      </c>
      <c r="F134" s="9">
        <v>262000</v>
      </c>
      <c r="G134" s="11">
        <f t="shared" ref="G134:G197" si="12">F134*1.1</f>
        <v>288200</v>
      </c>
      <c r="H134" s="12">
        <v>0.10084033613445392</v>
      </c>
      <c r="I134" s="9">
        <v>187000</v>
      </c>
      <c r="J134" s="30">
        <v>205700.00000000003</v>
      </c>
      <c r="K134" s="12">
        <v>0.1</v>
      </c>
      <c r="L134" s="12">
        <f t="shared" ref="L134:L197" si="13">1-(M134/J134)</f>
        <v>1</v>
      </c>
      <c r="M134" s="1087"/>
      <c r="N134" s="3">
        <v>0.1</v>
      </c>
      <c r="O134" s="4">
        <f t="shared" ref="O134:O197" si="14">SUM(J134-J134*N134)</f>
        <v>185130.00000000003</v>
      </c>
    </row>
    <row r="135" spans="1:15" ht="17.25">
      <c r="A135" s="15" t="s">
        <v>1903</v>
      </c>
      <c r="B135" s="10">
        <v>280000</v>
      </c>
      <c r="C135" s="10">
        <f t="shared" si="10"/>
        <v>308000</v>
      </c>
      <c r="D135" s="10">
        <v>200000</v>
      </c>
      <c r="E135" s="10">
        <f t="shared" si="11"/>
        <v>220000.00000000003</v>
      </c>
      <c r="F135" s="9">
        <v>308000</v>
      </c>
      <c r="G135" s="11">
        <f t="shared" si="12"/>
        <v>338800</v>
      </c>
      <c r="H135" s="12">
        <v>0.1</v>
      </c>
      <c r="I135" s="9">
        <v>220000</v>
      </c>
      <c r="J135" s="30">
        <v>242000.00000000003</v>
      </c>
      <c r="K135" s="12">
        <v>0.1</v>
      </c>
      <c r="L135" s="12">
        <f t="shared" si="13"/>
        <v>1</v>
      </c>
      <c r="M135" s="1087"/>
      <c r="N135" s="3"/>
      <c r="O135" s="4">
        <f t="shared" si="14"/>
        <v>242000.00000000003</v>
      </c>
    </row>
    <row r="136" spans="1:15" ht="17.25">
      <c r="A136" s="60" t="s">
        <v>1904</v>
      </c>
      <c r="B136" s="61">
        <v>104000</v>
      </c>
      <c r="C136" s="61">
        <f t="shared" si="10"/>
        <v>114400.00000000001</v>
      </c>
      <c r="D136" s="61">
        <v>80000</v>
      </c>
      <c r="E136" s="61">
        <f t="shared" si="11"/>
        <v>88000</v>
      </c>
      <c r="F136" s="62">
        <v>115000</v>
      </c>
      <c r="G136" s="61">
        <f t="shared" si="12"/>
        <v>126500.00000000001</v>
      </c>
      <c r="H136" s="63">
        <v>0.10576923076923077</v>
      </c>
      <c r="I136" s="62">
        <v>88000</v>
      </c>
      <c r="J136" s="64">
        <v>96800.000000000015</v>
      </c>
      <c r="K136" s="63">
        <v>0.1</v>
      </c>
      <c r="L136" s="12">
        <f t="shared" si="13"/>
        <v>1</v>
      </c>
      <c r="M136" s="1088"/>
      <c r="N136" s="65"/>
      <c r="O136" s="66">
        <f t="shared" si="14"/>
        <v>96800.000000000015</v>
      </c>
    </row>
    <row r="137" spans="1:15" ht="17.25">
      <c r="A137" s="60" t="s">
        <v>1905</v>
      </c>
      <c r="B137" s="61">
        <v>201500</v>
      </c>
      <c r="C137" s="61">
        <f t="shared" si="10"/>
        <v>221650.00000000003</v>
      </c>
      <c r="D137" s="61">
        <v>155000</v>
      </c>
      <c r="E137" s="61">
        <f t="shared" si="11"/>
        <v>170500</v>
      </c>
      <c r="F137" s="62">
        <v>222000</v>
      </c>
      <c r="G137" s="61">
        <f t="shared" si="12"/>
        <v>244200.00000000003</v>
      </c>
      <c r="H137" s="63">
        <v>0.10173697270471464</v>
      </c>
      <c r="I137" s="62">
        <v>170000</v>
      </c>
      <c r="J137" s="64">
        <v>187000</v>
      </c>
      <c r="K137" s="63">
        <v>9.6774193548387094E-2</v>
      </c>
      <c r="L137" s="12">
        <f t="shared" si="13"/>
        <v>0.32513368983957214</v>
      </c>
      <c r="M137" s="1088">
        <v>126200</v>
      </c>
      <c r="N137" s="65">
        <v>0.2</v>
      </c>
      <c r="O137" s="66">
        <f t="shared" si="14"/>
        <v>149600</v>
      </c>
    </row>
    <row r="138" spans="1:15" ht="17.25">
      <c r="A138" s="60" t="s">
        <v>1906</v>
      </c>
      <c r="B138" s="61">
        <v>201500</v>
      </c>
      <c r="C138" s="61">
        <f t="shared" si="10"/>
        <v>221650.00000000003</v>
      </c>
      <c r="D138" s="61">
        <v>155000</v>
      </c>
      <c r="E138" s="61">
        <f t="shared" si="11"/>
        <v>170500</v>
      </c>
      <c r="F138" s="62">
        <v>222000</v>
      </c>
      <c r="G138" s="61">
        <f t="shared" si="12"/>
        <v>244200.00000000003</v>
      </c>
      <c r="H138" s="63">
        <v>0.10173697270471464</v>
      </c>
      <c r="I138" s="62">
        <v>170000</v>
      </c>
      <c r="J138" s="64">
        <v>187000.00000000003</v>
      </c>
      <c r="K138" s="63">
        <v>9.6774193548387094E-2</v>
      </c>
      <c r="L138" s="12">
        <f t="shared" si="13"/>
        <v>0.34000000000000008</v>
      </c>
      <c r="M138" s="1088">
        <v>123420</v>
      </c>
      <c r="N138" s="65"/>
      <c r="O138" s="66">
        <f t="shared" si="14"/>
        <v>187000.00000000003</v>
      </c>
    </row>
    <row r="139" spans="1:15" ht="17.25">
      <c r="A139" s="60" t="s">
        <v>1907</v>
      </c>
      <c r="B139" s="61">
        <v>364000</v>
      </c>
      <c r="C139" s="61">
        <f t="shared" si="10"/>
        <v>400400.00000000006</v>
      </c>
      <c r="D139" s="61">
        <v>280000</v>
      </c>
      <c r="E139" s="61">
        <f t="shared" si="11"/>
        <v>308000</v>
      </c>
      <c r="F139" s="62">
        <v>401000</v>
      </c>
      <c r="G139" s="61">
        <f t="shared" si="12"/>
        <v>441100.00000000006</v>
      </c>
      <c r="H139" s="63">
        <v>0.10164835164835165</v>
      </c>
      <c r="I139" s="62">
        <v>308000</v>
      </c>
      <c r="J139" s="64">
        <v>338800</v>
      </c>
      <c r="K139" s="63">
        <v>0.1</v>
      </c>
      <c r="L139" s="12">
        <f t="shared" si="13"/>
        <v>0.46871310507674147</v>
      </c>
      <c r="M139" s="1088">
        <v>180000</v>
      </c>
      <c r="N139" s="65">
        <v>0.35</v>
      </c>
      <c r="O139" s="66">
        <f t="shared" si="14"/>
        <v>220220</v>
      </c>
    </row>
    <row r="140" spans="1:15" ht="17.25">
      <c r="A140" s="60" t="s">
        <v>1908</v>
      </c>
      <c r="B140" s="61">
        <v>143000</v>
      </c>
      <c r="C140" s="61">
        <f t="shared" si="10"/>
        <v>157300</v>
      </c>
      <c r="D140" s="61">
        <v>110000</v>
      </c>
      <c r="E140" s="61">
        <f t="shared" si="11"/>
        <v>121000.00000000001</v>
      </c>
      <c r="F140" s="62">
        <v>158000</v>
      </c>
      <c r="G140" s="61">
        <f t="shared" si="12"/>
        <v>173800</v>
      </c>
      <c r="H140" s="63">
        <v>0.1048951048951049</v>
      </c>
      <c r="I140" s="62">
        <v>121000</v>
      </c>
      <c r="J140" s="64">
        <v>133100</v>
      </c>
      <c r="K140" s="63">
        <v>0.1</v>
      </c>
      <c r="L140" s="12">
        <f t="shared" si="13"/>
        <v>1</v>
      </c>
      <c r="M140" s="1088"/>
      <c r="N140" s="65"/>
      <c r="O140" s="66">
        <f t="shared" si="14"/>
        <v>133100</v>
      </c>
    </row>
    <row r="141" spans="1:15" ht="17.25">
      <c r="A141" s="15" t="s">
        <v>1909</v>
      </c>
      <c r="B141" s="10">
        <v>91000</v>
      </c>
      <c r="C141" s="10">
        <f t="shared" si="10"/>
        <v>100100.00000000001</v>
      </c>
      <c r="D141" s="10">
        <v>70000</v>
      </c>
      <c r="E141" s="10">
        <f t="shared" si="11"/>
        <v>77000</v>
      </c>
      <c r="F141" s="9">
        <v>101000</v>
      </c>
      <c r="G141" s="11">
        <f t="shared" si="12"/>
        <v>111100.00000000001</v>
      </c>
      <c r="H141" s="12">
        <v>0.10989010989010989</v>
      </c>
      <c r="I141" s="9">
        <v>77000</v>
      </c>
      <c r="J141" s="30">
        <v>84700</v>
      </c>
      <c r="K141" s="12">
        <v>0.1</v>
      </c>
      <c r="L141" s="12">
        <f t="shared" si="13"/>
        <v>1</v>
      </c>
      <c r="M141" s="1087"/>
      <c r="N141" s="3"/>
      <c r="O141" s="4">
        <f t="shared" si="14"/>
        <v>84700</v>
      </c>
    </row>
    <row r="142" spans="1:15" ht="17.25">
      <c r="A142" s="15" t="s">
        <v>1910</v>
      </c>
      <c r="B142" s="10">
        <v>91000</v>
      </c>
      <c r="C142" s="10">
        <f t="shared" si="10"/>
        <v>100100.00000000001</v>
      </c>
      <c r="D142" s="10">
        <v>70000</v>
      </c>
      <c r="E142" s="10">
        <f t="shared" si="11"/>
        <v>77000</v>
      </c>
      <c r="F142" s="9">
        <v>101000</v>
      </c>
      <c r="G142" s="11">
        <f t="shared" si="12"/>
        <v>111100.00000000001</v>
      </c>
      <c r="H142" s="12">
        <v>0.10989010989010989</v>
      </c>
      <c r="I142" s="9">
        <v>77000</v>
      </c>
      <c r="J142" s="30">
        <v>84700</v>
      </c>
      <c r="K142" s="12">
        <v>0.1</v>
      </c>
      <c r="L142" s="12">
        <f t="shared" si="13"/>
        <v>1</v>
      </c>
      <c r="M142" s="1087"/>
      <c r="N142" s="3"/>
      <c r="O142" s="4">
        <f t="shared" si="14"/>
        <v>84700</v>
      </c>
    </row>
    <row r="143" spans="1:15" ht="17.25">
      <c r="A143" s="15" t="s">
        <v>5152</v>
      </c>
      <c r="B143" s="10">
        <v>286000</v>
      </c>
      <c r="C143" s="10">
        <f t="shared" si="10"/>
        <v>314600</v>
      </c>
      <c r="D143" s="10">
        <v>220000</v>
      </c>
      <c r="E143" s="10">
        <f t="shared" si="11"/>
        <v>242000.00000000003</v>
      </c>
      <c r="F143" s="9">
        <v>315000</v>
      </c>
      <c r="G143" s="11">
        <f t="shared" si="12"/>
        <v>346500</v>
      </c>
      <c r="H143" s="12">
        <v>0.10139860139860139</v>
      </c>
      <c r="I143" s="9">
        <v>242000</v>
      </c>
      <c r="J143" s="30">
        <v>266200</v>
      </c>
      <c r="K143" s="12">
        <v>0.1</v>
      </c>
      <c r="L143" s="12">
        <f t="shared" si="13"/>
        <v>0.54921111945905332</v>
      </c>
      <c r="M143" s="1087">
        <v>120000</v>
      </c>
      <c r="N143" s="3"/>
      <c r="O143" s="4">
        <f t="shared" si="14"/>
        <v>266200</v>
      </c>
    </row>
    <row r="144" spans="1:15" ht="17.25">
      <c r="A144" s="15" t="s">
        <v>1911</v>
      </c>
      <c r="B144" s="10">
        <v>286000</v>
      </c>
      <c r="C144" s="10">
        <f t="shared" si="10"/>
        <v>314600</v>
      </c>
      <c r="D144" s="10">
        <v>220000</v>
      </c>
      <c r="E144" s="10">
        <f t="shared" si="11"/>
        <v>242000.00000000003</v>
      </c>
      <c r="F144" s="9">
        <v>315000</v>
      </c>
      <c r="G144" s="11">
        <f t="shared" si="12"/>
        <v>346500</v>
      </c>
      <c r="H144" s="12">
        <v>0.10139860139860139</v>
      </c>
      <c r="I144" s="9">
        <v>242000</v>
      </c>
      <c r="J144" s="30">
        <v>266200</v>
      </c>
      <c r="K144" s="12">
        <v>0.1</v>
      </c>
      <c r="L144" s="12">
        <f t="shared" si="13"/>
        <v>1</v>
      </c>
      <c r="M144" s="1087"/>
      <c r="N144" s="3"/>
      <c r="O144" s="4">
        <f t="shared" si="14"/>
        <v>266200</v>
      </c>
    </row>
    <row r="145" spans="1:15" ht="17.25">
      <c r="A145" s="15" t="s">
        <v>1912</v>
      </c>
      <c r="B145" s="10">
        <v>104000</v>
      </c>
      <c r="C145" s="10">
        <f t="shared" si="10"/>
        <v>114400.00000000001</v>
      </c>
      <c r="D145" s="10">
        <v>80000</v>
      </c>
      <c r="E145" s="10">
        <f t="shared" si="11"/>
        <v>88000</v>
      </c>
      <c r="F145" s="9">
        <v>115000</v>
      </c>
      <c r="G145" s="11">
        <f t="shared" si="12"/>
        <v>126500.00000000001</v>
      </c>
      <c r="H145" s="12">
        <v>0.10576923076923077</v>
      </c>
      <c r="I145" s="9">
        <v>88000</v>
      </c>
      <c r="J145" s="30">
        <v>96800.000000000015</v>
      </c>
      <c r="K145" s="12">
        <v>0.1</v>
      </c>
      <c r="L145" s="12">
        <f t="shared" si="13"/>
        <v>1</v>
      </c>
      <c r="M145" s="1087"/>
      <c r="N145" s="3"/>
      <c r="O145" s="4">
        <f t="shared" si="14"/>
        <v>96800.000000000015</v>
      </c>
    </row>
    <row r="146" spans="1:15" ht="17.25">
      <c r="A146" s="15" t="s">
        <v>1913</v>
      </c>
      <c r="B146" s="10">
        <v>156000</v>
      </c>
      <c r="C146" s="10">
        <f t="shared" si="10"/>
        <v>171600</v>
      </c>
      <c r="D146" s="10">
        <v>120000</v>
      </c>
      <c r="E146" s="10">
        <f t="shared" si="11"/>
        <v>132000</v>
      </c>
      <c r="F146" s="9">
        <v>172000</v>
      </c>
      <c r="G146" s="11">
        <f t="shared" si="12"/>
        <v>189200.00000000003</v>
      </c>
      <c r="H146" s="12">
        <v>0.10256410256410256</v>
      </c>
      <c r="I146" s="9">
        <v>132000</v>
      </c>
      <c r="J146" s="30">
        <v>145200</v>
      </c>
      <c r="K146" s="12">
        <v>0.1</v>
      </c>
      <c r="L146" s="12">
        <f t="shared" si="13"/>
        <v>0.15000000000000002</v>
      </c>
      <c r="M146" s="1087">
        <v>123420</v>
      </c>
      <c r="N146" s="3"/>
      <c r="O146" s="4">
        <f t="shared" si="14"/>
        <v>145200</v>
      </c>
    </row>
    <row r="147" spans="1:15" ht="17.25">
      <c r="A147" s="60" t="s">
        <v>1914</v>
      </c>
      <c r="B147" s="61">
        <v>195000</v>
      </c>
      <c r="C147" s="61">
        <f t="shared" si="10"/>
        <v>214500.00000000003</v>
      </c>
      <c r="D147" s="61">
        <v>150000</v>
      </c>
      <c r="E147" s="61">
        <f t="shared" si="11"/>
        <v>165000</v>
      </c>
      <c r="F147" s="62">
        <v>215000</v>
      </c>
      <c r="G147" s="61">
        <f t="shared" si="12"/>
        <v>236500.00000000003</v>
      </c>
      <c r="H147" s="63">
        <v>0.10256410256410256</v>
      </c>
      <c r="I147" s="62">
        <v>165000</v>
      </c>
      <c r="J147" s="64">
        <v>181500.00000000003</v>
      </c>
      <c r="K147" s="63">
        <v>0.1</v>
      </c>
      <c r="L147" s="12">
        <f t="shared" si="13"/>
        <v>1</v>
      </c>
      <c r="M147" s="1088"/>
      <c r="N147" s="65"/>
      <c r="O147" s="66">
        <f t="shared" si="14"/>
        <v>181500.00000000003</v>
      </c>
    </row>
    <row r="148" spans="1:15" ht="17.25">
      <c r="A148" s="60" t="s">
        <v>1915</v>
      </c>
      <c r="B148" s="61">
        <v>390000</v>
      </c>
      <c r="C148" s="61">
        <f t="shared" si="10"/>
        <v>429000.00000000006</v>
      </c>
      <c r="D148" s="61">
        <v>300000</v>
      </c>
      <c r="E148" s="61">
        <f t="shared" si="11"/>
        <v>330000</v>
      </c>
      <c r="F148" s="62">
        <v>429000</v>
      </c>
      <c r="G148" s="61">
        <f t="shared" si="12"/>
        <v>471900.00000000006</v>
      </c>
      <c r="H148" s="63">
        <v>0.1</v>
      </c>
      <c r="I148" s="62">
        <v>330000</v>
      </c>
      <c r="J148" s="64">
        <v>363000</v>
      </c>
      <c r="K148" s="63">
        <v>0.1</v>
      </c>
      <c r="L148" s="12">
        <f t="shared" si="13"/>
        <v>0.32999999999999996</v>
      </c>
      <c r="M148" s="1088">
        <v>243210</v>
      </c>
      <c r="N148" s="65"/>
      <c r="O148" s="66">
        <f t="shared" si="14"/>
        <v>363000</v>
      </c>
    </row>
    <row r="149" spans="1:15" ht="17.25">
      <c r="A149" s="60" t="s">
        <v>1916</v>
      </c>
      <c r="B149" s="61">
        <v>585000</v>
      </c>
      <c r="C149" s="61">
        <f t="shared" si="10"/>
        <v>643500</v>
      </c>
      <c r="D149" s="61">
        <v>450000</v>
      </c>
      <c r="E149" s="61">
        <f t="shared" si="11"/>
        <v>495000.00000000006</v>
      </c>
      <c r="F149" s="62">
        <v>644000</v>
      </c>
      <c r="G149" s="61">
        <f t="shared" si="12"/>
        <v>708400</v>
      </c>
      <c r="H149" s="63">
        <v>0.10085470085470086</v>
      </c>
      <c r="I149" s="62">
        <v>495000</v>
      </c>
      <c r="J149" s="64">
        <v>544500</v>
      </c>
      <c r="K149" s="63">
        <v>0.1</v>
      </c>
      <c r="L149" s="12">
        <f t="shared" si="13"/>
        <v>1</v>
      </c>
      <c r="M149" s="1088"/>
      <c r="N149" s="65"/>
      <c r="O149" s="66">
        <f t="shared" si="14"/>
        <v>544500</v>
      </c>
    </row>
    <row r="150" spans="1:15" ht="17.25">
      <c r="A150" s="15" t="s">
        <v>1917</v>
      </c>
      <c r="B150" s="10">
        <v>169000</v>
      </c>
      <c r="C150" s="10">
        <f t="shared" si="10"/>
        <v>185900.00000000003</v>
      </c>
      <c r="D150" s="10">
        <v>130000</v>
      </c>
      <c r="E150" s="10">
        <f t="shared" si="11"/>
        <v>143000</v>
      </c>
      <c r="F150" s="9">
        <v>186000</v>
      </c>
      <c r="G150" s="11">
        <f t="shared" si="12"/>
        <v>204600.00000000003</v>
      </c>
      <c r="H150" s="12">
        <v>0.10059171597633136</v>
      </c>
      <c r="I150" s="9">
        <v>143000</v>
      </c>
      <c r="J150" s="30">
        <v>157300</v>
      </c>
      <c r="K150" s="12">
        <v>0.1</v>
      </c>
      <c r="L150" s="12">
        <f t="shared" si="13"/>
        <v>1</v>
      </c>
      <c r="M150" s="1087"/>
      <c r="N150" s="3"/>
      <c r="O150" s="4">
        <f t="shared" si="14"/>
        <v>157300</v>
      </c>
    </row>
    <row r="151" spans="1:15" ht="17.25">
      <c r="A151" s="60" t="s">
        <v>1918</v>
      </c>
      <c r="B151" s="61">
        <v>270000</v>
      </c>
      <c r="C151" s="61">
        <f t="shared" si="10"/>
        <v>297000</v>
      </c>
      <c r="D151" s="61">
        <v>190000</v>
      </c>
      <c r="E151" s="61">
        <f t="shared" si="11"/>
        <v>209000.00000000003</v>
      </c>
      <c r="F151" s="62">
        <v>297000</v>
      </c>
      <c r="G151" s="61">
        <f t="shared" si="12"/>
        <v>326700</v>
      </c>
      <c r="H151" s="63">
        <v>0.1</v>
      </c>
      <c r="I151" s="62">
        <v>209000</v>
      </c>
      <c r="J151" s="64">
        <v>229900.00000000003</v>
      </c>
      <c r="K151" s="63">
        <v>0.1</v>
      </c>
      <c r="L151" s="12">
        <f t="shared" si="13"/>
        <v>1</v>
      </c>
      <c r="M151" s="1088"/>
      <c r="N151" s="65"/>
      <c r="O151" s="66">
        <f t="shared" si="14"/>
        <v>229900.00000000003</v>
      </c>
    </row>
    <row r="152" spans="1:15" ht="17.25">
      <c r="A152" s="15" t="s">
        <v>1919</v>
      </c>
      <c r="B152" s="10">
        <v>164000</v>
      </c>
      <c r="C152" s="10">
        <f t="shared" si="10"/>
        <v>180400.00000000003</v>
      </c>
      <c r="D152" s="10">
        <v>115000</v>
      </c>
      <c r="E152" s="10">
        <f t="shared" si="11"/>
        <v>126500.00000000001</v>
      </c>
      <c r="F152" s="9">
        <v>181000</v>
      </c>
      <c r="G152" s="11">
        <f t="shared" si="12"/>
        <v>199100.00000000003</v>
      </c>
      <c r="H152" s="12">
        <v>0.10365853658536585</v>
      </c>
      <c r="I152" s="9">
        <v>126000</v>
      </c>
      <c r="J152" s="30">
        <v>138600</v>
      </c>
      <c r="K152" s="12">
        <v>9.5652173913043481E-2</v>
      </c>
      <c r="L152" s="12">
        <f t="shared" si="13"/>
        <v>1</v>
      </c>
      <c r="M152" s="1087"/>
      <c r="N152" s="3"/>
      <c r="O152" s="4">
        <f t="shared" si="14"/>
        <v>138600</v>
      </c>
    </row>
    <row r="153" spans="1:15" ht="17.25">
      <c r="A153" s="15" t="s">
        <v>1920</v>
      </c>
      <c r="B153" s="10">
        <v>292000</v>
      </c>
      <c r="C153" s="10">
        <f t="shared" si="10"/>
        <v>321200</v>
      </c>
      <c r="D153" s="10">
        <v>205000</v>
      </c>
      <c r="E153" s="10">
        <f t="shared" si="11"/>
        <v>225500.00000000003</v>
      </c>
      <c r="F153" s="9">
        <v>322000</v>
      </c>
      <c r="G153" s="11">
        <f t="shared" si="12"/>
        <v>354200</v>
      </c>
      <c r="H153" s="12">
        <v>0.10273972602739725</v>
      </c>
      <c r="I153" s="9">
        <v>225000</v>
      </c>
      <c r="J153" s="30">
        <v>247500.00000000003</v>
      </c>
      <c r="K153" s="12">
        <v>9.7560975609756101E-2</v>
      </c>
      <c r="L153" s="12">
        <f t="shared" si="13"/>
        <v>1</v>
      </c>
      <c r="M153" s="1087"/>
      <c r="N153" s="3">
        <v>0.4</v>
      </c>
      <c r="O153" s="4">
        <f t="shared" si="14"/>
        <v>148500</v>
      </c>
    </row>
    <row r="154" spans="1:15" ht="17.25">
      <c r="A154" s="60" t="s">
        <v>1921</v>
      </c>
      <c r="B154" s="61">
        <v>199000</v>
      </c>
      <c r="C154" s="61">
        <f t="shared" si="10"/>
        <v>218900.00000000003</v>
      </c>
      <c r="D154" s="61">
        <v>140000</v>
      </c>
      <c r="E154" s="61">
        <f t="shared" si="11"/>
        <v>154000</v>
      </c>
      <c r="F154" s="62">
        <v>219000</v>
      </c>
      <c r="G154" s="61">
        <f t="shared" si="12"/>
        <v>240900.00000000003</v>
      </c>
      <c r="H154" s="63">
        <v>0.10050251256281408</v>
      </c>
      <c r="I154" s="62">
        <v>154000</v>
      </c>
      <c r="J154" s="64">
        <v>169400</v>
      </c>
      <c r="K154" s="63">
        <v>0.1</v>
      </c>
      <c r="L154" s="12">
        <f t="shared" si="13"/>
        <v>1</v>
      </c>
      <c r="M154" s="1088"/>
      <c r="N154" s="65"/>
      <c r="O154" s="66">
        <f t="shared" si="14"/>
        <v>169400</v>
      </c>
    </row>
    <row r="155" spans="1:15" ht="17.25">
      <c r="A155" s="79" t="s">
        <v>1922</v>
      </c>
      <c r="B155" s="80">
        <v>57000</v>
      </c>
      <c r="C155" s="80">
        <f t="shared" si="10"/>
        <v>62700.000000000007</v>
      </c>
      <c r="D155" s="80">
        <v>40000</v>
      </c>
      <c r="E155" s="80">
        <f t="shared" si="11"/>
        <v>44000</v>
      </c>
      <c r="F155" s="81">
        <v>63000</v>
      </c>
      <c r="G155" s="80">
        <f t="shared" si="12"/>
        <v>69300</v>
      </c>
      <c r="H155" s="82">
        <v>0.10526315789473684</v>
      </c>
      <c r="I155" s="81">
        <v>44000</v>
      </c>
      <c r="J155" s="83">
        <v>48400.000000000007</v>
      </c>
      <c r="K155" s="82">
        <v>0.1</v>
      </c>
      <c r="L155" s="12">
        <f t="shared" si="13"/>
        <v>1</v>
      </c>
      <c r="M155" s="1089"/>
      <c r="N155" s="84"/>
      <c r="O155" s="85">
        <f t="shared" si="14"/>
        <v>48400.000000000007</v>
      </c>
    </row>
    <row r="156" spans="1:15" ht="17.25">
      <c r="A156" s="15" t="s">
        <v>1923</v>
      </c>
      <c r="B156" s="10">
        <v>71000</v>
      </c>
      <c r="C156" s="10">
        <f t="shared" si="10"/>
        <v>78100</v>
      </c>
      <c r="D156" s="10">
        <v>50000</v>
      </c>
      <c r="E156" s="10">
        <f t="shared" si="11"/>
        <v>55000.000000000007</v>
      </c>
      <c r="F156" s="9">
        <v>79000</v>
      </c>
      <c r="G156" s="11">
        <f t="shared" si="12"/>
        <v>86900</v>
      </c>
      <c r="H156" s="12">
        <v>0.11267605633802817</v>
      </c>
      <c r="I156" s="9">
        <v>55000</v>
      </c>
      <c r="J156" s="30">
        <v>60500.000000000007</v>
      </c>
      <c r="K156" s="12">
        <v>0.1</v>
      </c>
      <c r="L156" s="12">
        <f t="shared" si="13"/>
        <v>1</v>
      </c>
      <c r="M156" s="1087"/>
      <c r="N156" s="3"/>
      <c r="O156" s="4">
        <f t="shared" si="14"/>
        <v>60500.000000000007</v>
      </c>
    </row>
    <row r="157" spans="1:15" ht="17.25">
      <c r="A157" s="15" t="s">
        <v>1924</v>
      </c>
      <c r="B157" s="10">
        <v>71000</v>
      </c>
      <c r="C157" s="10">
        <f t="shared" si="10"/>
        <v>78100</v>
      </c>
      <c r="D157" s="10">
        <v>50000</v>
      </c>
      <c r="E157" s="10">
        <f t="shared" si="11"/>
        <v>55000.000000000007</v>
      </c>
      <c r="F157" s="9">
        <v>79000</v>
      </c>
      <c r="G157" s="11">
        <f t="shared" si="12"/>
        <v>86900</v>
      </c>
      <c r="H157" s="12">
        <v>0.11267605633802817</v>
      </c>
      <c r="I157" s="9">
        <v>55000</v>
      </c>
      <c r="J157" s="30">
        <v>60500.000000000007</v>
      </c>
      <c r="K157" s="12">
        <v>0.1</v>
      </c>
      <c r="L157" s="12">
        <f t="shared" si="13"/>
        <v>0.12066115702479352</v>
      </c>
      <c r="M157" s="1087">
        <v>53200</v>
      </c>
      <c r="N157" s="3"/>
      <c r="O157" s="4">
        <f t="shared" si="14"/>
        <v>60500.000000000007</v>
      </c>
    </row>
    <row r="158" spans="1:15" ht="17.25">
      <c r="A158" s="15" t="s">
        <v>1925</v>
      </c>
      <c r="B158" s="10">
        <v>100000</v>
      </c>
      <c r="C158" s="10">
        <f t="shared" si="10"/>
        <v>110000.00000000001</v>
      </c>
      <c r="D158" s="10">
        <v>70000</v>
      </c>
      <c r="E158" s="10">
        <f t="shared" si="11"/>
        <v>77000</v>
      </c>
      <c r="F158" s="9">
        <v>110000</v>
      </c>
      <c r="G158" s="11">
        <f t="shared" si="12"/>
        <v>121000.00000000001</v>
      </c>
      <c r="H158" s="12">
        <v>0.1</v>
      </c>
      <c r="I158" s="9">
        <v>77000</v>
      </c>
      <c r="J158" s="30">
        <v>84700</v>
      </c>
      <c r="K158" s="12">
        <v>0.1</v>
      </c>
      <c r="L158" s="12">
        <f t="shared" si="13"/>
        <v>1</v>
      </c>
      <c r="M158" s="1087"/>
      <c r="N158" s="3"/>
      <c r="O158" s="4">
        <f t="shared" si="14"/>
        <v>84700</v>
      </c>
    </row>
    <row r="159" spans="1:15" ht="17.25">
      <c r="A159" s="60" t="s">
        <v>1926</v>
      </c>
      <c r="B159" s="61">
        <v>142000</v>
      </c>
      <c r="C159" s="61">
        <f t="shared" si="10"/>
        <v>156200</v>
      </c>
      <c r="D159" s="61">
        <v>100000</v>
      </c>
      <c r="E159" s="61">
        <f t="shared" si="11"/>
        <v>110000.00000000001</v>
      </c>
      <c r="F159" s="62">
        <v>157000</v>
      </c>
      <c r="G159" s="61">
        <f t="shared" si="12"/>
        <v>172700</v>
      </c>
      <c r="H159" s="63">
        <v>0.10563380281690141</v>
      </c>
      <c r="I159" s="62">
        <v>110000</v>
      </c>
      <c r="J159" s="30">
        <v>84700</v>
      </c>
      <c r="K159" s="12">
        <v>0.1</v>
      </c>
      <c r="L159" s="12">
        <f t="shared" ref="L159" si="15">1-(M159/J159)</f>
        <v>-9.7992916174734379E-2</v>
      </c>
      <c r="M159" s="1088">
        <v>93000</v>
      </c>
      <c r="N159" s="3"/>
      <c r="O159" s="4">
        <f t="shared" si="14"/>
        <v>84700</v>
      </c>
    </row>
    <row r="160" spans="1:15" ht="17.25">
      <c r="A160" s="60" t="s">
        <v>1927</v>
      </c>
      <c r="B160" s="61">
        <v>142000</v>
      </c>
      <c r="C160" s="61">
        <f t="shared" si="10"/>
        <v>156200</v>
      </c>
      <c r="D160" s="61">
        <v>100000</v>
      </c>
      <c r="E160" s="61">
        <f t="shared" si="11"/>
        <v>110000.00000000001</v>
      </c>
      <c r="F160" s="62">
        <v>157000</v>
      </c>
      <c r="G160" s="61">
        <f t="shared" si="12"/>
        <v>172700</v>
      </c>
      <c r="H160" s="63">
        <v>0.10563380281690141</v>
      </c>
      <c r="I160" s="62">
        <v>110000</v>
      </c>
      <c r="J160" s="64">
        <v>121000.00000000001</v>
      </c>
      <c r="K160" s="63">
        <v>0.1</v>
      </c>
      <c r="L160" s="12">
        <f t="shared" si="13"/>
        <v>0.23140495867768607</v>
      </c>
      <c r="M160" s="1088">
        <v>93000</v>
      </c>
      <c r="N160" s="3"/>
      <c r="O160" s="4">
        <f t="shared" si="14"/>
        <v>121000.00000000001</v>
      </c>
    </row>
    <row r="161" spans="1:15" ht="17.25">
      <c r="A161" s="15" t="s">
        <v>1928</v>
      </c>
      <c r="B161" s="10">
        <v>199000</v>
      </c>
      <c r="C161" s="10">
        <f t="shared" si="10"/>
        <v>218900.00000000003</v>
      </c>
      <c r="D161" s="10">
        <v>140000</v>
      </c>
      <c r="E161" s="10">
        <f t="shared" si="11"/>
        <v>154000</v>
      </c>
      <c r="F161" s="9">
        <v>219000</v>
      </c>
      <c r="G161" s="11">
        <f t="shared" si="12"/>
        <v>240900.00000000003</v>
      </c>
      <c r="H161" s="12">
        <v>0.10050251256281408</v>
      </c>
      <c r="I161" s="9">
        <v>154000</v>
      </c>
      <c r="J161" s="30">
        <v>169400</v>
      </c>
      <c r="K161" s="12">
        <v>0.1</v>
      </c>
      <c r="L161" s="12">
        <f t="shared" si="13"/>
        <v>1</v>
      </c>
      <c r="M161" s="1087"/>
      <c r="N161" s="3"/>
      <c r="O161" s="4">
        <f t="shared" si="14"/>
        <v>169400</v>
      </c>
    </row>
    <row r="162" spans="1:15" ht="17.25">
      <c r="A162" s="15" t="s">
        <v>1929</v>
      </c>
      <c r="B162" s="10">
        <v>199000</v>
      </c>
      <c r="C162" s="10">
        <f t="shared" si="10"/>
        <v>218900.00000000003</v>
      </c>
      <c r="D162" s="10">
        <v>140000</v>
      </c>
      <c r="E162" s="10">
        <f t="shared" si="11"/>
        <v>154000</v>
      </c>
      <c r="F162" s="9">
        <v>219000</v>
      </c>
      <c r="G162" s="11">
        <f t="shared" si="12"/>
        <v>240900.00000000003</v>
      </c>
      <c r="H162" s="12">
        <v>0.10050251256281408</v>
      </c>
      <c r="I162" s="9">
        <v>154000</v>
      </c>
      <c r="J162" s="30">
        <v>169400</v>
      </c>
      <c r="K162" s="12">
        <v>0.1</v>
      </c>
      <c r="L162" s="12">
        <f t="shared" si="13"/>
        <v>1</v>
      </c>
      <c r="M162" s="1087"/>
      <c r="N162" s="3"/>
      <c r="O162" s="4">
        <f t="shared" si="14"/>
        <v>169400</v>
      </c>
    </row>
    <row r="163" spans="1:15" ht="17.25">
      <c r="A163" s="15" t="s">
        <v>1930</v>
      </c>
      <c r="B163" s="10">
        <v>236000</v>
      </c>
      <c r="C163" s="10">
        <f t="shared" si="10"/>
        <v>259600.00000000003</v>
      </c>
      <c r="D163" s="10">
        <v>166000</v>
      </c>
      <c r="E163" s="10">
        <f t="shared" si="11"/>
        <v>182600.00000000003</v>
      </c>
      <c r="F163" s="9">
        <v>260000</v>
      </c>
      <c r="G163" s="11">
        <f t="shared" si="12"/>
        <v>286000</v>
      </c>
      <c r="H163" s="12">
        <v>0.10169491525423729</v>
      </c>
      <c r="I163" s="9">
        <v>182000</v>
      </c>
      <c r="J163" s="30">
        <v>200200.00000000003</v>
      </c>
      <c r="K163" s="12">
        <v>9.6385542168674704E-2</v>
      </c>
      <c r="L163" s="12">
        <f t="shared" si="13"/>
        <v>1</v>
      </c>
      <c r="M163" s="1087"/>
      <c r="N163" s="3"/>
      <c r="O163" s="4">
        <f t="shared" si="14"/>
        <v>200200.00000000003</v>
      </c>
    </row>
    <row r="164" spans="1:15" ht="17.25">
      <c r="A164" s="15" t="s">
        <v>1931</v>
      </c>
      <c r="B164" s="10">
        <v>100000</v>
      </c>
      <c r="C164" s="10">
        <f t="shared" si="10"/>
        <v>110000.00000000001</v>
      </c>
      <c r="D164" s="10">
        <v>75000</v>
      </c>
      <c r="E164" s="10">
        <f t="shared" si="11"/>
        <v>82500</v>
      </c>
      <c r="F164" s="9">
        <v>110000</v>
      </c>
      <c r="G164" s="11">
        <f t="shared" si="12"/>
        <v>121000.00000000001</v>
      </c>
      <c r="H164" s="12">
        <v>0.1</v>
      </c>
      <c r="I164" s="9">
        <v>82000</v>
      </c>
      <c r="J164" s="30">
        <v>90200.000000000015</v>
      </c>
      <c r="K164" s="12">
        <v>9.3333333333333338E-2</v>
      </c>
      <c r="L164" s="12">
        <f t="shared" si="13"/>
        <v>1</v>
      </c>
      <c r="M164" s="1087"/>
      <c r="N164" s="3"/>
      <c r="O164" s="4">
        <f t="shared" si="14"/>
        <v>90200.000000000015</v>
      </c>
    </row>
    <row r="165" spans="1:15" ht="17.25">
      <c r="A165" s="15" t="s">
        <v>1932</v>
      </c>
      <c r="B165" s="10">
        <v>113000</v>
      </c>
      <c r="C165" s="10">
        <f t="shared" si="10"/>
        <v>124300.00000000001</v>
      </c>
      <c r="D165" s="10">
        <v>79000</v>
      </c>
      <c r="E165" s="10">
        <f t="shared" si="11"/>
        <v>86900</v>
      </c>
      <c r="F165" s="9">
        <v>125000</v>
      </c>
      <c r="G165" s="11">
        <f t="shared" si="12"/>
        <v>137500</v>
      </c>
      <c r="H165" s="12">
        <v>0.10619469026548672</v>
      </c>
      <c r="I165" s="9">
        <v>86000</v>
      </c>
      <c r="J165" s="30">
        <v>94600.000000000015</v>
      </c>
      <c r="K165" s="12">
        <v>0.10126582278481013</v>
      </c>
      <c r="L165" s="12">
        <f t="shared" si="13"/>
        <v>1</v>
      </c>
      <c r="M165" s="1087"/>
      <c r="N165" s="3"/>
      <c r="O165" s="4">
        <f t="shared" si="14"/>
        <v>94600.000000000015</v>
      </c>
    </row>
    <row r="166" spans="1:15" ht="17.25">
      <c r="A166" s="15" t="s">
        <v>1933</v>
      </c>
      <c r="B166" s="10">
        <v>140000</v>
      </c>
      <c r="C166" s="10">
        <f t="shared" si="10"/>
        <v>154000</v>
      </c>
      <c r="D166" s="10">
        <v>100000</v>
      </c>
      <c r="E166" s="10">
        <f t="shared" si="11"/>
        <v>110000.00000000001</v>
      </c>
      <c r="F166" s="9">
        <v>154000</v>
      </c>
      <c r="G166" s="11">
        <f t="shared" si="12"/>
        <v>169400</v>
      </c>
      <c r="H166" s="12">
        <v>0.1</v>
      </c>
      <c r="I166" s="9">
        <v>110000.00000000001</v>
      </c>
      <c r="J166" s="30">
        <v>121000.00000000003</v>
      </c>
      <c r="K166" s="12">
        <v>0.10000000000000014</v>
      </c>
      <c r="L166" s="12">
        <f t="shared" si="13"/>
        <v>1</v>
      </c>
      <c r="M166" s="1087"/>
      <c r="N166" s="3"/>
      <c r="O166" s="4">
        <f t="shared" si="14"/>
        <v>121000.00000000003</v>
      </c>
    </row>
    <row r="167" spans="1:15" ht="17.25">
      <c r="A167" s="15" t="s">
        <v>1934</v>
      </c>
      <c r="B167" s="10">
        <v>398000</v>
      </c>
      <c r="C167" s="10">
        <f t="shared" si="10"/>
        <v>437800.00000000006</v>
      </c>
      <c r="D167" s="10">
        <v>280000</v>
      </c>
      <c r="E167" s="10">
        <f t="shared" si="11"/>
        <v>308000</v>
      </c>
      <c r="F167" s="9">
        <v>438000</v>
      </c>
      <c r="G167" s="11">
        <f t="shared" si="12"/>
        <v>481800.00000000006</v>
      </c>
      <c r="H167" s="12">
        <v>0.10050251256281408</v>
      </c>
      <c r="I167" s="9">
        <v>308000</v>
      </c>
      <c r="J167" s="30">
        <v>338800</v>
      </c>
      <c r="K167" s="12">
        <v>0.1</v>
      </c>
      <c r="L167" s="12">
        <f t="shared" si="13"/>
        <v>1</v>
      </c>
      <c r="M167" s="1087"/>
      <c r="N167" s="3"/>
      <c r="O167" s="4">
        <f t="shared" si="14"/>
        <v>338800</v>
      </c>
    </row>
    <row r="168" spans="1:15" ht="17.25">
      <c r="A168" s="15" t="s">
        <v>1935</v>
      </c>
      <c r="B168" s="10">
        <v>540000</v>
      </c>
      <c r="C168" s="10">
        <f t="shared" si="10"/>
        <v>594000</v>
      </c>
      <c r="D168" s="10">
        <v>380000</v>
      </c>
      <c r="E168" s="10">
        <f t="shared" si="11"/>
        <v>418000.00000000006</v>
      </c>
      <c r="F168" s="9">
        <v>594000</v>
      </c>
      <c r="G168" s="11">
        <f t="shared" si="12"/>
        <v>653400</v>
      </c>
      <c r="H168" s="12">
        <v>0.1</v>
      </c>
      <c r="I168" s="9">
        <v>418000</v>
      </c>
      <c r="J168" s="30">
        <v>459800.00000000006</v>
      </c>
      <c r="K168" s="12">
        <v>0.1</v>
      </c>
      <c r="L168" s="12">
        <f t="shared" si="13"/>
        <v>1</v>
      </c>
      <c r="M168" s="1087"/>
      <c r="N168" s="3"/>
      <c r="O168" s="4">
        <f t="shared" si="14"/>
        <v>459800.00000000006</v>
      </c>
    </row>
    <row r="169" spans="1:15" ht="17.25">
      <c r="A169" s="60" t="s">
        <v>1936</v>
      </c>
      <c r="B169" s="61">
        <v>426000</v>
      </c>
      <c r="C169" s="61">
        <f t="shared" si="10"/>
        <v>468600.00000000006</v>
      </c>
      <c r="D169" s="61">
        <v>300000</v>
      </c>
      <c r="E169" s="61">
        <f t="shared" si="11"/>
        <v>330000</v>
      </c>
      <c r="F169" s="62">
        <v>469000</v>
      </c>
      <c r="G169" s="61">
        <f t="shared" si="12"/>
        <v>515900.00000000006</v>
      </c>
      <c r="H169" s="63">
        <v>0.10093896713615023</v>
      </c>
      <c r="I169" s="62">
        <v>330000</v>
      </c>
      <c r="J169" s="64">
        <v>363000</v>
      </c>
      <c r="K169" s="63">
        <v>0.1</v>
      </c>
      <c r="L169" s="12">
        <f t="shared" si="13"/>
        <v>1</v>
      </c>
      <c r="M169" s="1088"/>
      <c r="N169" s="65"/>
      <c r="O169" s="66">
        <f t="shared" si="14"/>
        <v>363000</v>
      </c>
    </row>
    <row r="170" spans="1:15" ht="17.25">
      <c r="A170" s="15" t="s">
        <v>1937</v>
      </c>
      <c r="B170" s="10">
        <v>540000</v>
      </c>
      <c r="C170" s="10">
        <f t="shared" si="10"/>
        <v>594000</v>
      </c>
      <c r="D170" s="10">
        <v>380000</v>
      </c>
      <c r="E170" s="10">
        <f t="shared" si="11"/>
        <v>418000.00000000006</v>
      </c>
      <c r="F170" s="9">
        <v>594000</v>
      </c>
      <c r="G170" s="11">
        <f t="shared" si="12"/>
        <v>653400</v>
      </c>
      <c r="H170" s="12">
        <v>0.1</v>
      </c>
      <c r="I170" s="9">
        <v>418000</v>
      </c>
      <c r="J170" s="30">
        <v>459800.00000000006</v>
      </c>
      <c r="K170" s="12">
        <v>0.1</v>
      </c>
      <c r="L170" s="12">
        <f t="shared" si="13"/>
        <v>1</v>
      </c>
      <c r="M170" s="1087"/>
      <c r="N170" s="3"/>
      <c r="O170" s="4">
        <f t="shared" si="14"/>
        <v>459800.00000000006</v>
      </c>
    </row>
    <row r="171" spans="1:15" ht="17.25">
      <c r="A171" s="60" t="s">
        <v>5533</v>
      </c>
      <c r="B171" s="61">
        <v>313000</v>
      </c>
      <c r="C171" s="61">
        <f t="shared" si="10"/>
        <v>344300</v>
      </c>
      <c r="D171" s="61">
        <v>220000</v>
      </c>
      <c r="E171" s="61">
        <f t="shared" si="11"/>
        <v>242000.00000000003</v>
      </c>
      <c r="F171" s="62">
        <v>345000</v>
      </c>
      <c r="G171" s="61">
        <f t="shared" si="12"/>
        <v>379500.00000000006</v>
      </c>
      <c r="H171" s="63">
        <v>0.10223642172523961</v>
      </c>
      <c r="I171" s="62">
        <v>242000</v>
      </c>
      <c r="J171" s="64">
        <v>266200</v>
      </c>
      <c r="K171" s="63">
        <v>0.1</v>
      </c>
      <c r="L171" s="12">
        <f t="shared" si="13"/>
        <v>1</v>
      </c>
      <c r="M171" s="1088"/>
      <c r="N171" s="65"/>
      <c r="O171" s="66">
        <f t="shared" si="14"/>
        <v>266200</v>
      </c>
    </row>
    <row r="172" spans="1:15" ht="17.25">
      <c r="A172" s="60" t="s">
        <v>1939</v>
      </c>
      <c r="B172" s="61">
        <v>426000</v>
      </c>
      <c r="C172" s="61">
        <f t="shared" si="10"/>
        <v>468600.00000000006</v>
      </c>
      <c r="D172" s="61">
        <v>300000</v>
      </c>
      <c r="E172" s="61">
        <f t="shared" si="11"/>
        <v>330000</v>
      </c>
      <c r="F172" s="62">
        <v>469000</v>
      </c>
      <c r="G172" s="61">
        <f t="shared" si="12"/>
        <v>515900.00000000006</v>
      </c>
      <c r="H172" s="63">
        <v>0.10093896713615023</v>
      </c>
      <c r="I172" s="62">
        <v>330000</v>
      </c>
      <c r="J172" s="64">
        <v>363000.00000000006</v>
      </c>
      <c r="K172" s="63">
        <v>0.1</v>
      </c>
      <c r="L172" s="12">
        <f t="shared" si="13"/>
        <v>1</v>
      </c>
      <c r="M172" s="1088"/>
      <c r="N172" s="65"/>
      <c r="O172" s="66">
        <f t="shared" si="14"/>
        <v>363000.00000000006</v>
      </c>
    </row>
    <row r="173" spans="1:15" ht="17.25">
      <c r="A173" s="60" t="s">
        <v>1940</v>
      </c>
      <c r="B173" s="61">
        <v>165000</v>
      </c>
      <c r="C173" s="61">
        <f t="shared" si="10"/>
        <v>181500.00000000003</v>
      </c>
      <c r="D173" s="61">
        <v>116000</v>
      </c>
      <c r="E173" s="61">
        <f t="shared" si="11"/>
        <v>127600.00000000001</v>
      </c>
      <c r="F173" s="62">
        <v>182000</v>
      </c>
      <c r="G173" s="61">
        <f t="shared" si="12"/>
        <v>200200.00000000003</v>
      </c>
      <c r="H173" s="63">
        <v>0.10303030303030303</v>
      </c>
      <c r="I173" s="62">
        <v>127000</v>
      </c>
      <c r="J173" s="64">
        <v>139700</v>
      </c>
      <c r="K173" s="63">
        <v>9.4827586206896547E-2</v>
      </c>
      <c r="L173" s="12">
        <f t="shared" si="13"/>
        <v>0.19999999999999996</v>
      </c>
      <c r="M173" s="1088">
        <v>111760</v>
      </c>
      <c r="N173" s="65">
        <v>0.2</v>
      </c>
      <c r="O173" s="66">
        <f t="shared" si="14"/>
        <v>111760</v>
      </c>
    </row>
    <row r="174" spans="1:15" ht="17.25">
      <c r="A174" s="60" t="s">
        <v>1941</v>
      </c>
      <c r="B174" s="61">
        <v>313000</v>
      </c>
      <c r="C174" s="61">
        <f t="shared" si="10"/>
        <v>344300</v>
      </c>
      <c r="D174" s="61">
        <v>220000</v>
      </c>
      <c r="E174" s="61">
        <f t="shared" si="11"/>
        <v>242000.00000000003</v>
      </c>
      <c r="F174" s="62">
        <v>345000</v>
      </c>
      <c r="G174" s="61">
        <f t="shared" si="12"/>
        <v>379500.00000000006</v>
      </c>
      <c r="H174" s="63">
        <v>0.10223642172523961</v>
      </c>
      <c r="I174" s="62">
        <v>242000</v>
      </c>
      <c r="J174" s="64">
        <v>266200</v>
      </c>
      <c r="K174" s="63">
        <v>0.1</v>
      </c>
      <c r="L174" s="12">
        <f t="shared" si="13"/>
        <v>1</v>
      </c>
      <c r="M174" s="1088"/>
      <c r="N174" s="65"/>
      <c r="O174" s="66">
        <f t="shared" si="14"/>
        <v>266200</v>
      </c>
    </row>
    <row r="175" spans="1:15" ht="17.25">
      <c r="A175" s="15" t="s">
        <v>1942</v>
      </c>
      <c r="B175" s="10">
        <v>320000</v>
      </c>
      <c r="C175" s="10">
        <f t="shared" si="10"/>
        <v>352000</v>
      </c>
      <c r="D175" s="10">
        <v>225000</v>
      </c>
      <c r="E175" s="10">
        <f t="shared" si="11"/>
        <v>247500.00000000003</v>
      </c>
      <c r="F175" s="9">
        <v>352000</v>
      </c>
      <c r="G175" s="11">
        <f t="shared" si="12"/>
        <v>387200.00000000006</v>
      </c>
      <c r="H175" s="12">
        <v>0.1</v>
      </c>
      <c r="I175" s="9">
        <v>247000</v>
      </c>
      <c r="J175" s="30">
        <v>271700</v>
      </c>
      <c r="K175" s="12">
        <v>9.7777777777777783E-2</v>
      </c>
      <c r="L175" s="12">
        <f t="shared" si="13"/>
        <v>1</v>
      </c>
      <c r="M175" s="1087"/>
      <c r="N175" s="3"/>
      <c r="O175" s="4">
        <f t="shared" si="14"/>
        <v>271700</v>
      </c>
    </row>
    <row r="176" spans="1:15" ht="17.25">
      <c r="A176" s="60" t="s">
        <v>1943</v>
      </c>
      <c r="B176" s="61">
        <v>325000</v>
      </c>
      <c r="C176" s="61">
        <f t="shared" si="10"/>
        <v>357500</v>
      </c>
      <c r="D176" s="61">
        <v>250000</v>
      </c>
      <c r="E176" s="61">
        <f t="shared" si="11"/>
        <v>275000</v>
      </c>
      <c r="F176" s="62">
        <v>358000</v>
      </c>
      <c r="G176" s="61">
        <f t="shared" si="12"/>
        <v>393800.00000000006</v>
      </c>
      <c r="H176" s="63">
        <v>0.10153846153846154</v>
      </c>
      <c r="I176" s="62">
        <v>275000</v>
      </c>
      <c r="J176" s="64">
        <v>302500</v>
      </c>
      <c r="K176" s="63">
        <v>0.1</v>
      </c>
      <c r="L176" s="12">
        <f t="shared" si="13"/>
        <v>1</v>
      </c>
      <c r="M176" s="1088"/>
      <c r="N176" s="65"/>
      <c r="O176" s="66">
        <f t="shared" si="14"/>
        <v>302500</v>
      </c>
    </row>
    <row r="177" spans="1:15" ht="17.25">
      <c r="A177" s="60" t="s">
        <v>1944</v>
      </c>
      <c r="B177" s="61">
        <v>169000</v>
      </c>
      <c r="C177" s="61">
        <f t="shared" si="10"/>
        <v>185900.00000000003</v>
      </c>
      <c r="D177" s="61">
        <v>130000</v>
      </c>
      <c r="E177" s="61">
        <f t="shared" si="11"/>
        <v>143000</v>
      </c>
      <c r="F177" s="62">
        <v>186000</v>
      </c>
      <c r="G177" s="61">
        <f t="shared" si="12"/>
        <v>204600.00000000003</v>
      </c>
      <c r="H177" s="63">
        <v>0.10059171597633136</v>
      </c>
      <c r="I177" s="62">
        <v>143000</v>
      </c>
      <c r="J177" s="64">
        <v>157300</v>
      </c>
      <c r="K177" s="63">
        <v>0.1</v>
      </c>
      <c r="L177" s="12">
        <f t="shared" si="13"/>
        <v>0.36427209154481877</v>
      </c>
      <c r="M177" s="1088">
        <v>100000</v>
      </c>
      <c r="N177" s="65"/>
      <c r="O177" s="66">
        <f t="shared" si="14"/>
        <v>157300</v>
      </c>
    </row>
    <row r="178" spans="1:15" ht="17.25">
      <c r="A178" s="60" t="s">
        <v>5151</v>
      </c>
      <c r="B178" s="61">
        <v>221000</v>
      </c>
      <c r="C178" s="61">
        <f t="shared" si="10"/>
        <v>243100.00000000003</v>
      </c>
      <c r="D178" s="61">
        <v>170000</v>
      </c>
      <c r="E178" s="61">
        <f t="shared" si="11"/>
        <v>187000.00000000003</v>
      </c>
      <c r="F178" s="62">
        <v>244000</v>
      </c>
      <c r="G178" s="61">
        <f t="shared" si="12"/>
        <v>268400</v>
      </c>
      <c r="H178" s="63">
        <v>0.10407239819004525</v>
      </c>
      <c r="I178" s="62">
        <v>187000</v>
      </c>
      <c r="J178" s="64">
        <v>205700</v>
      </c>
      <c r="K178" s="63">
        <v>0.1</v>
      </c>
      <c r="L178" s="12">
        <f t="shared" si="13"/>
        <v>0.51385512882839079</v>
      </c>
      <c r="M178" s="1088">
        <v>100000</v>
      </c>
      <c r="N178" s="65"/>
      <c r="O178" s="66">
        <f t="shared" si="14"/>
        <v>205700</v>
      </c>
    </row>
    <row r="179" spans="1:15" ht="17.25">
      <c r="A179" s="60" t="s">
        <v>1945</v>
      </c>
      <c r="B179" s="61">
        <v>221000</v>
      </c>
      <c r="C179" s="61">
        <f t="shared" si="10"/>
        <v>243100.00000000003</v>
      </c>
      <c r="D179" s="61">
        <v>170000</v>
      </c>
      <c r="E179" s="61">
        <f t="shared" si="11"/>
        <v>187000.00000000003</v>
      </c>
      <c r="F179" s="62">
        <v>244000</v>
      </c>
      <c r="G179" s="61">
        <f t="shared" si="12"/>
        <v>268400</v>
      </c>
      <c r="H179" s="63">
        <v>0.10407239819004525</v>
      </c>
      <c r="I179" s="62">
        <v>187000</v>
      </c>
      <c r="J179" s="64">
        <v>205700.00000000003</v>
      </c>
      <c r="K179" s="63">
        <v>0.1</v>
      </c>
      <c r="L179" s="12">
        <f t="shared" si="13"/>
        <v>1</v>
      </c>
      <c r="M179" s="1088"/>
      <c r="N179" s="65"/>
      <c r="O179" s="66">
        <f t="shared" si="14"/>
        <v>205700.00000000003</v>
      </c>
    </row>
    <row r="180" spans="1:15" ht="17.25">
      <c r="A180" s="60" t="s">
        <v>1946</v>
      </c>
      <c r="B180" s="61">
        <v>221000</v>
      </c>
      <c r="C180" s="61">
        <f t="shared" si="10"/>
        <v>243100.00000000003</v>
      </c>
      <c r="D180" s="61">
        <v>170000</v>
      </c>
      <c r="E180" s="61">
        <f t="shared" si="11"/>
        <v>187000.00000000003</v>
      </c>
      <c r="F180" s="62">
        <v>244000</v>
      </c>
      <c r="G180" s="61">
        <f t="shared" si="12"/>
        <v>268400</v>
      </c>
      <c r="H180" s="63">
        <v>0.10407239819004525</v>
      </c>
      <c r="I180" s="62">
        <v>187000</v>
      </c>
      <c r="J180" s="64">
        <v>205700.00000000003</v>
      </c>
      <c r="K180" s="63">
        <v>0.1</v>
      </c>
      <c r="L180" s="12">
        <f t="shared" si="13"/>
        <v>1</v>
      </c>
      <c r="M180" s="1088"/>
      <c r="N180" s="65"/>
      <c r="O180" s="66">
        <f t="shared" si="14"/>
        <v>205700.00000000003</v>
      </c>
    </row>
    <row r="181" spans="1:15" ht="17.25">
      <c r="A181" s="60" t="s">
        <v>1947</v>
      </c>
      <c r="B181" s="61">
        <v>213000</v>
      </c>
      <c r="C181" s="61">
        <f t="shared" si="10"/>
        <v>234300.00000000003</v>
      </c>
      <c r="D181" s="61">
        <v>150000</v>
      </c>
      <c r="E181" s="61">
        <f t="shared" si="11"/>
        <v>165000</v>
      </c>
      <c r="F181" s="62">
        <v>235000</v>
      </c>
      <c r="G181" s="61">
        <f t="shared" si="12"/>
        <v>258500.00000000003</v>
      </c>
      <c r="H181" s="63">
        <v>0.10328638497652583</v>
      </c>
      <c r="I181" s="62">
        <v>165000</v>
      </c>
      <c r="J181" s="64">
        <v>181500.00000000003</v>
      </c>
      <c r="K181" s="63">
        <v>0.1</v>
      </c>
      <c r="L181" s="12">
        <f t="shared" si="13"/>
        <v>1</v>
      </c>
      <c r="M181" s="1088"/>
      <c r="N181" s="65"/>
      <c r="O181" s="66">
        <f t="shared" si="14"/>
        <v>181500.00000000003</v>
      </c>
    </row>
    <row r="182" spans="1:15" ht="17.25">
      <c r="A182" s="60" t="s">
        <v>1948</v>
      </c>
      <c r="B182" s="61">
        <v>213000</v>
      </c>
      <c r="C182" s="61">
        <f t="shared" si="10"/>
        <v>234300.00000000003</v>
      </c>
      <c r="D182" s="61">
        <v>150000</v>
      </c>
      <c r="E182" s="61">
        <f t="shared" si="11"/>
        <v>165000</v>
      </c>
      <c r="F182" s="62">
        <v>235000</v>
      </c>
      <c r="G182" s="61">
        <f t="shared" si="12"/>
        <v>258500.00000000003</v>
      </c>
      <c r="H182" s="63">
        <v>0.10328638497652583</v>
      </c>
      <c r="I182" s="62">
        <v>165000</v>
      </c>
      <c r="J182" s="64">
        <v>181500.00000000003</v>
      </c>
      <c r="K182" s="63">
        <v>0.1</v>
      </c>
      <c r="L182" s="12">
        <f t="shared" si="13"/>
        <v>-0.21212121212121193</v>
      </c>
      <c r="M182" s="1088">
        <v>220000</v>
      </c>
      <c r="N182" s="65"/>
      <c r="O182" s="66">
        <f t="shared" si="14"/>
        <v>181500.00000000003</v>
      </c>
    </row>
    <row r="183" spans="1:15" ht="17.25">
      <c r="A183" s="60" t="s">
        <v>1949</v>
      </c>
      <c r="B183" s="61">
        <v>213000</v>
      </c>
      <c r="C183" s="61">
        <f t="shared" si="10"/>
        <v>234300.00000000003</v>
      </c>
      <c r="D183" s="61">
        <v>150000</v>
      </c>
      <c r="E183" s="61">
        <f t="shared" si="11"/>
        <v>165000</v>
      </c>
      <c r="F183" s="62">
        <v>235000</v>
      </c>
      <c r="G183" s="61">
        <f t="shared" si="12"/>
        <v>258500.00000000003</v>
      </c>
      <c r="H183" s="63">
        <v>0.10328638497652583</v>
      </c>
      <c r="I183" s="62">
        <v>165000</v>
      </c>
      <c r="J183" s="64">
        <v>181500.00000000003</v>
      </c>
      <c r="K183" s="63">
        <v>0.1</v>
      </c>
      <c r="L183" s="12">
        <f t="shared" si="13"/>
        <v>1</v>
      </c>
      <c r="M183" s="1088"/>
      <c r="N183" s="65"/>
      <c r="O183" s="66">
        <f t="shared" si="14"/>
        <v>181500.00000000003</v>
      </c>
    </row>
    <row r="184" spans="1:15" ht="17.25">
      <c r="A184" s="60" t="s">
        <v>1950</v>
      </c>
      <c r="B184" s="61">
        <v>213000</v>
      </c>
      <c r="C184" s="61">
        <f t="shared" si="10"/>
        <v>234300.00000000003</v>
      </c>
      <c r="D184" s="61">
        <v>150000</v>
      </c>
      <c r="E184" s="61">
        <f t="shared" si="11"/>
        <v>165000</v>
      </c>
      <c r="F184" s="62">
        <v>235000</v>
      </c>
      <c r="G184" s="61">
        <f t="shared" si="12"/>
        <v>258500.00000000003</v>
      </c>
      <c r="H184" s="63">
        <v>0.10328638497652583</v>
      </c>
      <c r="I184" s="62">
        <v>165000</v>
      </c>
      <c r="J184" s="64">
        <v>181500.00000000003</v>
      </c>
      <c r="K184" s="63">
        <v>0.1</v>
      </c>
      <c r="L184" s="12">
        <f t="shared" si="13"/>
        <v>1</v>
      </c>
      <c r="M184" s="1088"/>
      <c r="N184" s="65"/>
      <c r="O184" s="66">
        <f t="shared" si="14"/>
        <v>181500.00000000003</v>
      </c>
    </row>
    <row r="185" spans="1:15" ht="17.25">
      <c r="A185" s="79" t="s">
        <v>1951</v>
      </c>
      <c r="B185" s="80">
        <v>355000</v>
      </c>
      <c r="C185" s="80">
        <f t="shared" si="10"/>
        <v>390500.00000000006</v>
      </c>
      <c r="D185" s="80">
        <v>250000</v>
      </c>
      <c r="E185" s="80">
        <f t="shared" si="11"/>
        <v>275000</v>
      </c>
      <c r="F185" s="81">
        <v>391000</v>
      </c>
      <c r="G185" s="80">
        <f t="shared" si="12"/>
        <v>430100.00000000006</v>
      </c>
      <c r="H185" s="82">
        <v>0.10140845070422536</v>
      </c>
      <c r="I185" s="81">
        <v>275000</v>
      </c>
      <c r="J185" s="83">
        <v>302500</v>
      </c>
      <c r="K185" s="82">
        <v>0.1</v>
      </c>
      <c r="L185" s="12">
        <f t="shared" si="13"/>
        <v>1</v>
      </c>
      <c r="M185" s="1089"/>
      <c r="N185" s="84">
        <v>0.15</v>
      </c>
      <c r="O185" s="85">
        <f t="shared" si="14"/>
        <v>257125</v>
      </c>
    </row>
    <row r="186" spans="1:15" ht="17.25">
      <c r="A186" s="79" t="s">
        <v>1952</v>
      </c>
      <c r="B186" s="80">
        <v>355000</v>
      </c>
      <c r="C186" s="80">
        <f t="shared" si="10"/>
        <v>390500.00000000006</v>
      </c>
      <c r="D186" s="80">
        <v>250000</v>
      </c>
      <c r="E186" s="80">
        <f t="shared" si="11"/>
        <v>275000</v>
      </c>
      <c r="F186" s="81">
        <v>391000</v>
      </c>
      <c r="G186" s="80">
        <f t="shared" si="12"/>
        <v>430100.00000000006</v>
      </c>
      <c r="H186" s="82">
        <v>0.10140845070422536</v>
      </c>
      <c r="I186" s="81">
        <v>275000</v>
      </c>
      <c r="J186" s="83">
        <v>302500</v>
      </c>
      <c r="K186" s="82">
        <v>0.1</v>
      </c>
      <c r="L186" s="12">
        <f t="shared" si="13"/>
        <v>1</v>
      </c>
      <c r="M186" s="1089"/>
      <c r="N186" s="84">
        <v>0.15</v>
      </c>
      <c r="O186" s="85">
        <f t="shared" si="14"/>
        <v>257125</v>
      </c>
    </row>
    <row r="187" spans="1:15" ht="17.25">
      <c r="A187" s="79" t="s">
        <v>1953</v>
      </c>
      <c r="B187" s="80">
        <v>355000</v>
      </c>
      <c r="C187" s="80">
        <f t="shared" si="10"/>
        <v>390500.00000000006</v>
      </c>
      <c r="D187" s="80">
        <v>250000</v>
      </c>
      <c r="E187" s="80">
        <f t="shared" si="11"/>
        <v>275000</v>
      </c>
      <c r="F187" s="81">
        <v>391000</v>
      </c>
      <c r="G187" s="80">
        <f t="shared" si="12"/>
        <v>430100.00000000006</v>
      </c>
      <c r="H187" s="82">
        <v>0.10140845070422536</v>
      </c>
      <c r="I187" s="81">
        <v>275000</v>
      </c>
      <c r="J187" s="83">
        <v>302500</v>
      </c>
      <c r="K187" s="82">
        <v>0.1</v>
      </c>
      <c r="L187" s="12">
        <f t="shared" si="13"/>
        <v>1</v>
      </c>
      <c r="M187" s="1089"/>
      <c r="N187" s="84">
        <v>0.15</v>
      </c>
      <c r="O187" s="85">
        <f t="shared" si="14"/>
        <v>257125</v>
      </c>
    </row>
    <row r="188" spans="1:15" ht="17.25">
      <c r="A188" s="79" t="s">
        <v>1954</v>
      </c>
      <c r="B188" s="80">
        <v>284000</v>
      </c>
      <c r="C188" s="80">
        <f t="shared" si="10"/>
        <v>312400</v>
      </c>
      <c r="D188" s="80">
        <v>200000</v>
      </c>
      <c r="E188" s="80">
        <f t="shared" si="11"/>
        <v>220000.00000000003</v>
      </c>
      <c r="F188" s="81">
        <v>313000</v>
      </c>
      <c r="G188" s="80">
        <f t="shared" si="12"/>
        <v>344300</v>
      </c>
      <c r="H188" s="82">
        <v>0.10211267605633803</v>
      </c>
      <c r="I188" s="81">
        <v>220000</v>
      </c>
      <c r="J188" s="83">
        <v>242000.00000000003</v>
      </c>
      <c r="K188" s="82">
        <v>0.1</v>
      </c>
      <c r="L188" s="12">
        <f t="shared" si="13"/>
        <v>9.090909090909105E-2</v>
      </c>
      <c r="M188" s="1089">
        <v>220000</v>
      </c>
      <c r="N188" s="84">
        <v>0.15</v>
      </c>
      <c r="O188" s="85">
        <f t="shared" si="14"/>
        <v>205700.00000000003</v>
      </c>
    </row>
    <row r="189" spans="1:15" ht="17.25">
      <c r="A189" s="60" t="s">
        <v>1955</v>
      </c>
      <c r="B189" s="61">
        <v>91000</v>
      </c>
      <c r="C189" s="61">
        <f t="shared" si="10"/>
        <v>100100.00000000001</v>
      </c>
      <c r="D189" s="61">
        <v>70000</v>
      </c>
      <c r="E189" s="61">
        <f t="shared" si="11"/>
        <v>77000</v>
      </c>
      <c r="F189" s="62">
        <v>101000</v>
      </c>
      <c r="G189" s="61">
        <f t="shared" si="12"/>
        <v>111100.00000000001</v>
      </c>
      <c r="H189" s="63">
        <f>(F189-B189)/B189</f>
        <v>0.10989010989010989</v>
      </c>
      <c r="I189" s="62">
        <v>77000</v>
      </c>
      <c r="J189" s="64">
        <v>84700</v>
      </c>
      <c r="K189" s="63">
        <v>0.1</v>
      </c>
      <c r="L189" s="12">
        <f t="shared" si="13"/>
        <v>1</v>
      </c>
      <c r="M189" s="1088"/>
      <c r="N189" s="65"/>
      <c r="O189" s="66">
        <f t="shared" si="14"/>
        <v>84700</v>
      </c>
    </row>
    <row r="190" spans="1:15" ht="17.25">
      <c r="A190" s="60" t="s">
        <v>1956</v>
      </c>
      <c r="B190" s="61">
        <v>91000</v>
      </c>
      <c r="C190" s="61">
        <f t="shared" si="10"/>
        <v>100100.00000000001</v>
      </c>
      <c r="D190" s="61">
        <v>70000</v>
      </c>
      <c r="E190" s="61">
        <f t="shared" si="11"/>
        <v>77000</v>
      </c>
      <c r="F190" s="62">
        <v>101000</v>
      </c>
      <c r="G190" s="61">
        <f t="shared" si="12"/>
        <v>111100.00000000001</v>
      </c>
      <c r="H190" s="63">
        <f t="shared" ref="H190:H195" si="16">(F190-B190)/B190</f>
        <v>0.10989010989010989</v>
      </c>
      <c r="I190" s="62">
        <v>77000</v>
      </c>
      <c r="J190" s="64">
        <v>84700</v>
      </c>
      <c r="K190" s="63">
        <v>0.1</v>
      </c>
      <c r="L190" s="12">
        <f t="shared" si="13"/>
        <v>1</v>
      </c>
      <c r="M190" s="1088"/>
      <c r="N190" s="65"/>
      <c r="O190" s="66">
        <f t="shared" si="14"/>
        <v>84700</v>
      </c>
    </row>
    <row r="191" spans="1:15" ht="17.25">
      <c r="A191" s="60" t="s">
        <v>1957</v>
      </c>
      <c r="B191" s="61">
        <v>91000</v>
      </c>
      <c r="C191" s="61">
        <f t="shared" si="10"/>
        <v>100100.00000000001</v>
      </c>
      <c r="D191" s="61">
        <v>70000</v>
      </c>
      <c r="E191" s="61">
        <f t="shared" si="11"/>
        <v>77000</v>
      </c>
      <c r="F191" s="62">
        <v>101000</v>
      </c>
      <c r="G191" s="61">
        <f t="shared" si="12"/>
        <v>111100.00000000001</v>
      </c>
      <c r="H191" s="63">
        <f t="shared" si="16"/>
        <v>0.10989010989010989</v>
      </c>
      <c r="I191" s="62">
        <v>77000</v>
      </c>
      <c r="J191" s="64">
        <v>84700</v>
      </c>
      <c r="K191" s="63">
        <v>0.1</v>
      </c>
      <c r="L191" s="12">
        <f t="shared" si="13"/>
        <v>1</v>
      </c>
      <c r="M191" s="1088"/>
      <c r="N191" s="65"/>
      <c r="O191" s="66">
        <f t="shared" si="14"/>
        <v>84700</v>
      </c>
    </row>
    <row r="192" spans="1:15" ht="17.25">
      <c r="A192" s="60" t="s">
        <v>1958</v>
      </c>
      <c r="B192" s="61">
        <v>91000</v>
      </c>
      <c r="C192" s="61">
        <f t="shared" si="10"/>
        <v>100100.00000000001</v>
      </c>
      <c r="D192" s="61">
        <v>70000</v>
      </c>
      <c r="E192" s="61">
        <f t="shared" si="11"/>
        <v>77000</v>
      </c>
      <c r="F192" s="62">
        <v>101000</v>
      </c>
      <c r="G192" s="61">
        <f t="shared" si="12"/>
        <v>111100.00000000001</v>
      </c>
      <c r="H192" s="63">
        <f t="shared" si="16"/>
        <v>0.10989010989010989</v>
      </c>
      <c r="I192" s="62">
        <v>77000</v>
      </c>
      <c r="J192" s="64">
        <v>84700</v>
      </c>
      <c r="K192" s="63">
        <v>0.1</v>
      </c>
      <c r="L192" s="12">
        <f t="shared" si="13"/>
        <v>1</v>
      </c>
      <c r="M192" s="1088"/>
      <c r="N192" s="65"/>
      <c r="O192" s="66">
        <f t="shared" si="14"/>
        <v>84700</v>
      </c>
    </row>
    <row r="193" spans="1:15" ht="17.25">
      <c r="A193" s="60" t="s">
        <v>1959</v>
      </c>
      <c r="B193" s="61">
        <v>221000</v>
      </c>
      <c r="C193" s="61">
        <f t="shared" si="10"/>
        <v>243100.00000000003</v>
      </c>
      <c r="D193" s="61">
        <v>170000</v>
      </c>
      <c r="E193" s="61">
        <f t="shared" si="11"/>
        <v>187000.00000000003</v>
      </c>
      <c r="F193" s="62">
        <v>244000</v>
      </c>
      <c r="G193" s="61">
        <f t="shared" si="12"/>
        <v>268400</v>
      </c>
      <c r="H193" s="63">
        <f t="shared" si="16"/>
        <v>0.10407239819004525</v>
      </c>
      <c r="I193" s="62">
        <v>187000</v>
      </c>
      <c r="J193" s="64">
        <v>205700.00000000003</v>
      </c>
      <c r="K193" s="63">
        <v>0.1</v>
      </c>
      <c r="L193" s="12">
        <f t="shared" si="13"/>
        <v>1</v>
      </c>
      <c r="M193" s="1088"/>
      <c r="N193" s="65"/>
      <c r="O193" s="66">
        <f t="shared" si="14"/>
        <v>205700.00000000003</v>
      </c>
    </row>
    <row r="194" spans="1:15" ht="17.25">
      <c r="A194" s="60" t="s">
        <v>1960</v>
      </c>
      <c r="B194" s="61">
        <v>585000</v>
      </c>
      <c r="C194" s="61">
        <f t="shared" si="10"/>
        <v>643500</v>
      </c>
      <c r="D194" s="61">
        <v>450000</v>
      </c>
      <c r="E194" s="61">
        <f t="shared" si="11"/>
        <v>495000.00000000006</v>
      </c>
      <c r="F194" s="62">
        <v>644000</v>
      </c>
      <c r="G194" s="61">
        <f t="shared" si="12"/>
        <v>708400</v>
      </c>
      <c r="H194" s="63">
        <f t="shared" si="16"/>
        <v>0.10085470085470086</v>
      </c>
      <c r="I194" s="62">
        <v>495000</v>
      </c>
      <c r="J194" s="64">
        <v>544500</v>
      </c>
      <c r="K194" s="63">
        <v>0.1</v>
      </c>
      <c r="L194" s="12">
        <f t="shared" si="13"/>
        <v>1</v>
      </c>
      <c r="M194" s="1088"/>
      <c r="N194" s="65"/>
      <c r="O194" s="66">
        <f t="shared" si="14"/>
        <v>544500</v>
      </c>
    </row>
    <row r="195" spans="1:15" ht="17.25">
      <c r="A195" s="60" t="s">
        <v>1961</v>
      </c>
      <c r="B195" s="61">
        <v>312000</v>
      </c>
      <c r="C195" s="61">
        <f t="shared" si="10"/>
        <v>343200</v>
      </c>
      <c r="D195" s="61">
        <v>240000</v>
      </c>
      <c r="E195" s="61">
        <f t="shared" si="11"/>
        <v>264000</v>
      </c>
      <c r="F195" s="62">
        <v>344000</v>
      </c>
      <c r="G195" s="61">
        <f t="shared" si="12"/>
        <v>378400.00000000006</v>
      </c>
      <c r="H195" s="63">
        <f t="shared" si="16"/>
        <v>0.10256410256410256</v>
      </c>
      <c r="I195" s="62">
        <v>264000</v>
      </c>
      <c r="J195" s="64">
        <v>290400</v>
      </c>
      <c r="K195" s="63">
        <v>0.1</v>
      </c>
      <c r="L195" s="12">
        <f t="shared" si="13"/>
        <v>1</v>
      </c>
      <c r="M195" s="1088"/>
      <c r="N195" s="65"/>
      <c r="O195" s="66">
        <f t="shared" si="14"/>
        <v>290400</v>
      </c>
    </row>
    <row r="196" spans="1:15" ht="17.25">
      <c r="A196" s="79" t="s">
        <v>1962</v>
      </c>
      <c r="B196" s="80">
        <v>156000</v>
      </c>
      <c r="C196" s="80">
        <f t="shared" si="10"/>
        <v>171600</v>
      </c>
      <c r="D196" s="80">
        <v>120000</v>
      </c>
      <c r="E196" s="80">
        <f t="shared" si="11"/>
        <v>132000</v>
      </c>
      <c r="F196" s="81">
        <v>172000</v>
      </c>
      <c r="G196" s="80">
        <f t="shared" si="12"/>
        <v>189200.00000000003</v>
      </c>
      <c r="H196" s="82">
        <v>0.10256410256410256</v>
      </c>
      <c r="I196" s="81">
        <v>132000</v>
      </c>
      <c r="J196" s="83">
        <v>165000</v>
      </c>
      <c r="K196" s="82">
        <v>0.1</v>
      </c>
      <c r="L196" s="12">
        <f t="shared" si="13"/>
        <v>0.32999999999999996</v>
      </c>
      <c r="M196" s="1089">
        <v>110550</v>
      </c>
      <c r="N196" s="84">
        <v>0.12</v>
      </c>
      <c r="O196" s="85">
        <f t="shared" si="14"/>
        <v>145200</v>
      </c>
    </row>
    <row r="197" spans="1:15" ht="17.25">
      <c r="A197" s="79" t="s">
        <v>1963</v>
      </c>
      <c r="B197" s="80">
        <v>156000</v>
      </c>
      <c r="C197" s="80">
        <f t="shared" si="10"/>
        <v>171600</v>
      </c>
      <c r="D197" s="80">
        <v>120000</v>
      </c>
      <c r="E197" s="80">
        <f t="shared" si="11"/>
        <v>132000</v>
      </c>
      <c r="F197" s="81">
        <v>172000</v>
      </c>
      <c r="G197" s="80">
        <f t="shared" si="12"/>
        <v>189200.00000000003</v>
      </c>
      <c r="H197" s="82">
        <v>0.10256410256410256</v>
      </c>
      <c r="I197" s="81">
        <v>132000</v>
      </c>
      <c r="J197" s="83">
        <v>165000</v>
      </c>
      <c r="K197" s="82">
        <v>0.1</v>
      </c>
      <c r="L197" s="12">
        <f t="shared" si="13"/>
        <v>1</v>
      </c>
      <c r="M197" s="1089"/>
      <c r="N197" s="84"/>
      <c r="O197" s="85">
        <f t="shared" si="14"/>
        <v>165000</v>
      </c>
    </row>
    <row r="198" spans="1:15" ht="17.25">
      <c r="A198" s="79" t="s">
        <v>1964</v>
      </c>
      <c r="B198" s="80">
        <v>156000</v>
      </c>
      <c r="C198" s="80">
        <f t="shared" ref="C198:C261" si="17">B198*1.1</f>
        <v>171600</v>
      </c>
      <c r="D198" s="80">
        <v>120000</v>
      </c>
      <c r="E198" s="80">
        <f t="shared" ref="E198:E261" si="18">D198*1.1</f>
        <v>132000</v>
      </c>
      <c r="F198" s="81">
        <v>172000</v>
      </c>
      <c r="G198" s="80">
        <f t="shared" ref="G198:G261" si="19">F198*1.1</f>
        <v>189200.00000000003</v>
      </c>
      <c r="H198" s="82">
        <v>0.10256410256410256</v>
      </c>
      <c r="I198" s="81">
        <v>132000</v>
      </c>
      <c r="J198" s="83">
        <v>165000</v>
      </c>
      <c r="K198" s="82">
        <v>0.1</v>
      </c>
      <c r="L198" s="12">
        <f t="shared" ref="L198:L261" si="20">1-(M198/J198)</f>
        <v>0.18181818181818177</v>
      </c>
      <c r="M198" s="1089">
        <v>135000</v>
      </c>
      <c r="N198" s="84"/>
      <c r="O198" s="85">
        <f t="shared" ref="O198:O261" si="21">SUM(J198-J198*N198)</f>
        <v>165000</v>
      </c>
    </row>
    <row r="199" spans="1:15" ht="17.25">
      <c r="A199" s="79" t="s">
        <v>1965</v>
      </c>
      <c r="B199" s="80">
        <v>195000</v>
      </c>
      <c r="C199" s="80">
        <f t="shared" si="17"/>
        <v>214500.00000000003</v>
      </c>
      <c r="D199" s="80">
        <v>150000</v>
      </c>
      <c r="E199" s="80">
        <f t="shared" si="18"/>
        <v>165000</v>
      </c>
      <c r="F199" s="81">
        <v>215000</v>
      </c>
      <c r="G199" s="80">
        <f t="shared" si="19"/>
        <v>236500.00000000003</v>
      </c>
      <c r="H199" s="82">
        <v>0.10256410256410256</v>
      </c>
      <c r="I199" s="81">
        <v>165000</v>
      </c>
      <c r="J199" s="83">
        <v>181500</v>
      </c>
      <c r="K199" s="82">
        <v>0.1</v>
      </c>
      <c r="L199" s="12">
        <f t="shared" si="20"/>
        <v>0.12</v>
      </c>
      <c r="M199" s="1089">
        <v>159720</v>
      </c>
      <c r="N199" s="84"/>
      <c r="O199" s="85">
        <f t="shared" si="21"/>
        <v>181500</v>
      </c>
    </row>
    <row r="200" spans="1:15" ht="17.25">
      <c r="A200" s="79" t="s">
        <v>1966</v>
      </c>
      <c r="B200" s="80">
        <v>199000</v>
      </c>
      <c r="C200" s="80">
        <f t="shared" si="17"/>
        <v>218900.00000000003</v>
      </c>
      <c r="D200" s="80">
        <v>140000</v>
      </c>
      <c r="E200" s="80">
        <f t="shared" si="18"/>
        <v>154000</v>
      </c>
      <c r="F200" s="81">
        <v>219000</v>
      </c>
      <c r="G200" s="80">
        <f t="shared" si="19"/>
        <v>240900.00000000003</v>
      </c>
      <c r="H200" s="82">
        <v>0.10050251256281408</v>
      </c>
      <c r="I200" s="81">
        <v>154000</v>
      </c>
      <c r="J200" s="83">
        <v>169400</v>
      </c>
      <c r="K200" s="82">
        <v>0.1</v>
      </c>
      <c r="L200" s="12">
        <f t="shared" si="20"/>
        <v>1</v>
      </c>
      <c r="M200" s="1089"/>
      <c r="N200" s="84"/>
      <c r="O200" s="4">
        <f t="shared" si="21"/>
        <v>169400</v>
      </c>
    </row>
    <row r="201" spans="1:15" ht="17.25">
      <c r="A201" s="79" t="s">
        <v>1967</v>
      </c>
      <c r="B201" s="80">
        <v>270000</v>
      </c>
      <c r="C201" s="80">
        <f t="shared" si="17"/>
        <v>297000</v>
      </c>
      <c r="D201" s="80">
        <v>190000</v>
      </c>
      <c r="E201" s="80">
        <f t="shared" si="18"/>
        <v>209000.00000000003</v>
      </c>
      <c r="F201" s="81">
        <v>297000</v>
      </c>
      <c r="G201" s="80">
        <f t="shared" si="19"/>
        <v>326700</v>
      </c>
      <c r="H201" s="82">
        <v>0.1</v>
      </c>
      <c r="I201" s="81">
        <v>209000</v>
      </c>
      <c r="J201" s="83">
        <v>229900.00000000003</v>
      </c>
      <c r="K201" s="82">
        <v>0.1</v>
      </c>
      <c r="L201" s="12">
        <f t="shared" si="20"/>
        <v>1</v>
      </c>
      <c r="M201" s="1089"/>
      <c r="N201" s="84"/>
      <c r="O201" s="4">
        <f t="shared" si="21"/>
        <v>229900.00000000003</v>
      </c>
    </row>
    <row r="202" spans="1:15" ht="17.25">
      <c r="A202" s="15" t="s">
        <v>1968</v>
      </c>
      <c r="B202" s="10">
        <v>213000</v>
      </c>
      <c r="C202" s="10">
        <f t="shared" si="17"/>
        <v>234300.00000000003</v>
      </c>
      <c r="D202" s="10">
        <v>150000</v>
      </c>
      <c r="E202" s="10">
        <f t="shared" si="18"/>
        <v>165000</v>
      </c>
      <c r="F202" s="9">
        <v>235000</v>
      </c>
      <c r="G202" s="11">
        <f t="shared" si="19"/>
        <v>258500.00000000003</v>
      </c>
      <c r="H202" s="12">
        <v>0.10328638497652583</v>
      </c>
      <c r="I202" s="9">
        <v>165000</v>
      </c>
      <c r="J202" s="30">
        <v>181500.00000000003</v>
      </c>
      <c r="K202" s="12">
        <v>0.1</v>
      </c>
      <c r="L202" s="12">
        <f t="shared" si="20"/>
        <v>1</v>
      </c>
      <c r="M202" s="1087"/>
      <c r="N202" s="3"/>
      <c r="O202" s="4">
        <f t="shared" si="21"/>
        <v>181500.00000000003</v>
      </c>
    </row>
    <row r="203" spans="1:15" ht="17.25">
      <c r="A203" s="15" t="s">
        <v>1969</v>
      </c>
      <c r="B203" s="10">
        <v>334000</v>
      </c>
      <c r="C203" s="10">
        <f t="shared" si="17"/>
        <v>367400.00000000006</v>
      </c>
      <c r="D203" s="10">
        <v>235000</v>
      </c>
      <c r="E203" s="10">
        <f t="shared" si="18"/>
        <v>258500.00000000003</v>
      </c>
      <c r="F203" s="9">
        <v>368000</v>
      </c>
      <c r="G203" s="11">
        <f t="shared" si="19"/>
        <v>404800.00000000006</v>
      </c>
      <c r="H203" s="12">
        <v>0.10179640718562874</v>
      </c>
      <c r="I203" s="9">
        <v>258000</v>
      </c>
      <c r="J203" s="30">
        <v>283800</v>
      </c>
      <c r="K203" s="12">
        <v>9.7872340425531917E-2</v>
      </c>
      <c r="L203" s="12">
        <f t="shared" si="20"/>
        <v>1</v>
      </c>
      <c r="M203" s="1087"/>
      <c r="N203" s="3"/>
      <c r="O203" s="4">
        <f t="shared" si="21"/>
        <v>283800</v>
      </c>
    </row>
    <row r="204" spans="1:15" ht="17.25">
      <c r="A204" s="15" t="s">
        <v>1970</v>
      </c>
      <c r="B204" s="10">
        <v>100000</v>
      </c>
      <c r="C204" s="10">
        <f t="shared" si="17"/>
        <v>110000.00000000001</v>
      </c>
      <c r="D204" s="10">
        <v>70000</v>
      </c>
      <c r="E204" s="10">
        <f t="shared" si="18"/>
        <v>77000</v>
      </c>
      <c r="F204" s="9">
        <v>110000</v>
      </c>
      <c r="G204" s="11">
        <f t="shared" si="19"/>
        <v>121000.00000000001</v>
      </c>
      <c r="H204" s="12">
        <v>0.1</v>
      </c>
      <c r="I204" s="9">
        <v>77000</v>
      </c>
      <c r="J204" s="30">
        <v>84700</v>
      </c>
      <c r="K204" s="12">
        <v>0.1</v>
      </c>
      <c r="L204" s="12">
        <f t="shared" si="20"/>
        <v>1</v>
      </c>
      <c r="M204" s="1087"/>
      <c r="N204" s="3"/>
      <c r="O204" s="4">
        <f t="shared" si="21"/>
        <v>84700</v>
      </c>
    </row>
    <row r="205" spans="1:15" ht="17.25">
      <c r="A205" s="15" t="s">
        <v>1971</v>
      </c>
      <c r="B205" s="10">
        <v>213000</v>
      </c>
      <c r="C205" s="10">
        <f t="shared" si="17"/>
        <v>234300.00000000003</v>
      </c>
      <c r="D205" s="10">
        <v>150000</v>
      </c>
      <c r="E205" s="10">
        <f t="shared" si="18"/>
        <v>165000</v>
      </c>
      <c r="F205" s="9">
        <v>235000</v>
      </c>
      <c r="G205" s="11">
        <f t="shared" si="19"/>
        <v>258500.00000000003</v>
      </c>
      <c r="H205" s="12">
        <v>0.10328638497652583</v>
      </c>
      <c r="I205" s="9">
        <v>165000</v>
      </c>
      <c r="J205" s="30">
        <v>181500.00000000003</v>
      </c>
      <c r="K205" s="12">
        <v>0.1</v>
      </c>
      <c r="L205" s="12">
        <f t="shared" si="20"/>
        <v>1</v>
      </c>
      <c r="M205" s="1087"/>
      <c r="N205" s="3"/>
      <c r="O205" s="4">
        <f t="shared" si="21"/>
        <v>181500.00000000003</v>
      </c>
    </row>
    <row r="206" spans="1:15" ht="17.25">
      <c r="A206" s="15" t="s">
        <v>1972</v>
      </c>
      <c r="B206" s="10">
        <v>334000</v>
      </c>
      <c r="C206" s="10">
        <f t="shared" si="17"/>
        <v>367400.00000000006</v>
      </c>
      <c r="D206" s="10">
        <v>235000</v>
      </c>
      <c r="E206" s="10">
        <f t="shared" si="18"/>
        <v>258500.00000000003</v>
      </c>
      <c r="F206" s="9">
        <v>368000</v>
      </c>
      <c r="G206" s="11">
        <f t="shared" si="19"/>
        <v>404800.00000000006</v>
      </c>
      <c r="H206" s="12">
        <v>0.10179640718562874</v>
      </c>
      <c r="I206" s="9">
        <v>258000</v>
      </c>
      <c r="J206" s="30">
        <v>283800</v>
      </c>
      <c r="K206" s="12">
        <v>9.7872340425531917E-2</v>
      </c>
      <c r="L206" s="12">
        <f t="shared" si="20"/>
        <v>1</v>
      </c>
      <c r="M206" s="1087"/>
      <c r="N206" s="3"/>
      <c r="O206" s="4">
        <f t="shared" si="21"/>
        <v>283800</v>
      </c>
    </row>
    <row r="207" spans="1:15" ht="17.25">
      <c r="A207" s="15" t="s">
        <v>1973</v>
      </c>
      <c r="B207" s="10">
        <v>213000</v>
      </c>
      <c r="C207" s="10">
        <f t="shared" si="17"/>
        <v>234300.00000000003</v>
      </c>
      <c r="D207" s="10">
        <v>150000</v>
      </c>
      <c r="E207" s="10">
        <f t="shared" si="18"/>
        <v>165000</v>
      </c>
      <c r="F207" s="9">
        <v>235000</v>
      </c>
      <c r="G207" s="11">
        <f t="shared" si="19"/>
        <v>258500.00000000003</v>
      </c>
      <c r="H207" s="12">
        <v>0.10328638497652583</v>
      </c>
      <c r="I207" s="9">
        <v>165000</v>
      </c>
      <c r="J207" s="30">
        <v>181500.00000000003</v>
      </c>
      <c r="K207" s="12">
        <v>0.1</v>
      </c>
      <c r="L207" s="12">
        <f t="shared" si="20"/>
        <v>1</v>
      </c>
      <c r="M207" s="1087"/>
      <c r="N207" s="3"/>
      <c r="O207" s="4">
        <f t="shared" si="21"/>
        <v>181500.00000000003</v>
      </c>
    </row>
    <row r="208" spans="1:15" ht="17.25">
      <c r="A208" s="15" t="s">
        <v>1974</v>
      </c>
      <c r="B208" s="10">
        <v>334000</v>
      </c>
      <c r="C208" s="10">
        <f t="shared" si="17"/>
        <v>367400.00000000006</v>
      </c>
      <c r="D208" s="10">
        <v>235000</v>
      </c>
      <c r="E208" s="10">
        <f t="shared" si="18"/>
        <v>258500.00000000003</v>
      </c>
      <c r="F208" s="9">
        <v>368000</v>
      </c>
      <c r="G208" s="11">
        <f t="shared" si="19"/>
        <v>404800.00000000006</v>
      </c>
      <c r="H208" s="12">
        <v>0.10179640718562874</v>
      </c>
      <c r="I208" s="9">
        <v>258000</v>
      </c>
      <c r="J208" s="30">
        <v>283800</v>
      </c>
      <c r="K208" s="12">
        <v>9.7872340425531917E-2</v>
      </c>
      <c r="L208" s="12">
        <f t="shared" si="20"/>
        <v>1</v>
      </c>
      <c r="M208" s="1087"/>
      <c r="N208" s="3"/>
      <c r="O208" s="4">
        <f t="shared" si="21"/>
        <v>283800</v>
      </c>
    </row>
    <row r="209" spans="1:15" ht="17.25">
      <c r="A209" s="60" t="s">
        <v>1975</v>
      </c>
      <c r="B209" s="61">
        <v>157000</v>
      </c>
      <c r="C209" s="61">
        <f t="shared" si="17"/>
        <v>172700</v>
      </c>
      <c r="D209" s="61">
        <v>110000</v>
      </c>
      <c r="E209" s="61">
        <f t="shared" si="18"/>
        <v>121000.00000000001</v>
      </c>
      <c r="F209" s="62">
        <v>173000</v>
      </c>
      <c r="G209" s="61">
        <f t="shared" si="19"/>
        <v>190300.00000000003</v>
      </c>
      <c r="H209" s="63">
        <v>0.10191082802547771</v>
      </c>
      <c r="I209" s="62">
        <v>121000</v>
      </c>
      <c r="J209" s="64">
        <v>133100</v>
      </c>
      <c r="K209" s="63">
        <v>0.1</v>
      </c>
      <c r="L209" s="12">
        <f t="shared" si="20"/>
        <v>1</v>
      </c>
      <c r="M209" s="1088"/>
      <c r="N209" s="65"/>
      <c r="O209" s="66">
        <f t="shared" si="21"/>
        <v>133100</v>
      </c>
    </row>
    <row r="210" spans="1:15" ht="17.25">
      <c r="A210" s="60" t="s">
        <v>1976</v>
      </c>
      <c r="B210" s="61">
        <v>142000</v>
      </c>
      <c r="C210" s="61">
        <f t="shared" si="17"/>
        <v>156200</v>
      </c>
      <c r="D210" s="61">
        <v>100000</v>
      </c>
      <c r="E210" s="61">
        <f t="shared" si="18"/>
        <v>110000.00000000001</v>
      </c>
      <c r="F210" s="62">
        <v>157000</v>
      </c>
      <c r="G210" s="61">
        <f t="shared" si="19"/>
        <v>172700</v>
      </c>
      <c r="H210" s="63">
        <v>0.10563380281690141</v>
      </c>
      <c r="I210" s="62">
        <v>110000</v>
      </c>
      <c r="J210" s="64">
        <v>121000</v>
      </c>
      <c r="K210" s="63">
        <v>0.1</v>
      </c>
      <c r="L210" s="12">
        <f t="shared" si="20"/>
        <v>1</v>
      </c>
      <c r="M210" s="1088"/>
      <c r="N210" s="65"/>
      <c r="O210" s="66">
        <f t="shared" si="21"/>
        <v>121000</v>
      </c>
    </row>
    <row r="211" spans="1:15" ht="17.25">
      <c r="A211" s="60" t="s">
        <v>1977</v>
      </c>
      <c r="B211" s="61">
        <v>483000</v>
      </c>
      <c r="C211" s="61">
        <f t="shared" si="17"/>
        <v>531300</v>
      </c>
      <c r="D211" s="61">
        <v>340000</v>
      </c>
      <c r="E211" s="61">
        <f t="shared" si="18"/>
        <v>374000.00000000006</v>
      </c>
      <c r="F211" s="62">
        <v>532000</v>
      </c>
      <c r="G211" s="61">
        <f t="shared" si="19"/>
        <v>585200</v>
      </c>
      <c r="H211" s="63">
        <v>0.10144927536231885</v>
      </c>
      <c r="I211" s="62">
        <v>374000</v>
      </c>
      <c r="J211" s="64">
        <v>411400.00000000006</v>
      </c>
      <c r="K211" s="63">
        <v>0.1</v>
      </c>
      <c r="L211" s="12">
        <f t="shared" si="20"/>
        <v>1</v>
      </c>
      <c r="M211" s="1088"/>
      <c r="N211" s="65"/>
      <c r="O211" s="66">
        <f t="shared" si="21"/>
        <v>411400.00000000006</v>
      </c>
    </row>
    <row r="212" spans="1:15" ht="17.25">
      <c r="A212" s="60" t="s">
        <v>1978</v>
      </c>
      <c r="B212" s="61">
        <v>142000</v>
      </c>
      <c r="C212" s="61">
        <f t="shared" si="17"/>
        <v>156200</v>
      </c>
      <c r="D212" s="61">
        <v>100000</v>
      </c>
      <c r="E212" s="61">
        <f t="shared" si="18"/>
        <v>110000.00000000001</v>
      </c>
      <c r="F212" s="62">
        <v>157000</v>
      </c>
      <c r="G212" s="61">
        <f t="shared" si="19"/>
        <v>172700</v>
      </c>
      <c r="H212" s="63">
        <v>0.10563380281690141</v>
      </c>
      <c r="I212" s="62">
        <v>110000</v>
      </c>
      <c r="J212" s="64">
        <v>121000.00000000001</v>
      </c>
      <c r="K212" s="63">
        <v>0.1</v>
      </c>
      <c r="L212" s="12">
        <f t="shared" si="20"/>
        <v>1</v>
      </c>
      <c r="M212" s="1088"/>
      <c r="N212" s="65"/>
      <c r="O212" s="66">
        <f t="shared" si="21"/>
        <v>121000.00000000001</v>
      </c>
    </row>
    <row r="213" spans="1:15" ht="17.25">
      <c r="A213" s="60" t="s">
        <v>1979</v>
      </c>
      <c r="B213" s="61">
        <v>142000</v>
      </c>
      <c r="C213" s="61">
        <f t="shared" si="17"/>
        <v>156200</v>
      </c>
      <c r="D213" s="61">
        <v>100000</v>
      </c>
      <c r="E213" s="61">
        <f t="shared" si="18"/>
        <v>110000.00000000001</v>
      </c>
      <c r="F213" s="62">
        <v>157000</v>
      </c>
      <c r="G213" s="61">
        <f t="shared" si="19"/>
        <v>172700</v>
      </c>
      <c r="H213" s="63">
        <v>0.10563380281690141</v>
      </c>
      <c r="I213" s="62">
        <v>110000</v>
      </c>
      <c r="J213" s="64">
        <v>121000.00000000001</v>
      </c>
      <c r="K213" s="63">
        <v>0.1</v>
      </c>
      <c r="L213" s="12">
        <f t="shared" si="20"/>
        <v>1</v>
      </c>
      <c r="M213" s="1088"/>
      <c r="N213" s="65"/>
      <c r="O213" s="66">
        <f t="shared" si="21"/>
        <v>121000.00000000001</v>
      </c>
    </row>
    <row r="214" spans="1:15" ht="17.25">
      <c r="A214" s="15" t="s">
        <v>1980</v>
      </c>
      <c r="B214" s="10">
        <v>150000</v>
      </c>
      <c r="C214" s="10">
        <f t="shared" si="17"/>
        <v>165000</v>
      </c>
      <c r="D214" s="10">
        <v>105000</v>
      </c>
      <c r="E214" s="10">
        <f t="shared" si="18"/>
        <v>115500.00000000001</v>
      </c>
      <c r="F214" s="9">
        <v>165000</v>
      </c>
      <c r="G214" s="11">
        <f t="shared" si="19"/>
        <v>181500.00000000003</v>
      </c>
      <c r="H214" s="12">
        <v>0.1</v>
      </c>
      <c r="I214" s="9">
        <v>115000</v>
      </c>
      <c r="J214" s="30">
        <v>126500.00000000001</v>
      </c>
      <c r="K214" s="12">
        <v>9.5238095238095233E-2</v>
      </c>
      <c r="L214" s="12">
        <f t="shared" si="20"/>
        <v>1</v>
      </c>
      <c r="M214" s="1087"/>
      <c r="N214" s="3"/>
      <c r="O214" s="4">
        <f t="shared" si="21"/>
        <v>126500.00000000001</v>
      </c>
    </row>
    <row r="215" spans="1:15" ht="17.25">
      <c r="A215" s="15" t="s">
        <v>1981</v>
      </c>
      <c r="B215" s="10">
        <v>388000</v>
      </c>
      <c r="C215" s="10">
        <f t="shared" si="17"/>
        <v>426800.00000000006</v>
      </c>
      <c r="D215" s="10">
        <v>273000</v>
      </c>
      <c r="E215" s="10">
        <f t="shared" si="18"/>
        <v>300300</v>
      </c>
      <c r="F215" s="9">
        <v>427000</v>
      </c>
      <c r="G215" s="11">
        <f t="shared" si="19"/>
        <v>469700.00000000006</v>
      </c>
      <c r="H215" s="12">
        <v>0.10051546391752578</v>
      </c>
      <c r="I215" s="9">
        <v>300000</v>
      </c>
      <c r="J215" s="30">
        <v>330000</v>
      </c>
      <c r="K215" s="12">
        <v>9.8901098901098897E-2</v>
      </c>
      <c r="L215" s="12">
        <f t="shared" si="20"/>
        <v>1</v>
      </c>
      <c r="M215" s="1087"/>
      <c r="N215" s="3"/>
      <c r="O215" s="4">
        <f t="shared" si="21"/>
        <v>330000</v>
      </c>
    </row>
    <row r="216" spans="1:15" ht="17.25">
      <c r="A216" s="15" t="s">
        <v>1982</v>
      </c>
      <c r="B216" s="10">
        <v>313000</v>
      </c>
      <c r="C216" s="10">
        <f t="shared" si="17"/>
        <v>344300</v>
      </c>
      <c r="D216" s="10">
        <v>220000</v>
      </c>
      <c r="E216" s="10">
        <f t="shared" si="18"/>
        <v>242000.00000000003</v>
      </c>
      <c r="F216" s="9">
        <v>345000</v>
      </c>
      <c r="G216" s="11">
        <f t="shared" si="19"/>
        <v>379500.00000000006</v>
      </c>
      <c r="H216" s="12">
        <v>0.10223642172523961</v>
      </c>
      <c r="I216" s="9">
        <v>242000</v>
      </c>
      <c r="J216" s="30">
        <v>266200</v>
      </c>
      <c r="K216" s="12">
        <v>0.1</v>
      </c>
      <c r="L216" s="12">
        <f t="shared" si="20"/>
        <v>1</v>
      </c>
      <c r="M216" s="1087"/>
      <c r="N216" s="3"/>
      <c r="O216" s="4">
        <f t="shared" si="21"/>
        <v>266200</v>
      </c>
    </row>
    <row r="217" spans="1:15" ht="17.25">
      <c r="A217" s="15" t="s">
        <v>1983</v>
      </c>
      <c r="B217" s="10">
        <v>253000</v>
      </c>
      <c r="C217" s="10">
        <f t="shared" si="17"/>
        <v>278300</v>
      </c>
      <c r="D217" s="10">
        <v>178000</v>
      </c>
      <c r="E217" s="10">
        <f t="shared" si="18"/>
        <v>195800.00000000003</v>
      </c>
      <c r="F217" s="9">
        <v>279000</v>
      </c>
      <c r="G217" s="11">
        <f t="shared" si="19"/>
        <v>306900</v>
      </c>
      <c r="H217" s="12">
        <v>0.10276679841897234</v>
      </c>
      <c r="I217" s="9">
        <v>195000</v>
      </c>
      <c r="J217" s="30">
        <v>214500.00000000003</v>
      </c>
      <c r="K217" s="12">
        <v>9.5505617977528087E-2</v>
      </c>
      <c r="L217" s="12">
        <f t="shared" si="20"/>
        <v>1</v>
      </c>
      <c r="M217" s="1087"/>
      <c r="N217" s="3"/>
      <c r="O217" s="4">
        <f t="shared" si="21"/>
        <v>214500.00000000003</v>
      </c>
    </row>
    <row r="218" spans="1:15" ht="17.25">
      <c r="A218" s="15" t="s">
        <v>1984</v>
      </c>
      <c r="B218" s="10">
        <v>313000</v>
      </c>
      <c r="C218" s="10">
        <f t="shared" si="17"/>
        <v>344300</v>
      </c>
      <c r="D218" s="10">
        <v>220000</v>
      </c>
      <c r="E218" s="10">
        <f t="shared" si="18"/>
        <v>242000.00000000003</v>
      </c>
      <c r="F218" s="9">
        <v>345000</v>
      </c>
      <c r="G218" s="11">
        <f t="shared" si="19"/>
        <v>379500.00000000006</v>
      </c>
      <c r="H218" s="12">
        <v>0.10223642172523961</v>
      </c>
      <c r="I218" s="9">
        <v>242000</v>
      </c>
      <c r="J218" s="30">
        <v>266200</v>
      </c>
      <c r="K218" s="12">
        <v>0.1</v>
      </c>
      <c r="L218" s="12">
        <f t="shared" si="20"/>
        <v>1</v>
      </c>
      <c r="M218" s="1087"/>
      <c r="N218" s="3"/>
      <c r="O218" s="4">
        <f t="shared" si="21"/>
        <v>266200</v>
      </c>
    </row>
    <row r="219" spans="1:15" ht="17.25">
      <c r="A219" s="15" t="s">
        <v>1985</v>
      </c>
      <c r="B219" s="10">
        <v>313000</v>
      </c>
      <c r="C219" s="10">
        <f t="shared" si="17"/>
        <v>344300</v>
      </c>
      <c r="D219" s="10">
        <v>220000</v>
      </c>
      <c r="E219" s="10">
        <f t="shared" si="18"/>
        <v>242000.00000000003</v>
      </c>
      <c r="F219" s="9">
        <v>345000</v>
      </c>
      <c r="G219" s="11">
        <f t="shared" si="19"/>
        <v>379500.00000000006</v>
      </c>
      <c r="H219" s="12">
        <v>0.10223642172523961</v>
      </c>
      <c r="I219" s="9">
        <v>242000</v>
      </c>
      <c r="J219" s="30">
        <v>266200</v>
      </c>
      <c r="K219" s="12">
        <v>0.1</v>
      </c>
      <c r="L219" s="12">
        <f t="shared" si="20"/>
        <v>1</v>
      </c>
      <c r="M219" s="1087"/>
      <c r="N219" s="3"/>
      <c r="O219" s="4">
        <f t="shared" si="21"/>
        <v>266200</v>
      </c>
    </row>
    <row r="220" spans="1:15" ht="17.25">
      <c r="A220" s="15" t="s">
        <v>1986</v>
      </c>
      <c r="B220" s="10">
        <v>388000</v>
      </c>
      <c r="C220" s="10">
        <f t="shared" si="17"/>
        <v>426800.00000000006</v>
      </c>
      <c r="D220" s="10">
        <v>273000</v>
      </c>
      <c r="E220" s="10">
        <f t="shared" si="18"/>
        <v>300300</v>
      </c>
      <c r="F220" s="9">
        <v>427000</v>
      </c>
      <c r="G220" s="11">
        <f t="shared" si="19"/>
        <v>469700.00000000006</v>
      </c>
      <c r="H220" s="12">
        <v>0.10051546391752578</v>
      </c>
      <c r="I220" s="9">
        <v>300000</v>
      </c>
      <c r="J220" s="30">
        <v>330000</v>
      </c>
      <c r="K220" s="12">
        <v>9.8901098901098897E-2</v>
      </c>
      <c r="L220" s="12">
        <f t="shared" si="20"/>
        <v>1</v>
      </c>
      <c r="M220" s="1087"/>
      <c r="N220" s="3"/>
      <c r="O220" s="4">
        <f t="shared" si="21"/>
        <v>330000</v>
      </c>
    </row>
    <row r="221" spans="1:15" ht="17.25">
      <c r="A221" s="15" t="s">
        <v>1987</v>
      </c>
      <c r="B221" s="10">
        <v>388000</v>
      </c>
      <c r="C221" s="10">
        <f t="shared" si="17"/>
        <v>426800.00000000006</v>
      </c>
      <c r="D221" s="10">
        <v>273000</v>
      </c>
      <c r="E221" s="10">
        <f t="shared" si="18"/>
        <v>300300</v>
      </c>
      <c r="F221" s="9">
        <v>427000</v>
      </c>
      <c r="G221" s="11">
        <f t="shared" si="19"/>
        <v>469700.00000000006</v>
      </c>
      <c r="H221" s="12">
        <v>0.10051546391752578</v>
      </c>
      <c r="I221" s="9">
        <v>300000</v>
      </c>
      <c r="J221" s="30">
        <v>330000</v>
      </c>
      <c r="K221" s="12">
        <v>9.8901098901098897E-2</v>
      </c>
      <c r="L221" s="12">
        <f t="shared" si="20"/>
        <v>1</v>
      </c>
      <c r="M221" s="1087"/>
      <c r="N221" s="3"/>
      <c r="O221" s="4">
        <f t="shared" si="21"/>
        <v>330000</v>
      </c>
    </row>
    <row r="222" spans="1:15" ht="17.25">
      <c r="A222" s="60" t="s">
        <v>1988</v>
      </c>
      <c r="B222" s="61">
        <v>77000</v>
      </c>
      <c r="C222" s="61">
        <f t="shared" si="17"/>
        <v>84700</v>
      </c>
      <c r="D222" s="61">
        <v>54000</v>
      </c>
      <c r="E222" s="61">
        <f t="shared" si="18"/>
        <v>59400.000000000007</v>
      </c>
      <c r="F222" s="62">
        <v>93000</v>
      </c>
      <c r="G222" s="61">
        <f t="shared" si="19"/>
        <v>102300.00000000001</v>
      </c>
      <c r="H222" s="63">
        <v>0.20779220779220781</v>
      </c>
      <c r="I222" s="62">
        <v>64000</v>
      </c>
      <c r="J222" s="64">
        <v>70400</v>
      </c>
      <c r="K222" s="63">
        <v>0.18518518518518517</v>
      </c>
      <c r="L222" s="12">
        <f t="shared" si="20"/>
        <v>1</v>
      </c>
      <c r="M222" s="1088"/>
      <c r="N222" s="65"/>
      <c r="O222" s="66">
        <f t="shared" si="21"/>
        <v>70400</v>
      </c>
    </row>
    <row r="223" spans="1:15" ht="17.25">
      <c r="A223" s="60" t="s">
        <v>1989</v>
      </c>
      <c r="B223" s="61">
        <v>133000</v>
      </c>
      <c r="C223" s="61">
        <f t="shared" si="17"/>
        <v>146300</v>
      </c>
      <c r="D223" s="61">
        <v>93000</v>
      </c>
      <c r="E223" s="61">
        <f t="shared" si="18"/>
        <v>102300.00000000001</v>
      </c>
      <c r="F223" s="62">
        <v>160000</v>
      </c>
      <c r="G223" s="61">
        <f t="shared" si="19"/>
        <v>176000</v>
      </c>
      <c r="H223" s="63">
        <v>0.20300751879699247</v>
      </c>
      <c r="I223" s="62">
        <v>111000</v>
      </c>
      <c r="J223" s="64">
        <v>122100.00000000001</v>
      </c>
      <c r="K223" s="63">
        <v>0.19354838709677419</v>
      </c>
      <c r="L223" s="12">
        <f t="shared" si="20"/>
        <v>1</v>
      </c>
      <c r="M223" s="1088"/>
      <c r="N223" s="65"/>
      <c r="O223" s="66">
        <f t="shared" si="21"/>
        <v>122100.00000000001</v>
      </c>
    </row>
    <row r="224" spans="1:15" ht="17.25">
      <c r="A224" s="60" t="s">
        <v>1990</v>
      </c>
      <c r="B224" s="61">
        <v>110000</v>
      </c>
      <c r="C224" s="61">
        <f t="shared" si="17"/>
        <v>121000.00000000001</v>
      </c>
      <c r="D224" s="61">
        <v>77000</v>
      </c>
      <c r="E224" s="61">
        <f t="shared" si="18"/>
        <v>84700</v>
      </c>
      <c r="F224" s="62">
        <v>132000</v>
      </c>
      <c r="G224" s="61">
        <f t="shared" si="19"/>
        <v>145200</v>
      </c>
      <c r="H224" s="63">
        <v>0.2</v>
      </c>
      <c r="I224" s="62">
        <v>92000</v>
      </c>
      <c r="J224" s="64">
        <v>101200.00000000001</v>
      </c>
      <c r="K224" s="63">
        <v>0.19480519480519481</v>
      </c>
      <c r="L224" s="12">
        <f t="shared" si="20"/>
        <v>1</v>
      </c>
      <c r="M224" s="1088"/>
      <c r="N224" s="65"/>
      <c r="O224" s="66">
        <f t="shared" si="21"/>
        <v>101200.00000000001</v>
      </c>
    </row>
    <row r="225" spans="1:15" ht="17.25">
      <c r="A225" s="60" t="s">
        <v>1991</v>
      </c>
      <c r="B225" s="61">
        <v>110000</v>
      </c>
      <c r="C225" s="61">
        <f t="shared" si="17"/>
        <v>121000.00000000001</v>
      </c>
      <c r="D225" s="61">
        <v>77000</v>
      </c>
      <c r="E225" s="61">
        <f t="shared" si="18"/>
        <v>84700</v>
      </c>
      <c r="F225" s="62">
        <v>132000</v>
      </c>
      <c r="G225" s="61">
        <f t="shared" si="19"/>
        <v>145200</v>
      </c>
      <c r="H225" s="63">
        <v>0.2</v>
      </c>
      <c r="I225" s="62">
        <v>92000</v>
      </c>
      <c r="J225" s="64">
        <v>101200.00000000001</v>
      </c>
      <c r="K225" s="63">
        <v>0.19480519480519481</v>
      </c>
      <c r="L225" s="12">
        <f t="shared" si="20"/>
        <v>1</v>
      </c>
      <c r="M225" s="1088"/>
      <c r="N225" s="65"/>
      <c r="O225" s="66">
        <f t="shared" si="21"/>
        <v>101200.00000000001</v>
      </c>
    </row>
    <row r="226" spans="1:15" ht="17.25">
      <c r="A226" s="60" t="s">
        <v>1992</v>
      </c>
      <c r="B226" s="61">
        <v>110000</v>
      </c>
      <c r="C226" s="61">
        <f t="shared" si="17"/>
        <v>121000.00000000001</v>
      </c>
      <c r="D226" s="61">
        <v>77000</v>
      </c>
      <c r="E226" s="61">
        <f t="shared" si="18"/>
        <v>84700</v>
      </c>
      <c r="F226" s="62">
        <v>132000</v>
      </c>
      <c r="G226" s="61">
        <f t="shared" si="19"/>
        <v>145200</v>
      </c>
      <c r="H226" s="63">
        <v>0.2</v>
      </c>
      <c r="I226" s="62">
        <v>92000</v>
      </c>
      <c r="J226" s="64">
        <v>101200.00000000001</v>
      </c>
      <c r="K226" s="63">
        <v>0.19480519480519481</v>
      </c>
      <c r="L226" s="12">
        <f t="shared" si="20"/>
        <v>1</v>
      </c>
      <c r="M226" s="1088"/>
      <c r="N226" s="65"/>
      <c r="O226" s="66">
        <f t="shared" si="21"/>
        <v>101200.00000000001</v>
      </c>
    </row>
    <row r="227" spans="1:15" ht="17.25">
      <c r="A227" s="60" t="s">
        <v>1993</v>
      </c>
      <c r="B227" s="61">
        <v>110000</v>
      </c>
      <c r="C227" s="61">
        <f t="shared" si="17"/>
        <v>121000.00000000001</v>
      </c>
      <c r="D227" s="61">
        <v>77000</v>
      </c>
      <c r="E227" s="61">
        <f t="shared" si="18"/>
        <v>84700</v>
      </c>
      <c r="F227" s="62">
        <v>132000</v>
      </c>
      <c r="G227" s="61">
        <f t="shared" si="19"/>
        <v>145200</v>
      </c>
      <c r="H227" s="63">
        <v>0.2</v>
      </c>
      <c r="I227" s="62">
        <v>92000</v>
      </c>
      <c r="J227" s="64">
        <v>101200.00000000001</v>
      </c>
      <c r="K227" s="63">
        <v>0.19480519480519481</v>
      </c>
      <c r="L227" s="12">
        <f t="shared" si="20"/>
        <v>1</v>
      </c>
      <c r="M227" s="1088"/>
      <c r="N227" s="65"/>
      <c r="O227" s="66">
        <f t="shared" si="21"/>
        <v>101200.00000000001</v>
      </c>
    </row>
    <row r="228" spans="1:15" ht="17.25">
      <c r="A228" s="15" t="s">
        <v>1994</v>
      </c>
      <c r="B228" s="10">
        <v>133000</v>
      </c>
      <c r="C228" s="10">
        <f t="shared" si="17"/>
        <v>146300</v>
      </c>
      <c r="D228" s="10">
        <v>93000</v>
      </c>
      <c r="E228" s="10">
        <f t="shared" si="18"/>
        <v>102300.00000000001</v>
      </c>
      <c r="F228" s="9">
        <v>160000</v>
      </c>
      <c r="G228" s="11">
        <f t="shared" si="19"/>
        <v>176000</v>
      </c>
      <c r="H228" s="12">
        <v>0.20300751879699247</v>
      </c>
      <c r="I228" s="9">
        <v>111000</v>
      </c>
      <c r="J228" s="30">
        <v>122100.00000000001</v>
      </c>
      <c r="K228" s="12">
        <v>0.19354838709677419</v>
      </c>
      <c r="L228" s="12">
        <f t="shared" si="20"/>
        <v>1</v>
      </c>
      <c r="M228" s="1087"/>
      <c r="N228" s="3"/>
      <c r="O228" s="4">
        <f t="shared" si="21"/>
        <v>122100.00000000001</v>
      </c>
    </row>
    <row r="229" spans="1:15" ht="17.25">
      <c r="A229" s="15" t="s">
        <v>1995</v>
      </c>
      <c r="B229" s="10">
        <v>133000</v>
      </c>
      <c r="C229" s="10">
        <f t="shared" si="17"/>
        <v>146300</v>
      </c>
      <c r="D229" s="10">
        <v>93000</v>
      </c>
      <c r="E229" s="10">
        <f t="shared" si="18"/>
        <v>102300.00000000001</v>
      </c>
      <c r="F229" s="9">
        <v>160000</v>
      </c>
      <c r="G229" s="11">
        <f t="shared" si="19"/>
        <v>176000</v>
      </c>
      <c r="H229" s="12">
        <v>0.20300751879699247</v>
      </c>
      <c r="I229" s="9">
        <v>111000</v>
      </c>
      <c r="J229" s="30">
        <v>122100.00000000001</v>
      </c>
      <c r="K229" s="12">
        <v>0.19354838709677419</v>
      </c>
      <c r="L229" s="12">
        <f t="shared" si="20"/>
        <v>1</v>
      </c>
      <c r="M229" s="1087"/>
      <c r="N229" s="3"/>
      <c r="O229" s="4">
        <f t="shared" si="21"/>
        <v>122100.00000000001</v>
      </c>
    </row>
    <row r="230" spans="1:15" ht="17.25">
      <c r="A230" s="15" t="s">
        <v>1996</v>
      </c>
      <c r="B230" s="10">
        <v>256000</v>
      </c>
      <c r="C230" s="10">
        <f t="shared" si="17"/>
        <v>281600</v>
      </c>
      <c r="D230" s="10">
        <v>180000</v>
      </c>
      <c r="E230" s="10">
        <f t="shared" si="18"/>
        <v>198000.00000000003</v>
      </c>
      <c r="F230" s="9">
        <v>282000</v>
      </c>
      <c r="G230" s="11">
        <f t="shared" si="19"/>
        <v>310200</v>
      </c>
      <c r="H230" s="12">
        <v>0.1015625</v>
      </c>
      <c r="I230" s="9">
        <v>198000</v>
      </c>
      <c r="J230" s="30">
        <v>217800.00000000003</v>
      </c>
      <c r="K230" s="12">
        <v>0.1</v>
      </c>
      <c r="L230" s="12">
        <f t="shared" si="20"/>
        <v>1</v>
      </c>
      <c r="M230" s="1087"/>
      <c r="N230" s="3"/>
      <c r="O230" s="4">
        <f t="shared" si="21"/>
        <v>217800.00000000003</v>
      </c>
    </row>
    <row r="231" spans="1:15" ht="17.25">
      <c r="A231" s="15" t="s">
        <v>1997</v>
      </c>
      <c r="B231" s="10">
        <v>128000</v>
      </c>
      <c r="C231" s="10">
        <f t="shared" si="17"/>
        <v>140800</v>
      </c>
      <c r="D231" s="10">
        <v>90000</v>
      </c>
      <c r="E231" s="10">
        <f t="shared" si="18"/>
        <v>99000.000000000015</v>
      </c>
      <c r="F231" s="9">
        <v>141000</v>
      </c>
      <c r="G231" s="11">
        <f t="shared" si="19"/>
        <v>155100</v>
      </c>
      <c r="H231" s="12">
        <v>0.1015625</v>
      </c>
      <c r="I231" s="9">
        <v>99000</v>
      </c>
      <c r="J231" s="30">
        <v>108900.00000000001</v>
      </c>
      <c r="K231" s="12">
        <v>0.1</v>
      </c>
      <c r="L231" s="12">
        <f t="shared" si="20"/>
        <v>1</v>
      </c>
      <c r="M231" s="1087"/>
      <c r="N231" s="3"/>
      <c r="O231" s="4">
        <f t="shared" si="21"/>
        <v>108900.00000000001</v>
      </c>
    </row>
    <row r="232" spans="1:15" ht="17.25">
      <c r="A232" s="15" t="s">
        <v>1998</v>
      </c>
      <c r="B232" s="10">
        <v>384000</v>
      </c>
      <c r="C232" s="10">
        <f t="shared" si="17"/>
        <v>422400.00000000006</v>
      </c>
      <c r="D232" s="10">
        <v>270000</v>
      </c>
      <c r="E232" s="10">
        <f t="shared" si="18"/>
        <v>297000</v>
      </c>
      <c r="F232" s="9">
        <v>423000</v>
      </c>
      <c r="G232" s="11">
        <f t="shared" si="19"/>
        <v>465300.00000000006</v>
      </c>
      <c r="H232" s="12">
        <v>0.1015625</v>
      </c>
      <c r="I232" s="9">
        <v>297000</v>
      </c>
      <c r="J232" s="30">
        <v>326700</v>
      </c>
      <c r="K232" s="12">
        <v>0.1</v>
      </c>
      <c r="L232" s="12">
        <f t="shared" si="20"/>
        <v>1</v>
      </c>
      <c r="M232" s="1087"/>
      <c r="N232" s="3"/>
      <c r="O232" s="4">
        <f t="shared" si="21"/>
        <v>326700</v>
      </c>
    </row>
    <row r="233" spans="1:15" ht="17.25">
      <c r="A233" s="15" t="s">
        <v>1999</v>
      </c>
      <c r="B233" s="10">
        <v>185000</v>
      </c>
      <c r="C233" s="10">
        <f t="shared" si="17"/>
        <v>203500.00000000003</v>
      </c>
      <c r="D233" s="10">
        <v>130000</v>
      </c>
      <c r="E233" s="10">
        <f t="shared" si="18"/>
        <v>143000</v>
      </c>
      <c r="F233" s="9">
        <v>204000</v>
      </c>
      <c r="G233" s="11">
        <f t="shared" si="19"/>
        <v>224400.00000000003</v>
      </c>
      <c r="H233" s="12">
        <v>0.10270270270270271</v>
      </c>
      <c r="I233" s="9">
        <v>143000</v>
      </c>
      <c r="J233" s="30">
        <v>157300</v>
      </c>
      <c r="K233" s="12">
        <v>0.1</v>
      </c>
      <c r="L233" s="12">
        <f t="shared" si="20"/>
        <v>1</v>
      </c>
      <c r="M233" s="1087"/>
      <c r="N233" s="3"/>
      <c r="O233" s="4">
        <f t="shared" si="21"/>
        <v>157300</v>
      </c>
    </row>
    <row r="234" spans="1:15" ht="17.25">
      <c r="A234" s="15" t="s">
        <v>2000</v>
      </c>
      <c r="B234" s="10">
        <v>256000</v>
      </c>
      <c r="C234" s="10">
        <f t="shared" si="17"/>
        <v>281600</v>
      </c>
      <c r="D234" s="10">
        <v>180000</v>
      </c>
      <c r="E234" s="10">
        <f t="shared" si="18"/>
        <v>198000.00000000003</v>
      </c>
      <c r="F234" s="9">
        <v>282000</v>
      </c>
      <c r="G234" s="11">
        <f t="shared" si="19"/>
        <v>310200</v>
      </c>
      <c r="H234" s="12">
        <v>0.1015625</v>
      </c>
      <c r="I234" s="9">
        <v>198000</v>
      </c>
      <c r="J234" s="30">
        <v>217800.00000000003</v>
      </c>
      <c r="K234" s="12">
        <v>0.1</v>
      </c>
      <c r="L234" s="12">
        <f t="shared" si="20"/>
        <v>1</v>
      </c>
      <c r="M234" s="1087"/>
      <c r="N234" s="3"/>
      <c r="O234" s="4">
        <f t="shared" si="21"/>
        <v>217800.00000000003</v>
      </c>
    </row>
    <row r="235" spans="1:15" ht="17.25">
      <c r="A235" s="15" t="s">
        <v>2001</v>
      </c>
      <c r="B235" s="10">
        <v>696000</v>
      </c>
      <c r="C235" s="10">
        <f t="shared" si="17"/>
        <v>765600.00000000012</v>
      </c>
      <c r="D235" s="10">
        <v>490000</v>
      </c>
      <c r="E235" s="10">
        <f t="shared" si="18"/>
        <v>539000</v>
      </c>
      <c r="F235" s="9">
        <v>766000</v>
      </c>
      <c r="G235" s="11">
        <f t="shared" si="19"/>
        <v>842600.00000000012</v>
      </c>
      <c r="H235" s="12">
        <v>0.10057471264367816</v>
      </c>
      <c r="I235" s="9">
        <v>539000</v>
      </c>
      <c r="J235" s="30">
        <v>592900</v>
      </c>
      <c r="K235" s="12">
        <v>0.1</v>
      </c>
      <c r="L235" s="12">
        <f t="shared" si="20"/>
        <v>1</v>
      </c>
      <c r="M235" s="1087"/>
      <c r="N235" s="3"/>
      <c r="O235" s="4">
        <f t="shared" si="21"/>
        <v>592900</v>
      </c>
    </row>
    <row r="236" spans="1:15" ht="17.25">
      <c r="A236" s="15" t="s">
        <v>2002</v>
      </c>
      <c r="B236" s="10">
        <v>384000</v>
      </c>
      <c r="C236" s="10">
        <f t="shared" si="17"/>
        <v>422400.00000000006</v>
      </c>
      <c r="D236" s="10">
        <v>270000</v>
      </c>
      <c r="E236" s="10">
        <f t="shared" si="18"/>
        <v>297000</v>
      </c>
      <c r="F236" s="9">
        <v>423000</v>
      </c>
      <c r="G236" s="11">
        <f t="shared" si="19"/>
        <v>465300.00000000006</v>
      </c>
      <c r="H236" s="12">
        <v>0.1015625</v>
      </c>
      <c r="I236" s="9">
        <v>297000</v>
      </c>
      <c r="J236" s="30">
        <v>326700</v>
      </c>
      <c r="K236" s="12">
        <v>0.1</v>
      </c>
      <c r="L236" s="12">
        <f t="shared" si="20"/>
        <v>1</v>
      </c>
      <c r="M236" s="1087"/>
      <c r="N236" s="3"/>
      <c r="O236" s="4">
        <f t="shared" si="21"/>
        <v>326700</v>
      </c>
    </row>
    <row r="237" spans="1:15" ht="17.25">
      <c r="A237" s="15" t="s">
        <v>2003</v>
      </c>
      <c r="B237" s="10">
        <v>185000</v>
      </c>
      <c r="C237" s="10">
        <f t="shared" si="17"/>
        <v>203500.00000000003</v>
      </c>
      <c r="D237" s="10">
        <v>130000</v>
      </c>
      <c r="E237" s="10">
        <f t="shared" si="18"/>
        <v>143000</v>
      </c>
      <c r="F237" s="9">
        <v>204000</v>
      </c>
      <c r="G237" s="11">
        <f t="shared" si="19"/>
        <v>224400.00000000003</v>
      </c>
      <c r="H237" s="12">
        <v>0.10270270270270271</v>
      </c>
      <c r="I237" s="9">
        <v>143000</v>
      </c>
      <c r="J237" s="30">
        <v>157300</v>
      </c>
      <c r="K237" s="12">
        <v>0.1</v>
      </c>
      <c r="L237" s="12">
        <f t="shared" si="20"/>
        <v>1</v>
      </c>
      <c r="M237" s="1087"/>
      <c r="N237" s="3"/>
      <c r="O237" s="4">
        <f t="shared" si="21"/>
        <v>157300</v>
      </c>
    </row>
    <row r="238" spans="1:15" ht="17.25">
      <c r="A238" s="15" t="s">
        <v>2004</v>
      </c>
      <c r="B238" s="10">
        <v>384000</v>
      </c>
      <c r="C238" s="10">
        <f t="shared" si="17"/>
        <v>422400.00000000006</v>
      </c>
      <c r="D238" s="10">
        <v>270000</v>
      </c>
      <c r="E238" s="10">
        <f t="shared" si="18"/>
        <v>297000</v>
      </c>
      <c r="F238" s="9">
        <v>423000</v>
      </c>
      <c r="G238" s="11">
        <f t="shared" si="19"/>
        <v>465300.00000000006</v>
      </c>
      <c r="H238" s="12">
        <v>0.1015625</v>
      </c>
      <c r="I238" s="9">
        <v>297000</v>
      </c>
      <c r="J238" s="30">
        <v>326700</v>
      </c>
      <c r="K238" s="12">
        <v>0.1</v>
      </c>
      <c r="L238" s="12">
        <f t="shared" si="20"/>
        <v>1</v>
      </c>
      <c r="M238" s="1087"/>
      <c r="N238" s="3"/>
      <c r="O238" s="4">
        <f t="shared" si="21"/>
        <v>326700</v>
      </c>
    </row>
    <row r="239" spans="1:15" ht="17.25">
      <c r="A239" s="15" t="s">
        <v>2005</v>
      </c>
      <c r="B239" s="10">
        <v>185000</v>
      </c>
      <c r="C239" s="10">
        <f t="shared" si="17"/>
        <v>203500.00000000003</v>
      </c>
      <c r="D239" s="10">
        <v>130000</v>
      </c>
      <c r="E239" s="10">
        <f t="shared" si="18"/>
        <v>143000</v>
      </c>
      <c r="F239" s="9">
        <v>204000</v>
      </c>
      <c r="G239" s="11">
        <f t="shared" si="19"/>
        <v>224400.00000000003</v>
      </c>
      <c r="H239" s="12">
        <v>0.10270270270270271</v>
      </c>
      <c r="I239" s="9">
        <v>143000</v>
      </c>
      <c r="J239" s="30">
        <v>157300</v>
      </c>
      <c r="K239" s="12">
        <v>0.1</v>
      </c>
      <c r="L239" s="12">
        <f t="shared" si="20"/>
        <v>1</v>
      </c>
      <c r="M239" s="1087"/>
      <c r="N239" s="3"/>
      <c r="O239" s="4">
        <f t="shared" si="21"/>
        <v>157300</v>
      </c>
    </row>
    <row r="240" spans="1:15" ht="17.25">
      <c r="A240" s="15" t="s">
        <v>2006</v>
      </c>
      <c r="B240" s="10">
        <v>460000</v>
      </c>
      <c r="C240" s="10">
        <f t="shared" si="17"/>
        <v>506000.00000000006</v>
      </c>
      <c r="D240" s="10">
        <v>360000</v>
      </c>
      <c r="E240" s="10">
        <f t="shared" si="18"/>
        <v>396000.00000000006</v>
      </c>
      <c r="F240" s="9">
        <v>506000</v>
      </c>
      <c r="G240" s="11">
        <f t="shared" si="19"/>
        <v>556600</v>
      </c>
      <c r="H240" s="12">
        <v>0.1</v>
      </c>
      <c r="I240" s="9">
        <v>396000</v>
      </c>
      <c r="J240" s="30">
        <v>435600.00000000006</v>
      </c>
      <c r="K240" s="12">
        <v>0.1</v>
      </c>
      <c r="L240" s="12">
        <f t="shared" si="20"/>
        <v>1</v>
      </c>
      <c r="M240" s="1087"/>
      <c r="N240" s="3"/>
      <c r="O240" s="4">
        <f t="shared" si="21"/>
        <v>435600.00000000006</v>
      </c>
    </row>
    <row r="241" spans="1:15" ht="17.25">
      <c r="A241" s="15" t="s">
        <v>2007</v>
      </c>
      <c r="B241" s="10">
        <v>217000</v>
      </c>
      <c r="C241" s="10">
        <f t="shared" si="17"/>
        <v>238700.00000000003</v>
      </c>
      <c r="D241" s="10">
        <v>165000</v>
      </c>
      <c r="E241" s="10">
        <f t="shared" si="18"/>
        <v>181500.00000000003</v>
      </c>
      <c r="F241" s="9">
        <v>239000</v>
      </c>
      <c r="G241" s="11">
        <f t="shared" si="19"/>
        <v>262900</v>
      </c>
      <c r="H241" s="12">
        <v>0.10138248847926268</v>
      </c>
      <c r="I241" s="9">
        <v>181000</v>
      </c>
      <c r="J241" s="30">
        <v>199100.00000000003</v>
      </c>
      <c r="K241" s="12">
        <v>9.696969696969697E-2</v>
      </c>
      <c r="L241" s="12">
        <f t="shared" si="20"/>
        <v>1</v>
      </c>
      <c r="M241" s="1087"/>
      <c r="N241" s="3"/>
      <c r="O241" s="4">
        <f t="shared" si="21"/>
        <v>199100.00000000003</v>
      </c>
    </row>
    <row r="242" spans="1:15" ht="17.25">
      <c r="A242" s="15" t="s">
        <v>2008</v>
      </c>
      <c r="B242" s="10">
        <v>217000</v>
      </c>
      <c r="C242" s="10">
        <f t="shared" si="17"/>
        <v>238700.00000000003</v>
      </c>
      <c r="D242" s="10">
        <v>165000</v>
      </c>
      <c r="E242" s="10">
        <f t="shared" si="18"/>
        <v>181500.00000000003</v>
      </c>
      <c r="F242" s="9">
        <v>239000</v>
      </c>
      <c r="G242" s="11">
        <f t="shared" si="19"/>
        <v>262900</v>
      </c>
      <c r="H242" s="12">
        <v>0.10138248847926268</v>
      </c>
      <c r="I242" s="9">
        <v>181000</v>
      </c>
      <c r="J242" s="30">
        <v>199100.00000000003</v>
      </c>
      <c r="K242" s="12">
        <v>9.696969696969697E-2</v>
      </c>
      <c r="L242" s="12">
        <f t="shared" si="20"/>
        <v>1</v>
      </c>
      <c r="M242" s="1087"/>
      <c r="N242" s="3"/>
      <c r="O242" s="4">
        <f t="shared" si="21"/>
        <v>199100.00000000003</v>
      </c>
    </row>
    <row r="243" spans="1:15" ht="17.25">
      <c r="A243" s="15" t="s">
        <v>2009</v>
      </c>
      <c r="B243" s="10">
        <v>150000</v>
      </c>
      <c r="C243" s="10">
        <f t="shared" si="17"/>
        <v>165000</v>
      </c>
      <c r="D243" s="10">
        <v>105000</v>
      </c>
      <c r="E243" s="10">
        <f t="shared" si="18"/>
        <v>115500.00000000001</v>
      </c>
      <c r="F243" s="9">
        <v>180000</v>
      </c>
      <c r="G243" s="11">
        <f t="shared" si="19"/>
        <v>198000.00000000003</v>
      </c>
      <c r="H243" s="12">
        <v>0.2</v>
      </c>
      <c r="I243" s="9">
        <v>126000</v>
      </c>
      <c r="J243" s="30">
        <v>138600</v>
      </c>
      <c r="K243" s="12">
        <v>0.2</v>
      </c>
      <c r="L243" s="12">
        <f t="shared" si="20"/>
        <v>1</v>
      </c>
      <c r="M243" s="1087"/>
      <c r="N243" s="3"/>
      <c r="O243" s="4">
        <f t="shared" si="21"/>
        <v>138600</v>
      </c>
    </row>
    <row r="244" spans="1:15" ht="17.25">
      <c r="A244" s="15" t="s">
        <v>2010</v>
      </c>
      <c r="B244" s="10">
        <v>235000</v>
      </c>
      <c r="C244" s="10">
        <f t="shared" si="17"/>
        <v>258500.00000000003</v>
      </c>
      <c r="D244" s="10">
        <v>165000</v>
      </c>
      <c r="E244" s="10">
        <f t="shared" si="18"/>
        <v>181500.00000000003</v>
      </c>
      <c r="F244" s="9">
        <v>282000</v>
      </c>
      <c r="G244" s="11">
        <f t="shared" si="19"/>
        <v>310200</v>
      </c>
      <c r="H244" s="12">
        <v>0.2</v>
      </c>
      <c r="I244" s="9">
        <v>198000</v>
      </c>
      <c r="J244" s="30">
        <v>217800.00000000003</v>
      </c>
      <c r="K244" s="12">
        <v>0.2</v>
      </c>
      <c r="L244" s="12">
        <f t="shared" si="20"/>
        <v>1</v>
      </c>
      <c r="M244" s="1087"/>
      <c r="N244" s="3"/>
      <c r="O244" s="4">
        <f t="shared" si="21"/>
        <v>217800.00000000003</v>
      </c>
    </row>
    <row r="245" spans="1:15" ht="17.25">
      <c r="A245" s="15" t="s">
        <v>2011</v>
      </c>
      <c r="B245" s="10">
        <v>93000</v>
      </c>
      <c r="C245" s="10">
        <f t="shared" si="17"/>
        <v>102300.00000000001</v>
      </c>
      <c r="D245" s="10">
        <v>65000</v>
      </c>
      <c r="E245" s="10">
        <f t="shared" si="18"/>
        <v>71500</v>
      </c>
      <c r="F245" s="9">
        <v>112000</v>
      </c>
      <c r="G245" s="11">
        <f t="shared" si="19"/>
        <v>123200.00000000001</v>
      </c>
      <c r="H245" s="12">
        <v>0.20430107526881722</v>
      </c>
      <c r="I245" s="9">
        <v>78000</v>
      </c>
      <c r="J245" s="30">
        <v>85800</v>
      </c>
      <c r="K245" s="12">
        <v>0.2</v>
      </c>
      <c r="L245" s="12">
        <f t="shared" si="20"/>
        <v>1</v>
      </c>
      <c r="M245" s="1087"/>
      <c r="N245" s="3"/>
      <c r="O245" s="4">
        <f t="shared" si="21"/>
        <v>85800</v>
      </c>
    </row>
    <row r="246" spans="1:15" ht="17.25">
      <c r="A246" s="15" t="s">
        <v>2012</v>
      </c>
      <c r="B246" s="10">
        <v>93000</v>
      </c>
      <c r="C246" s="10">
        <f t="shared" si="17"/>
        <v>102300.00000000001</v>
      </c>
      <c r="D246" s="10">
        <v>65000</v>
      </c>
      <c r="E246" s="10">
        <f t="shared" si="18"/>
        <v>71500</v>
      </c>
      <c r="F246" s="9">
        <v>112000</v>
      </c>
      <c r="G246" s="11">
        <f t="shared" si="19"/>
        <v>123200.00000000001</v>
      </c>
      <c r="H246" s="12">
        <v>0.20430107526881722</v>
      </c>
      <c r="I246" s="9">
        <v>78000</v>
      </c>
      <c r="J246" s="30">
        <v>85800</v>
      </c>
      <c r="K246" s="12">
        <v>0.2</v>
      </c>
      <c r="L246" s="12">
        <f t="shared" si="20"/>
        <v>1</v>
      </c>
      <c r="M246" s="1087"/>
      <c r="N246" s="3"/>
      <c r="O246" s="4">
        <f t="shared" si="21"/>
        <v>85800</v>
      </c>
    </row>
    <row r="247" spans="1:15" ht="17.25">
      <c r="A247" s="15" t="s">
        <v>2013</v>
      </c>
      <c r="B247" s="10">
        <v>93000</v>
      </c>
      <c r="C247" s="10">
        <f t="shared" si="17"/>
        <v>102300.00000000001</v>
      </c>
      <c r="D247" s="10">
        <v>65000</v>
      </c>
      <c r="E247" s="10">
        <f t="shared" si="18"/>
        <v>71500</v>
      </c>
      <c r="F247" s="9">
        <v>112000</v>
      </c>
      <c r="G247" s="11">
        <f t="shared" si="19"/>
        <v>123200.00000000001</v>
      </c>
      <c r="H247" s="12">
        <v>0.20430107526881722</v>
      </c>
      <c r="I247" s="9">
        <v>78000</v>
      </c>
      <c r="J247" s="30">
        <v>85800</v>
      </c>
      <c r="K247" s="12">
        <v>0.2</v>
      </c>
      <c r="L247" s="12">
        <f t="shared" si="20"/>
        <v>1</v>
      </c>
      <c r="M247" s="1087"/>
      <c r="N247" s="3"/>
      <c r="O247" s="4">
        <f t="shared" si="21"/>
        <v>85800</v>
      </c>
    </row>
    <row r="248" spans="1:15" ht="17.25">
      <c r="A248" s="15" t="s">
        <v>2014</v>
      </c>
      <c r="B248" s="10">
        <v>93000</v>
      </c>
      <c r="C248" s="10">
        <f t="shared" si="17"/>
        <v>102300.00000000001</v>
      </c>
      <c r="D248" s="10">
        <v>65000</v>
      </c>
      <c r="E248" s="10">
        <f t="shared" si="18"/>
        <v>71500</v>
      </c>
      <c r="F248" s="9">
        <v>112000</v>
      </c>
      <c r="G248" s="11">
        <f t="shared" si="19"/>
        <v>123200.00000000001</v>
      </c>
      <c r="H248" s="12">
        <v>0.20430107526881722</v>
      </c>
      <c r="I248" s="9">
        <v>78000</v>
      </c>
      <c r="J248" s="30">
        <v>85800</v>
      </c>
      <c r="K248" s="12">
        <v>0.2</v>
      </c>
      <c r="L248" s="12">
        <f t="shared" si="20"/>
        <v>1</v>
      </c>
      <c r="M248" s="1087"/>
      <c r="N248" s="3"/>
      <c r="O248" s="4">
        <f t="shared" si="21"/>
        <v>85800</v>
      </c>
    </row>
    <row r="249" spans="1:15" ht="17.25">
      <c r="A249" s="15" t="s">
        <v>2015</v>
      </c>
      <c r="B249" s="10">
        <v>235000</v>
      </c>
      <c r="C249" s="10">
        <f t="shared" si="17"/>
        <v>258500.00000000003</v>
      </c>
      <c r="D249" s="10">
        <v>165000</v>
      </c>
      <c r="E249" s="10">
        <f t="shared" si="18"/>
        <v>181500.00000000003</v>
      </c>
      <c r="F249" s="9">
        <v>282000</v>
      </c>
      <c r="G249" s="11">
        <f t="shared" si="19"/>
        <v>310200</v>
      </c>
      <c r="H249" s="12">
        <v>0.2</v>
      </c>
      <c r="I249" s="9">
        <v>198000</v>
      </c>
      <c r="J249" s="30">
        <v>217800.00000000003</v>
      </c>
      <c r="K249" s="12">
        <v>0.2</v>
      </c>
      <c r="L249" s="12">
        <f t="shared" si="20"/>
        <v>1</v>
      </c>
      <c r="M249" s="1087"/>
      <c r="N249" s="3"/>
      <c r="O249" s="4">
        <f t="shared" si="21"/>
        <v>217800.00000000003</v>
      </c>
    </row>
    <row r="250" spans="1:15" ht="17.25">
      <c r="A250" s="15" t="s">
        <v>2016</v>
      </c>
      <c r="B250" s="10">
        <v>235000</v>
      </c>
      <c r="C250" s="10">
        <f t="shared" si="17"/>
        <v>258500.00000000003</v>
      </c>
      <c r="D250" s="10">
        <v>165000</v>
      </c>
      <c r="E250" s="10">
        <f t="shared" si="18"/>
        <v>181500.00000000003</v>
      </c>
      <c r="F250" s="9">
        <v>282000</v>
      </c>
      <c r="G250" s="11">
        <f t="shared" si="19"/>
        <v>310200</v>
      </c>
      <c r="H250" s="12">
        <v>0.2</v>
      </c>
      <c r="I250" s="9">
        <v>198000</v>
      </c>
      <c r="J250" s="30">
        <v>217800.00000000003</v>
      </c>
      <c r="K250" s="12">
        <v>0.2</v>
      </c>
      <c r="L250" s="12">
        <f t="shared" si="20"/>
        <v>1</v>
      </c>
      <c r="M250" s="1087"/>
      <c r="N250" s="3"/>
      <c r="O250" s="4">
        <f t="shared" si="21"/>
        <v>217800.00000000003</v>
      </c>
    </row>
    <row r="251" spans="1:15" ht="17.25">
      <c r="A251" s="60" t="s">
        <v>2952</v>
      </c>
      <c r="B251" s="61">
        <v>178000</v>
      </c>
      <c r="C251" s="61">
        <f t="shared" si="17"/>
        <v>195800.00000000003</v>
      </c>
      <c r="D251" s="61">
        <v>125000</v>
      </c>
      <c r="E251" s="61">
        <f t="shared" si="18"/>
        <v>137500</v>
      </c>
      <c r="F251" s="62">
        <v>196000</v>
      </c>
      <c r="G251" s="61">
        <f t="shared" si="19"/>
        <v>215600.00000000003</v>
      </c>
      <c r="H251" s="63">
        <v>0.10112359550561797</v>
      </c>
      <c r="I251" s="62">
        <v>137000</v>
      </c>
      <c r="J251" s="64">
        <v>150700</v>
      </c>
      <c r="K251" s="63">
        <v>9.6000000000000002E-2</v>
      </c>
      <c r="L251" s="12">
        <f t="shared" si="20"/>
        <v>1</v>
      </c>
      <c r="M251" s="1088"/>
      <c r="N251" s="65"/>
      <c r="O251" s="66">
        <f t="shared" si="21"/>
        <v>150700</v>
      </c>
    </row>
    <row r="252" spans="1:15" ht="17.25">
      <c r="A252" s="60" t="s">
        <v>2017</v>
      </c>
      <c r="B252" s="61">
        <v>228000</v>
      </c>
      <c r="C252" s="61">
        <f t="shared" si="17"/>
        <v>250800.00000000003</v>
      </c>
      <c r="D252" s="61">
        <v>160000</v>
      </c>
      <c r="E252" s="61">
        <f t="shared" si="18"/>
        <v>176000</v>
      </c>
      <c r="F252" s="62">
        <v>251000</v>
      </c>
      <c r="G252" s="61">
        <f t="shared" si="19"/>
        <v>276100</v>
      </c>
      <c r="H252" s="63">
        <v>0.10087719298245613</v>
      </c>
      <c r="I252" s="62">
        <v>176000</v>
      </c>
      <c r="J252" s="64">
        <v>193600.00000000003</v>
      </c>
      <c r="K252" s="63">
        <v>0.1</v>
      </c>
      <c r="L252" s="12">
        <f t="shared" si="20"/>
        <v>1</v>
      </c>
      <c r="M252" s="1088"/>
      <c r="N252" s="65"/>
      <c r="O252" s="66">
        <f t="shared" si="21"/>
        <v>193600.00000000003</v>
      </c>
    </row>
    <row r="253" spans="1:15" ht="17.25">
      <c r="A253" s="60" t="s">
        <v>2018</v>
      </c>
      <c r="B253" s="61">
        <v>228000</v>
      </c>
      <c r="C253" s="61">
        <f t="shared" si="17"/>
        <v>250800.00000000003</v>
      </c>
      <c r="D253" s="61">
        <v>160000</v>
      </c>
      <c r="E253" s="61">
        <f t="shared" si="18"/>
        <v>176000</v>
      </c>
      <c r="F253" s="62">
        <v>251000</v>
      </c>
      <c r="G253" s="61">
        <f t="shared" si="19"/>
        <v>276100</v>
      </c>
      <c r="H253" s="63">
        <v>0.10087719298245613</v>
      </c>
      <c r="I253" s="62">
        <v>176000</v>
      </c>
      <c r="J253" s="64">
        <v>193600.00000000003</v>
      </c>
      <c r="K253" s="63">
        <v>0.1</v>
      </c>
      <c r="L253" s="12">
        <f t="shared" si="20"/>
        <v>1</v>
      </c>
      <c r="M253" s="1088"/>
      <c r="N253" s="65"/>
      <c r="O253" s="66">
        <f t="shared" si="21"/>
        <v>193600.00000000003</v>
      </c>
    </row>
    <row r="254" spans="1:15" ht="17.25">
      <c r="A254" s="60" t="s">
        <v>2019</v>
      </c>
      <c r="B254" s="61">
        <v>228000</v>
      </c>
      <c r="C254" s="61">
        <f t="shared" si="17"/>
        <v>250800.00000000003</v>
      </c>
      <c r="D254" s="61">
        <v>160000</v>
      </c>
      <c r="E254" s="61">
        <f t="shared" si="18"/>
        <v>176000</v>
      </c>
      <c r="F254" s="62">
        <v>251000</v>
      </c>
      <c r="G254" s="61">
        <f t="shared" si="19"/>
        <v>276100</v>
      </c>
      <c r="H254" s="63">
        <v>0.10087719298245613</v>
      </c>
      <c r="I254" s="62">
        <v>176000</v>
      </c>
      <c r="J254" s="64">
        <v>193600.00000000003</v>
      </c>
      <c r="K254" s="63">
        <v>0.1</v>
      </c>
      <c r="L254" s="12">
        <f t="shared" si="20"/>
        <v>1</v>
      </c>
      <c r="M254" s="1088"/>
      <c r="N254" s="65"/>
      <c r="O254" s="66">
        <f t="shared" si="21"/>
        <v>193600.00000000003</v>
      </c>
    </row>
    <row r="255" spans="1:15" ht="17.25">
      <c r="A255" s="53" t="s">
        <v>2020</v>
      </c>
      <c r="B255" s="54">
        <v>213000</v>
      </c>
      <c r="C255" s="54">
        <f t="shared" si="17"/>
        <v>234300.00000000003</v>
      </c>
      <c r="D255" s="54">
        <v>150000</v>
      </c>
      <c r="E255" s="54">
        <f t="shared" si="18"/>
        <v>165000</v>
      </c>
      <c r="F255" s="55">
        <v>235000</v>
      </c>
      <c r="G255" s="54">
        <f t="shared" si="19"/>
        <v>258500.00000000003</v>
      </c>
      <c r="H255" s="56">
        <v>0.10328638497652583</v>
      </c>
      <c r="I255" s="55">
        <v>165000</v>
      </c>
      <c r="J255" s="57">
        <v>181500.00000000003</v>
      </c>
      <c r="K255" s="56">
        <v>0.1</v>
      </c>
      <c r="L255" s="12">
        <f t="shared" si="20"/>
        <v>1</v>
      </c>
      <c r="M255" s="1090"/>
      <c r="N255" s="58"/>
      <c r="O255" s="59">
        <f t="shared" si="21"/>
        <v>181500.00000000003</v>
      </c>
    </row>
    <row r="256" spans="1:15" ht="17.25">
      <c r="A256" s="53" t="s">
        <v>2021</v>
      </c>
      <c r="B256" s="54">
        <v>213000</v>
      </c>
      <c r="C256" s="54">
        <f t="shared" si="17"/>
        <v>234300.00000000003</v>
      </c>
      <c r="D256" s="54">
        <v>150000</v>
      </c>
      <c r="E256" s="54">
        <f t="shared" si="18"/>
        <v>165000</v>
      </c>
      <c r="F256" s="55">
        <v>235000</v>
      </c>
      <c r="G256" s="54">
        <f t="shared" si="19"/>
        <v>258500.00000000003</v>
      </c>
      <c r="H256" s="56">
        <v>0.10328638497652583</v>
      </c>
      <c r="I256" s="55">
        <v>165000</v>
      </c>
      <c r="J256" s="57">
        <v>181500.00000000003</v>
      </c>
      <c r="K256" s="56">
        <v>0.1</v>
      </c>
      <c r="L256" s="12">
        <f t="shared" si="20"/>
        <v>1</v>
      </c>
      <c r="M256" s="1090"/>
      <c r="N256" s="58"/>
      <c r="O256" s="59">
        <f t="shared" si="21"/>
        <v>181500.00000000003</v>
      </c>
    </row>
    <row r="257" spans="1:15" ht="17.25">
      <c r="A257" s="53" t="s">
        <v>2022</v>
      </c>
      <c r="B257" s="54">
        <v>213000</v>
      </c>
      <c r="C257" s="54">
        <f t="shared" si="17"/>
        <v>234300.00000000003</v>
      </c>
      <c r="D257" s="54">
        <v>150000</v>
      </c>
      <c r="E257" s="54">
        <f t="shared" si="18"/>
        <v>165000</v>
      </c>
      <c r="F257" s="55">
        <v>235000</v>
      </c>
      <c r="G257" s="54">
        <f t="shared" si="19"/>
        <v>258500.00000000003</v>
      </c>
      <c r="H257" s="56">
        <v>0.10328638497652583</v>
      </c>
      <c r="I257" s="55">
        <v>165000</v>
      </c>
      <c r="J257" s="57">
        <v>181500.00000000003</v>
      </c>
      <c r="K257" s="56">
        <v>0.1</v>
      </c>
      <c r="L257" s="12">
        <f t="shared" si="20"/>
        <v>1</v>
      </c>
      <c r="M257" s="1090"/>
      <c r="N257" s="58"/>
      <c r="O257" s="59">
        <f t="shared" si="21"/>
        <v>181500.00000000003</v>
      </c>
    </row>
    <row r="258" spans="1:15" ht="17.25">
      <c r="A258" s="53" t="s">
        <v>2023</v>
      </c>
      <c r="B258" s="54">
        <v>213000</v>
      </c>
      <c r="C258" s="54">
        <f t="shared" si="17"/>
        <v>234300.00000000003</v>
      </c>
      <c r="D258" s="54">
        <v>150000</v>
      </c>
      <c r="E258" s="54">
        <f t="shared" si="18"/>
        <v>165000</v>
      </c>
      <c r="F258" s="55">
        <v>235000</v>
      </c>
      <c r="G258" s="54">
        <f t="shared" si="19"/>
        <v>258500.00000000003</v>
      </c>
      <c r="H258" s="56">
        <v>0.10328638497652583</v>
      </c>
      <c r="I258" s="55">
        <v>165000</v>
      </c>
      <c r="J258" s="57">
        <v>181500.00000000003</v>
      </c>
      <c r="K258" s="56">
        <v>0.1</v>
      </c>
      <c r="L258" s="12">
        <f t="shared" si="20"/>
        <v>1</v>
      </c>
      <c r="M258" s="1090"/>
      <c r="N258" s="58"/>
      <c r="O258" s="59">
        <f t="shared" si="21"/>
        <v>181500.00000000003</v>
      </c>
    </row>
    <row r="259" spans="1:15" ht="17.25">
      <c r="A259" s="60" t="s">
        <v>2024</v>
      </c>
      <c r="B259" s="61">
        <v>270000</v>
      </c>
      <c r="C259" s="61">
        <f t="shared" si="17"/>
        <v>297000</v>
      </c>
      <c r="D259" s="61">
        <v>190000</v>
      </c>
      <c r="E259" s="61">
        <f t="shared" si="18"/>
        <v>209000.00000000003</v>
      </c>
      <c r="F259" s="62">
        <v>297000</v>
      </c>
      <c r="G259" s="61">
        <f t="shared" si="19"/>
        <v>326700</v>
      </c>
      <c r="H259" s="63">
        <v>0.1</v>
      </c>
      <c r="I259" s="62">
        <v>209000</v>
      </c>
      <c r="J259" s="64">
        <v>229900.00000000003</v>
      </c>
      <c r="K259" s="63">
        <v>0.1</v>
      </c>
      <c r="L259" s="12">
        <f t="shared" si="20"/>
        <v>1</v>
      </c>
      <c r="M259" s="1088"/>
      <c r="N259" s="65"/>
      <c r="O259" s="66">
        <f t="shared" si="21"/>
        <v>229900.00000000003</v>
      </c>
    </row>
    <row r="260" spans="1:15" ht="17.25">
      <c r="A260" s="60" t="s">
        <v>2025</v>
      </c>
      <c r="B260" s="61">
        <v>171000</v>
      </c>
      <c r="C260" s="61">
        <f t="shared" si="17"/>
        <v>188100.00000000003</v>
      </c>
      <c r="D260" s="61">
        <v>120000</v>
      </c>
      <c r="E260" s="61">
        <f t="shared" si="18"/>
        <v>132000</v>
      </c>
      <c r="F260" s="62">
        <v>189000</v>
      </c>
      <c r="G260" s="61">
        <f t="shared" si="19"/>
        <v>207900.00000000003</v>
      </c>
      <c r="H260" s="63">
        <v>0.10526315789473684</v>
      </c>
      <c r="I260" s="62">
        <v>132000</v>
      </c>
      <c r="J260" s="64">
        <v>145200</v>
      </c>
      <c r="K260" s="63">
        <v>0.1</v>
      </c>
      <c r="L260" s="12">
        <f t="shared" si="20"/>
        <v>0.15000000000000002</v>
      </c>
      <c r="M260" s="1088">
        <v>123420</v>
      </c>
      <c r="N260" s="65"/>
      <c r="O260" s="66">
        <f t="shared" si="21"/>
        <v>145200</v>
      </c>
    </row>
    <row r="261" spans="1:15" ht="17.25">
      <c r="A261" s="60" t="s">
        <v>2026</v>
      </c>
      <c r="B261" s="61">
        <v>270000</v>
      </c>
      <c r="C261" s="61">
        <f t="shared" si="17"/>
        <v>297000</v>
      </c>
      <c r="D261" s="61">
        <v>190000</v>
      </c>
      <c r="E261" s="61">
        <f t="shared" si="18"/>
        <v>209000.00000000003</v>
      </c>
      <c r="F261" s="62">
        <v>297000</v>
      </c>
      <c r="G261" s="61">
        <f t="shared" si="19"/>
        <v>326700</v>
      </c>
      <c r="H261" s="63">
        <v>0.1</v>
      </c>
      <c r="I261" s="62">
        <v>209000</v>
      </c>
      <c r="J261" s="64">
        <v>229900.00000000003</v>
      </c>
      <c r="K261" s="63">
        <v>0.1</v>
      </c>
      <c r="L261" s="12">
        <f t="shared" si="20"/>
        <v>0.15000000000000013</v>
      </c>
      <c r="M261" s="1088">
        <v>195415</v>
      </c>
      <c r="N261" s="65"/>
      <c r="O261" s="66">
        <f t="shared" si="21"/>
        <v>229900.00000000003</v>
      </c>
    </row>
    <row r="262" spans="1:15" ht="17.25">
      <c r="A262" s="60" t="s">
        <v>2027</v>
      </c>
      <c r="B262" s="61">
        <v>270000</v>
      </c>
      <c r="C262" s="61">
        <f t="shared" ref="C262:C325" si="22">B262*1.1</f>
        <v>297000</v>
      </c>
      <c r="D262" s="61">
        <v>190000</v>
      </c>
      <c r="E262" s="61">
        <f t="shared" ref="E262:E325" si="23">D262*1.1</f>
        <v>209000.00000000003</v>
      </c>
      <c r="F262" s="62">
        <v>297000</v>
      </c>
      <c r="G262" s="61">
        <f t="shared" ref="G262:G325" si="24">F262*1.1</f>
        <v>326700</v>
      </c>
      <c r="H262" s="63">
        <v>0.1</v>
      </c>
      <c r="I262" s="62">
        <v>209000</v>
      </c>
      <c r="J262" s="64">
        <v>229900.00000000003</v>
      </c>
      <c r="K262" s="63">
        <v>0.1</v>
      </c>
      <c r="L262" s="12">
        <f t="shared" ref="L262:L325" si="25">1-(M262/J262)</f>
        <v>1</v>
      </c>
      <c r="M262" s="1088"/>
      <c r="N262" s="65"/>
      <c r="O262" s="66">
        <f t="shared" ref="O262:O325" si="26">SUM(J262-J262*N262)</f>
        <v>229900.00000000003</v>
      </c>
    </row>
    <row r="263" spans="1:15" ht="17.25">
      <c r="A263" s="15" t="s">
        <v>2028</v>
      </c>
      <c r="B263" s="10">
        <v>260000</v>
      </c>
      <c r="C263" s="10">
        <f t="shared" si="22"/>
        <v>286000</v>
      </c>
      <c r="D263" s="10">
        <v>200000</v>
      </c>
      <c r="E263" s="10">
        <f t="shared" si="23"/>
        <v>220000.00000000003</v>
      </c>
      <c r="F263" s="9">
        <v>286000</v>
      </c>
      <c r="G263" s="11">
        <f t="shared" si="24"/>
        <v>314600</v>
      </c>
      <c r="H263" s="12">
        <v>0.1</v>
      </c>
      <c r="I263" s="9">
        <v>220000</v>
      </c>
      <c r="J263" s="30">
        <v>242000.00000000003</v>
      </c>
      <c r="K263" s="12">
        <v>0.1</v>
      </c>
      <c r="L263" s="12">
        <f t="shared" si="25"/>
        <v>1</v>
      </c>
      <c r="M263" s="1087"/>
      <c r="N263" s="3"/>
      <c r="O263" s="4">
        <f t="shared" si="26"/>
        <v>242000.00000000003</v>
      </c>
    </row>
    <row r="264" spans="1:15" ht="17.25">
      <c r="A264" s="15" t="s">
        <v>2029</v>
      </c>
      <c r="B264" s="10">
        <v>260000</v>
      </c>
      <c r="C264" s="10">
        <f t="shared" si="22"/>
        <v>286000</v>
      </c>
      <c r="D264" s="10">
        <v>200000</v>
      </c>
      <c r="E264" s="10">
        <f t="shared" si="23"/>
        <v>220000.00000000003</v>
      </c>
      <c r="F264" s="9">
        <v>286000</v>
      </c>
      <c r="G264" s="11">
        <f t="shared" si="24"/>
        <v>314600</v>
      </c>
      <c r="H264" s="12">
        <v>0.1</v>
      </c>
      <c r="I264" s="9">
        <v>220000</v>
      </c>
      <c r="J264" s="30">
        <v>242000.00000000003</v>
      </c>
      <c r="K264" s="12">
        <v>0.1</v>
      </c>
      <c r="L264" s="12">
        <f t="shared" si="25"/>
        <v>1</v>
      </c>
      <c r="M264" s="1087"/>
      <c r="N264" s="3"/>
      <c r="O264" s="4">
        <f t="shared" si="26"/>
        <v>242000.00000000003</v>
      </c>
    </row>
    <row r="265" spans="1:15" ht="17.25">
      <c r="A265" s="15" t="s">
        <v>2030</v>
      </c>
      <c r="B265" s="10">
        <v>260000</v>
      </c>
      <c r="C265" s="10">
        <f t="shared" si="22"/>
        <v>286000</v>
      </c>
      <c r="D265" s="10">
        <v>200000</v>
      </c>
      <c r="E265" s="10">
        <f t="shared" si="23"/>
        <v>220000.00000000003</v>
      </c>
      <c r="F265" s="9">
        <v>286000</v>
      </c>
      <c r="G265" s="11">
        <f t="shared" si="24"/>
        <v>314600</v>
      </c>
      <c r="H265" s="12">
        <v>0.1</v>
      </c>
      <c r="I265" s="9">
        <v>220000</v>
      </c>
      <c r="J265" s="30">
        <v>242000.00000000003</v>
      </c>
      <c r="K265" s="12">
        <v>0.1</v>
      </c>
      <c r="L265" s="12">
        <f t="shared" si="25"/>
        <v>1</v>
      </c>
      <c r="M265" s="1087"/>
      <c r="N265" s="3"/>
      <c r="O265" s="4">
        <f t="shared" si="26"/>
        <v>242000.00000000003</v>
      </c>
    </row>
    <row r="266" spans="1:15" ht="17.25">
      <c r="A266" s="15" t="s">
        <v>2031</v>
      </c>
      <c r="B266" s="10">
        <v>260000</v>
      </c>
      <c r="C266" s="10">
        <f t="shared" si="22"/>
        <v>286000</v>
      </c>
      <c r="D266" s="10">
        <v>200000</v>
      </c>
      <c r="E266" s="10">
        <f t="shared" si="23"/>
        <v>220000.00000000003</v>
      </c>
      <c r="F266" s="9">
        <v>286000</v>
      </c>
      <c r="G266" s="11">
        <f t="shared" si="24"/>
        <v>314600</v>
      </c>
      <c r="H266" s="12">
        <v>0.1</v>
      </c>
      <c r="I266" s="9">
        <v>220000</v>
      </c>
      <c r="J266" s="30">
        <v>242000.00000000003</v>
      </c>
      <c r="K266" s="12">
        <v>0.1</v>
      </c>
      <c r="L266" s="12">
        <f t="shared" si="25"/>
        <v>1</v>
      </c>
      <c r="M266" s="1087"/>
      <c r="N266" s="3"/>
      <c r="O266" s="4">
        <f t="shared" si="26"/>
        <v>242000.00000000003</v>
      </c>
    </row>
    <row r="267" spans="1:15" ht="17.25">
      <c r="A267" s="15" t="s">
        <v>2032</v>
      </c>
      <c r="B267" s="10">
        <v>364000</v>
      </c>
      <c r="C267" s="10">
        <f t="shared" si="22"/>
        <v>400400.00000000006</v>
      </c>
      <c r="D267" s="10">
        <v>280000</v>
      </c>
      <c r="E267" s="10">
        <f t="shared" si="23"/>
        <v>308000</v>
      </c>
      <c r="F267" s="9">
        <v>401000</v>
      </c>
      <c r="G267" s="11">
        <f t="shared" si="24"/>
        <v>441100.00000000006</v>
      </c>
      <c r="H267" s="12">
        <v>0.10164835164835165</v>
      </c>
      <c r="I267" s="9">
        <v>308000</v>
      </c>
      <c r="J267" s="30">
        <v>338800</v>
      </c>
      <c r="K267" s="12">
        <v>0.1</v>
      </c>
      <c r="L267" s="12">
        <f t="shared" si="25"/>
        <v>1</v>
      </c>
      <c r="M267" s="1087"/>
      <c r="N267" s="3"/>
      <c r="O267" s="4">
        <f t="shared" si="26"/>
        <v>338800</v>
      </c>
    </row>
    <row r="268" spans="1:15" ht="17.25">
      <c r="A268" s="15" t="s">
        <v>2033</v>
      </c>
      <c r="B268" s="10">
        <v>208000</v>
      </c>
      <c r="C268" s="10">
        <f t="shared" si="22"/>
        <v>228800.00000000003</v>
      </c>
      <c r="D268" s="10">
        <v>160000</v>
      </c>
      <c r="E268" s="10">
        <f t="shared" si="23"/>
        <v>176000</v>
      </c>
      <c r="F268" s="9">
        <v>229000</v>
      </c>
      <c r="G268" s="11">
        <f t="shared" si="24"/>
        <v>251900.00000000003</v>
      </c>
      <c r="H268" s="12">
        <v>0.10096153846153846</v>
      </c>
      <c r="I268" s="9">
        <v>176000</v>
      </c>
      <c r="J268" s="30">
        <v>193600.00000000003</v>
      </c>
      <c r="K268" s="12">
        <v>0.1</v>
      </c>
      <c r="L268" s="12">
        <f t="shared" si="25"/>
        <v>1</v>
      </c>
      <c r="M268" s="1087"/>
      <c r="N268" s="3"/>
      <c r="O268" s="4">
        <f t="shared" si="26"/>
        <v>193600.00000000003</v>
      </c>
    </row>
    <row r="269" spans="1:15" ht="17.25">
      <c r="A269" s="15" t="s">
        <v>2034</v>
      </c>
      <c r="B269" s="10">
        <v>364000</v>
      </c>
      <c r="C269" s="10">
        <f t="shared" si="22"/>
        <v>400400.00000000006</v>
      </c>
      <c r="D269" s="10">
        <v>280000</v>
      </c>
      <c r="E269" s="10">
        <f t="shared" si="23"/>
        <v>308000</v>
      </c>
      <c r="F269" s="9">
        <v>401000</v>
      </c>
      <c r="G269" s="11">
        <f t="shared" si="24"/>
        <v>441100.00000000006</v>
      </c>
      <c r="H269" s="12">
        <v>0.10164835164835165</v>
      </c>
      <c r="I269" s="9">
        <v>308000</v>
      </c>
      <c r="J269" s="30">
        <v>338800</v>
      </c>
      <c r="K269" s="12">
        <v>0.1</v>
      </c>
      <c r="L269" s="12">
        <f t="shared" si="25"/>
        <v>1</v>
      </c>
      <c r="M269" s="1087"/>
      <c r="N269" s="3"/>
      <c r="O269" s="4">
        <f t="shared" si="26"/>
        <v>338800</v>
      </c>
    </row>
    <row r="270" spans="1:15" ht="17.25">
      <c r="A270" s="15" t="s">
        <v>2035</v>
      </c>
      <c r="B270" s="10">
        <v>364000</v>
      </c>
      <c r="C270" s="10">
        <f t="shared" si="22"/>
        <v>400400.00000000006</v>
      </c>
      <c r="D270" s="10">
        <v>280000</v>
      </c>
      <c r="E270" s="10">
        <f t="shared" si="23"/>
        <v>308000</v>
      </c>
      <c r="F270" s="9">
        <v>401000</v>
      </c>
      <c r="G270" s="11">
        <f t="shared" si="24"/>
        <v>441100.00000000006</v>
      </c>
      <c r="H270" s="12">
        <v>0.10164835164835165</v>
      </c>
      <c r="I270" s="9">
        <v>308000</v>
      </c>
      <c r="J270" s="30">
        <v>338800</v>
      </c>
      <c r="K270" s="12">
        <v>0.1</v>
      </c>
      <c r="L270" s="12">
        <f t="shared" si="25"/>
        <v>1</v>
      </c>
      <c r="M270" s="1087"/>
      <c r="N270" s="3"/>
      <c r="O270" s="4">
        <f t="shared" si="26"/>
        <v>338800</v>
      </c>
    </row>
    <row r="271" spans="1:15" ht="17.25">
      <c r="A271" s="15" t="s">
        <v>2036</v>
      </c>
      <c r="B271" s="10">
        <v>299000</v>
      </c>
      <c r="C271" s="10">
        <f t="shared" si="22"/>
        <v>328900</v>
      </c>
      <c r="D271" s="10">
        <v>230000</v>
      </c>
      <c r="E271" s="10">
        <f t="shared" si="23"/>
        <v>253000.00000000003</v>
      </c>
      <c r="F271" s="9">
        <v>329000</v>
      </c>
      <c r="G271" s="11">
        <f t="shared" si="24"/>
        <v>361900.00000000006</v>
      </c>
      <c r="H271" s="12">
        <v>0.10033444816053512</v>
      </c>
      <c r="I271" s="9">
        <v>253000</v>
      </c>
      <c r="J271" s="30">
        <v>278300</v>
      </c>
      <c r="K271" s="12">
        <v>0.1</v>
      </c>
      <c r="L271" s="12">
        <f t="shared" si="25"/>
        <v>1</v>
      </c>
      <c r="M271" s="1087"/>
      <c r="N271" s="3"/>
      <c r="O271" s="4">
        <f t="shared" si="26"/>
        <v>278300</v>
      </c>
    </row>
    <row r="272" spans="1:15" ht="17.25">
      <c r="A272" s="15" t="s">
        <v>2037</v>
      </c>
      <c r="B272" s="10">
        <v>299000</v>
      </c>
      <c r="C272" s="10">
        <f t="shared" si="22"/>
        <v>328900</v>
      </c>
      <c r="D272" s="10">
        <v>230000</v>
      </c>
      <c r="E272" s="10">
        <f t="shared" si="23"/>
        <v>253000.00000000003</v>
      </c>
      <c r="F272" s="9">
        <v>329000</v>
      </c>
      <c r="G272" s="11">
        <f t="shared" si="24"/>
        <v>361900.00000000006</v>
      </c>
      <c r="H272" s="12">
        <v>0.10033444816053512</v>
      </c>
      <c r="I272" s="9">
        <v>253000</v>
      </c>
      <c r="J272" s="30">
        <v>278300</v>
      </c>
      <c r="K272" s="12">
        <v>0.1</v>
      </c>
      <c r="L272" s="12">
        <f t="shared" si="25"/>
        <v>1</v>
      </c>
      <c r="M272" s="1087"/>
      <c r="N272" s="3"/>
      <c r="O272" s="4">
        <f t="shared" si="26"/>
        <v>278300</v>
      </c>
    </row>
    <row r="273" spans="1:15" ht="17.25">
      <c r="A273" s="15" t="s">
        <v>2038</v>
      </c>
      <c r="B273" s="10">
        <v>299000</v>
      </c>
      <c r="C273" s="10">
        <f t="shared" si="22"/>
        <v>328900</v>
      </c>
      <c r="D273" s="10">
        <v>230000</v>
      </c>
      <c r="E273" s="10">
        <f t="shared" si="23"/>
        <v>253000.00000000003</v>
      </c>
      <c r="F273" s="9">
        <v>329000</v>
      </c>
      <c r="G273" s="11">
        <f t="shared" si="24"/>
        <v>361900.00000000006</v>
      </c>
      <c r="H273" s="12">
        <v>0.10033444816053512</v>
      </c>
      <c r="I273" s="9">
        <v>253000</v>
      </c>
      <c r="J273" s="30">
        <v>278300</v>
      </c>
      <c r="K273" s="12">
        <v>0.1</v>
      </c>
      <c r="L273" s="12">
        <f t="shared" si="25"/>
        <v>1</v>
      </c>
      <c r="M273" s="1087"/>
      <c r="N273" s="3"/>
      <c r="O273" s="4">
        <f t="shared" si="26"/>
        <v>278300</v>
      </c>
    </row>
    <row r="274" spans="1:15" ht="17.25">
      <c r="A274" s="15" t="s">
        <v>2039</v>
      </c>
      <c r="B274" s="10">
        <v>299000</v>
      </c>
      <c r="C274" s="10">
        <f t="shared" si="22"/>
        <v>328900</v>
      </c>
      <c r="D274" s="10">
        <v>230000</v>
      </c>
      <c r="E274" s="10">
        <f t="shared" si="23"/>
        <v>253000.00000000003</v>
      </c>
      <c r="F274" s="9">
        <v>329000</v>
      </c>
      <c r="G274" s="11">
        <f t="shared" si="24"/>
        <v>361900.00000000006</v>
      </c>
      <c r="H274" s="12">
        <v>0.10033444816053512</v>
      </c>
      <c r="I274" s="9">
        <v>253000</v>
      </c>
      <c r="J274" s="30">
        <v>278300</v>
      </c>
      <c r="K274" s="12">
        <v>0.1</v>
      </c>
      <c r="L274" s="12">
        <f t="shared" si="25"/>
        <v>1</v>
      </c>
      <c r="M274" s="1087"/>
      <c r="N274" s="3"/>
      <c r="O274" s="4">
        <f t="shared" si="26"/>
        <v>278300</v>
      </c>
    </row>
    <row r="275" spans="1:15" ht="17.25">
      <c r="A275" s="15" t="s">
        <v>2040</v>
      </c>
      <c r="B275" s="10">
        <v>286000</v>
      </c>
      <c r="C275" s="10">
        <f t="shared" si="22"/>
        <v>314600</v>
      </c>
      <c r="D275" s="10">
        <v>220000</v>
      </c>
      <c r="E275" s="10">
        <f t="shared" si="23"/>
        <v>242000.00000000003</v>
      </c>
      <c r="F275" s="9">
        <v>315000</v>
      </c>
      <c r="G275" s="11">
        <f t="shared" si="24"/>
        <v>346500</v>
      </c>
      <c r="H275" s="12">
        <v>0.10139860139860139</v>
      </c>
      <c r="I275" s="9">
        <v>242000</v>
      </c>
      <c r="J275" s="30">
        <v>266200</v>
      </c>
      <c r="K275" s="12">
        <v>0.1</v>
      </c>
      <c r="L275" s="12">
        <f t="shared" si="25"/>
        <v>1</v>
      </c>
      <c r="M275" s="1087"/>
      <c r="N275" s="3"/>
      <c r="O275" s="4">
        <f t="shared" si="26"/>
        <v>266200</v>
      </c>
    </row>
    <row r="276" spans="1:15" ht="17.25">
      <c r="A276" s="15" t="s">
        <v>2041</v>
      </c>
      <c r="B276" s="10">
        <v>143000</v>
      </c>
      <c r="C276" s="10">
        <f t="shared" si="22"/>
        <v>157300</v>
      </c>
      <c r="D276" s="10">
        <v>110000</v>
      </c>
      <c r="E276" s="10">
        <f t="shared" si="23"/>
        <v>121000.00000000001</v>
      </c>
      <c r="F276" s="9">
        <v>158000</v>
      </c>
      <c r="G276" s="11">
        <f t="shared" si="24"/>
        <v>173800</v>
      </c>
      <c r="H276" s="12">
        <v>0.1048951048951049</v>
      </c>
      <c r="I276" s="9">
        <v>121000</v>
      </c>
      <c r="J276" s="30">
        <v>133100</v>
      </c>
      <c r="K276" s="12">
        <v>0.1</v>
      </c>
      <c r="L276" s="12">
        <f t="shared" si="25"/>
        <v>1</v>
      </c>
      <c r="M276" s="1087"/>
      <c r="N276" s="3"/>
      <c r="O276" s="4">
        <f t="shared" si="26"/>
        <v>133100</v>
      </c>
    </row>
    <row r="277" spans="1:15" ht="17.25">
      <c r="A277" s="15" t="s">
        <v>2042</v>
      </c>
      <c r="B277" s="10">
        <v>286000</v>
      </c>
      <c r="C277" s="10">
        <f t="shared" si="22"/>
        <v>314600</v>
      </c>
      <c r="D277" s="10">
        <v>220000</v>
      </c>
      <c r="E277" s="10">
        <f t="shared" si="23"/>
        <v>242000.00000000003</v>
      </c>
      <c r="F277" s="9">
        <v>315000</v>
      </c>
      <c r="G277" s="11">
        <f t="shared" si="24"/>
        <v>346500</v>
      </c>
      <c r="H277" s="12">
        <v>0.10139860139860139</v>
      </c>
      <c r="I277" s="9">
        <v>242000</v>
      </c>
      <c r="J277" s="30">
        <v>266200</v>
      </c>
      <c r="K277" s="12">
        <v>0.1</v>
      </c>
      <c r="L277" s="12">
        <f t="shared" si="25"/>
        <v>1</v>
      </c>
      <c r="M277" s="1087"/>
      <c r="N277" s="3"/>
      <c r="O277" s="4">
        <f t="shared" si="26"/>
        <v>266200</v>
      </c>
    </row>
    <row r="278" spans="1:15" ht="17.25">
      <c r="A278" s="15" t="s">
        <v>2043</v>
      </c>
      <c r="B278" s="10">
        <v>286000</v>
      </c>
      <c r="C278" s="10">
        <f t="shared" si="22"/>
        <v>314600</v>
      </c>
      <c r="D278" s="10">
        <v>220000</v>
      </c>
      <c r="E278" s="10">
        <f t="shared" si="23"/>
        <v>242000.00000000003</v>
      </c>
      <c r="F278" s="9">
        <v>315000</v>
      </c>
      <c r="G278" s="11">
        <f t="shared" si="24"/>
        <v>346500</v>
      </c>
      <c r="H278" s="12">
        <v>0.10139860139860139</v>
      </c>
      <c r="I278" s="9">
        <v>242000</v>
      </c>
      <c r="J278" s="30">
        <v>266200</v>
      </c>
      <c r="K278" s="12">
        <v>0.1</v>
      </c>
      <c r="L278" s="12">
        <f t="shared" si="25"/>
        <v>1</v>
      </c>
      <c r="M278" s="1087"/>
      <c r="N278" s="3"/>
      <c r="O278" s="4">
        <f t="shared" si="26"/>
        <v>266200</v>
      </c>
    </row>
    <row r="279" spans="1:15" ht="17.25">
      <c r="A279" s="60" t="s">
        <v>2044</v>
      </c>
      <c r="B279" s="61">
        <v>144000</v>
      </c>
      <c r="C279" s="61">
        <f t="shared" si="22"/>
        <v>158400</v>
      </c>
      <c r="D279" s="61">
        <v>101000</v>
      </c>
      <c r="E279" s="61">
        <f t="shared" si="23"/>
        <v>111100.00000000001</v>
      </c>
      <c r="F279" s="62">
        <v>159000</v>
      </c>
      <c r="G279" s="61">
        <f t="shared" si="24"/>
        <v>174900</v>
      </c>
      <c r="H279" s="63">
        <v>0.10416666666666667</v>
      </c>
      <c r="I279" s="62">
        <v>111000</v>
      </c>
      <c r="J279" s="64">
        <v>122100.00000000001</v>
      </c>
      <c r="K279" s="63">
        <v>9.9009900990099015E-2</v>
      </c>
      <c r="L279" s="12">
        <f t="shared" si="25"/>
        <v>1</v>
      </c>
      <c r="M279" s="1088"/>
      <c r="N279" s="65"/>
      <c r="O279" s="66">
        <f t="shared" si="26"/>
        <v>122100.00000000001</v>
      </c>
    </row>
    <row r="280" spans="1:15" ht="17.25">
      <c r="A280" s="60" t="s">
        <v>2045</v>
      </c>
      <c r="B280" s="61">
        <v>248000</v>
      </c>
      <c r="C280" s="61">
        <f t="shared" si="22"/>
        <v>272800</v>
      </c>
      <c r="D280" s="61">
        <v>174000</v>
      </c>
      <c r="E280" s="61">
        <f t="shared" si="23"/>
        <v>191400.00000000003</v>
      </c>
      <c r="F280" s="62">
        <v>273000</v>
      </c>
      <c r="G280" s="61">
        <f t="shared" si="24"/>
        <v>300300</v>
      </c>
      <c r="H280" s="63">
        <v>0.10080645161290322</v>
      </c>
      <c r="I280" s="62">
        <v>191000</v>
      </c>
      <c r="J280" s="64">
        <v>210100.00000000003</v>
      </c>
      <c r="K280" s="63">
        <v>9.7701149425287362E-2</v>
      </c>
      <c r="L280" s="12">
        <f t="shared" si="25"/>
        <v>1</v>
      </c>
      <c r="M280" s="1088"/>
      <c r="N280" s="65"/>
      <c r="O280" s="66">
        <f t="shared" si="26"/>
        <v>210100.00000000003</v>
      </c>
    </row>
    <row r="281" spans="1:15" ht="17.25">
      <c r="A281" s="60" t="s">
        <v>2046</v>
      </c>
      <c r="B281" s="61">
        <v>228000</v>
      </c>
      <c r="C281" s="61">
        <f t="shared" si="22"/>
        <v>250800.00000000003</v>
      </c>
      <c r="D281" s="61">
        <v>160000</v>
      </c>
      <c r="E281" s="61">
        <f t="shared" si="23"/>
        <v>176000</v>
      </c>
      <c r="F281" s="62">
        <v>251000</v>
      </c>
      <c r="G281" s="61">
        <f t="shared" si="24"/>
        <v>276100</v>
      </c>
      <c r="H281" s="63">
        <v>0.10087719298245613</v>
      </c>
      <c r="I281" s="62">
        <v>176000</v>
      </c>
      <c r="J281" s="64">
        <v>193600.00000000003</v>
      </c>
      <c r="K281" s="63">
        <v>0.1</v>
      </c>
      <c r="L281" s="12">
        <f t="shared" si="25"/>
        <v>1</v>
      </c>
      <c r="M281" s="1088"/>
      <c r="N281" s="65"/>
      <c r="O281" s="66">
        <f t="shared" si="26"/>
        <v>193600.00000000003</v>
      </c>
    </row>
    <row r="282" spans="1:15" ht="17.25">
      <c r="A282" s="60" t="s">
        <v>2047</v>
      </c>
      <c r="B282" s="61">
        <v>228000</v>
      </c>
      <c r="C282" s="61">
        <f t="shared" si="22"/>
        <v>250800.00000000003</v>
      </c>
      <c r="D282" s="61">
        <v>160000</v>
      </c>
      <c r="E282" s="61">
        <f t="shared" si="23"/>
        <v>176000</v>
      </c>
      <c r="F282" s="62">
        <v>251000</v>
      </c>
      <c r="G282" s="61">
        <f t="shared" si="24"/>
        <v>276100</v>
      </c>
      <c r="H282" s="63">
        <v>0.10087719298245613</v>
      </c>
      <c r="I282" s="62">
        <v>176000</v>
      </c>
      <c r="J282" s="64">
        <v>193600.00000000003</v>
      </c>
      <c r="K282" s="63">
        <v>0.1</v>
      </c>
      <c r="L282" s="12">
        <f t="shared" si="25"/>
        <v>1</v>
      </c>
      <c r="M282" s="1088"/>
      <c r="N282" s="65"/>
      <c r="O282" s="66">
        <f t="shared" si="26"/>
        <v>193600.00000000003</v>
      </c>
    </row>
    <row r="283" spans="1:15" ht="17.25">
      <c r="A283" s="60" t="s">
        <v>2048</v>
      </c>
      <c r="B283" s="61">
        <v>228000</v>
      </c>
      <c r="C283" s="61">
        <f t="shared" si="22"/>
        <v>250800.00000000003</v>
      </c>
      <c r="D283" s="61">
        <v>160000</v>
      </c>
      <c r="E283" s="61">
        <f t="shared" si="23"/>
        <v>176000</v>
      </c>
      <c r="F283" s="62">
        <v>251000</v>
      </c>
      <c r="G283" s="61">
        <f t="shared" si="24"/>
        <v>276100</v>
      </c>
      <c r="H283" s="63">
        <v>0.10087719298245613</v>
      </c>
      <c r="I283" s="62">
        <v>176000</v>
      </c>
      <c r="J283" s="64">
        <v>193600.00000000003</v>
      </c>
      <c r="K283" s="63">
        <v>0.1</v>
      </c>
      <c r="L283" s="12">
        <f t="shared" si="25"/>
        <v>1</v>
      </c>
      <c r="M283" s="1088"/>
      <c r="N283" s="65"/>
      <c r="O283" s="66">
        <f t="shared" si="26"/>
        <v>193600.00000000003</v>
      </c>
    </row>
    <row r="284" spans="1:15" ht="17.25">
      <c r="A284" s="60" t="s">
        <v>2049</v>
      </c>
      <c r="B284" s="61">
        <v>228000</v>
      </c>
      <c r="C284" s="61">
        <f t="shared" si="22"/>
        <v>250800.00000000003</v>
      </c>
      <c r="D284" s="61">
        <v>160000</v>
      </c>
      <c r="E284" s="61">
        <f t="shared" si="23"/>
        <v>176000</v>
      </c>
      <c r="F284" s="62">
        <v>251000</v>
      </c>
      <c r="G284" s="61">
        <f t="shared" si="24"/>
        <v>276100</v>
      </c>
      <c r="H284" s="63">
        <v>0.10087719298245613</v>
      </c>
      <c r="I284" s="62">
        <v>176000</v>
      </c>
      <c r="J284" s="64">
        <v>193600.00000000003</v>
      </c>
      <c r="K284" s="63">
        <v>0.1</v>
      </c>
      <c r="L284" s="12">
        <f t="shared" si="25"/>
        <v>1</v>
      </c>
      <c r="M284" s="1088"/>
      <c r="N284" s="65"/>
      <c r="O284" s="66">
        <f t="shared" si="26"/>
        <v>193600.00000000003</v>
      </c>
    </row>
    <row r="285" spans="1:15" ht="17.25">
      <c r="A285" s="60" t="s">
        <v>2050</v>
      </c>
      <c r="B285" s="61">
        <v>248000</v>
      </c>
      <c r="C285" s="61">
        <f t="shared" si="22"/>
        <v>272800</v>
      </c>
      <c r="D285" s="61">
        <v>174000</v>
      </c>
      <c r="E285" s="61">
        <f t="shared" si="23"/>
        <v>191400.00000000003</v>
      </c>
      <c r="F285" s="62">
        <v>273000</v>
      </c>
      <c r="G285" s="61">
        <f t="shared" si="24"/>
        <v>300300</v>
      </c>
      <c r="H285" s="63">
        <v>0.10080645161290322</v>
      </c>
      <c r="I285" s="62">
        <v>191000</v>
      </c>
      <c r="J285" s="64">
        <v>210100.00000000003</v>
      </c>
      <c r="K285" s="63">
        <v>9.7701149425287362E-2</v>
      </c>
      <c r="L285" s="12">
        <f t="shared" si="25"/>
        <v>1</v>
      </c>
      <c r="M285" s="1088"/>
      <c r="N285" s="65"/>
      <c r="O285" s="66">
        <f t="shared" si="26"/>
        <v>210100.00000000003</v>
      </c>
    </row>
    <row r="286" spans="1:15" ht="17.25">
      <c r="A286" s="15" t="s">
        <v>2051</v>
      </c>
      <c r="B286" s="10">
        <v>248000</v>
      </c>
      <c r="C286" s="10">
        <f t="shared" si="22"/>
        <v>272800</v>
      </c>
      <c r="D286" s="10">
        <v>174000</v>
      </c>
      <c r="E286" s="10">
        <f t="shared" si="23"/>
        <v>191400.00000000003</v>
      </c>
      <c r="F286" s="9">
        <v>273000</v>
      </c>
      <c r="G286" s="11">
        <f t="shared" si="24"/>
        <v>300300</v>
      </c>
      <c r="H286" s="12">
        <v>0.10080645161290322</v>
      </c>
      <c r="I286" s="9">
        <v>191000</v>
      </c>
      <c r="J286" s="30">
        <v>210100.00000000003</v>
      </c>
      <c r="K286" s="12">
        <v>9.7701149425287362E-2</v>
      </c>
      <c r="L286" s="12">
        <f t="shared" si="25"/>
        <v>1</v>
      </c>
      <c r="M286" s="1087"/>
      <c r="N286" s="3"/>
      <c r="O286" s="4">
        <f t="shared" si="26"/>
        <v>210100.00000000003</v>
      </c>
    </row>
    <row r="287" spans="1:15" ht="17.25">
      <c r="A287" s="15" t="s">
        <v>2052</v>
      </c>
      <c r="B287" s="10">
        <v>299000</v>
      </c>
      <c r="C287" s="10">
        <f t="shared" si="22"/>
        <v>328900</v>
      </c>
      <c r="D287" s="10">
        <v>230000</v>
      </c>
      <c r="E287" s="10">
        <f t="shared" si="23"/>
        <v>253000.00000000003</v>
      </c>
      <c r="F287" s="9">
        <v>329000</v>
      </c>
      <c r="G287" s="11">
        <f t="shared" si="24"/>
        <v>361900.00000000006</v>
      </c>
      <c r="H287" s="12">
        <v>0.10033444816053512</v>
      </c>
      <c r="I287" s="9">
        <v>253000</v>
      </c>
      <c r="J287" s="30">
        <v>278300</v>
      </c>
      <c r="K287" s="12">
        <v>0.1</v>
      </c>
      <c r="L287" s="12">
        <f t="shared" si="25"/>
        <v>1</v>
      </c>
      <c r="M287" s="1087"/>
      <c r="N287" s="3"/>
      <c r="O287" s="4">
        <f t="shared" si="26"/>
        <v>278300</v>
      </c>
    </row>
    <row r="288" spans="1:15" ht="17.25">
      <c r="A288" s="15" t="s">
        <v>2053</v>
      </c>
      <c r="B288" s="10">
        <v>520000</v>
      </c>
      <c r="C288" s="10">
        <f t="shared" si="22"/>
        <v>572000</v>
      </c>
      <c r="D288" s="10">
        <v>400000</v>
      </c>
      <c r="E288" s="10">
        <f t="shared" si="23"/>
        <v>440000.00000000006</v>
      </c>
      <c r="F288" s="9">
        <v>572000</v>
      </c>
      <c r="G288" s="11">
        <f t="shared" si="24"/>
        <v>629200</v>
      </c>
      <c r="H288" s="12">
        <v>0.1</v>
      </c>
      <c r="I288" s="9">
        <v>440000</v>
      </c>
      <c r="J288" s="30">
        <v>484000.00000000006</v>
      </c>
      <c r="K288" s="12">
        <v>0.1</v>
      </c>
      <c r="L288" s="12">
        <f t="shared" si="25"/>
        <v>1</v>
      </c>
      <c r="M288" s="1087"/>
      <c r="N288" s="3"/>
      <c r="O288" s="4">
        <f t="shared" si="26"/>
        <v>484000.00000000006</v>
      </c>
    </row>
    <row r="289" spans="1:15" ht="17.25">
      <c r="A289" s="15" t="s">
        <v>2054</v>
      </c>
      <c r="B289" s="10">
        <v>520000</v>
      </c>
      <c r="C289" s="10">
        <f t="shared" si="22"/>
        <v>572000</v>
      </c>
      <c r="D289" s="10">
        <v>400000</v>
      </c>
      <c r="E289" s="10">
        <f t="shared" si="23"/>
        <v>440000.00000000006</v>
      </c>
      <c r="F289" s="9">
        <v>572000</v>
      </c>
      <c r="G289" s="11">
        <f t="shared" si="24"/>
        <v>629200</v>
      </c>
      <c r="H289" s="12">
        <v>0.1</v>
      </c>
      <c r="I289" s="9">
        <v>440000</v>
      </c>
      <c r="J289" s="30">
        <v>484000.00000000006</v>
      </c>
      <c r="K289" s="12">
        <v>0.1</v>
      </c>
      <c r="L289" s="12">
        <f t="shared" si="25"/>
        <v>1</v>
      </c>
      <c r="M289" s="1087"/>
      <c r="N289" s="3"/>
      <c r="O289" s="4">
        <f t="shared" si="26"/>
        <v>484000.00000000006</v>
      </c>
    </row>
    <row r="290" spans="1:15" ht="17.25">
      <c r="A290" s="15" t="s">
        <v>2055</v>
      </c>
      <c r="B290" s="10">
        <v>520000</v>
      </c>
      <c r="C290" s="10">
        <f t="shared" si="22"/>
        <v>572000</v>
      </c>
      <c r="D290" s="10">
        <v>400000</v>
      </c>
      <c r="E290" s="10">
        <f t="shared" si="23"/>
        <v>440000.00000000006</v>
      </c>
      <c r="F290" s="9">
        <v>572000</v>
      </c>
      <c r="G290" s="11">
        <f t="shared" si="24"/>
        <v>629200</v>
      </c>
      <c r="H290" s="12">
        <v>0.1</v>
      </c>
      <c r="I290" s="9">
        <v>440000</v>
      </c>
      <c r="J290" s="30">
        <v>484000.00000000006</v>
      </c>
      <c r="K290" s="12">
        <v>0.1</v>
      </c>
      <c r="L290" s="12">
        <f t="shared" si="25"/>
        <v>1</v>
      </c>
      <c r="M290" s="1087"/>
      <c r="N290" s="3"/>
      <c r="O290" s="4">
        <f t="shared" si="26"/>
        <v>484000.00000000006</v>
      </c>
    </row>
    <row r="291" spans="1:15" ht="17.25">
      <c r="A291" s="15" t="s">
        <v>2056</v>
      </c>
      <c r="B291" s="10">
        <v>390000</v>
      </c>
      <c r="C291" s="10">
        <f t="shared" si="22"/>
        <v>429000.00000000006</v>
      </c>
      <c r="D291" s="10">
        <v>300000</v>
      </c>
      <c r="E291" s="10">
        <f t="shared" si="23"/>
        <v>330000</v>
      </c>
      <c r="F291" s="9">
        <v>429000</v>
      </c>
      <c r="G291" s="11">
        <f t="shared" si="24"/>
        <v>471900.00000000006</v>
      </c>
      <c r="H291" s="12">
        <v>0.1</v>
      </c>
      <c r="I291" s="9">
        <v>330000</v>
      </c>
      <c r="J291" s="30">
        <v>363000.00000000006</v>
      </c>
      <c r="K291" s="12">
        <v>0.1</v>
      </c>
      <c r="L291" s="12">
        <f t="shared" si="25"/>
        <v>1</v>
      </c>
      <c r="M291" s="1087"/>
      <c r="N291" s="3"/>
      <c r="O291" s="4">
        <f t="shared" si="26"/>
        <v>363000.00000000006</v>
      </c>
    </row>
    <row r="292" spans="1:15" ht="17.25">
      <c r="A292" s="15" t="s">
        <v>2057</v>
      </c>
      <c r="B292" s="10">
        <v>442000</v>
      </c>
      <c r="C292" s="10">
        <f t="shared" si="22"/>
        <v>486200.00000000006</v>
      </c>
      <c r="D292" s="10">
        <v>340000</v>
      </c>
      <c r="E292" s="10">
        <f t="shared" si="23"/>
        <v>374000.00000000006</v>
      </c>
      <c r="F292" s="9">
        <v>487000</v>
      </c>
      <c r="G292" s="11">
        <f t="shared" si="24"/>
        <v>535700</v>
      </c>
      <c r="H292" s="12">
        <v>0.10180995475113122</v>
      </c>
      <c r="I292" s="9">
        <v>374000</v>
      </c>
      <c r="J292" s="30">
        <v>411400.00000000006</v>
      </c>
      <c r="K292" s="12">
        <v>0.1</v>
      </c>
      <c r="L292" s="12">
        <f t="shared" si="25"/>
        <v>1</v>
      </c>
      <c r="M292" s="1087"/>
      <c r="N292" s="3"/>
      <c r="O292" s="4">
        <f t="shared" si="26"/>
        <v>411400.00000000006</v>
      </c>
    </row>
    <row r="293" spans="1:15" ht="17.25">
      <c r="A293" s="15" t="s">
        <v>2058</v>
      </c>
      <c r="B293" s="10">
        <v>442000</v>
      </c>
      <c r="C293" s="10">
        <f t="shared" si="22"/>
        <v>486200.00000000006</v>
      </c>
      <c r="D293" s="10">
        <v>340000</v>
      </c>
      <c r="E293" s="10">
        <f t="shared" si="23"/>
        <v>374000.00000000006</v>
      </c>
      <c r="F293" s="9">
        <v>487000</v>
      </c>
      <c r="G293" s="11">
        <f t="shared" si="24"/>
        <v>535700</v>
      </c>
      <c r="H293" s="12">
        <v>0.10180995475113122</v>
      </c>
      <c r="I293" s="9">
        <v>374000</v>
      </c>
      <c r="J293" s="30">
        <v>411400.00000000006</v>
      </c>
      <c r="K293" s="12">
        <v>0.1</v>
      </c>
      <c r="L293" s="12">
        <f t="shared" si="25"/>
        <v>1</v>
      </c>
      <c r="M293" s="1087"/>
      <c r="N293" s="3"/>
      <c r="O293" s="4">
        <f t="shared" si="26"/>
        <v>411400.00000000006</v>
      </c>
    </row>
    <row r="294" spans="1:15" ht="17.25">
      <c r="A294" s="15" t="s">
        <v>2059</v>
      </c>
      <c r="B294" s="10">
        <v>442000</v>
      </c>
      <c r="C294" s="10">
        <f t="shared" si="22"/>
        <v>486200.00000000006</v>
      </c>
      <c r="D294" s="10">
        <v>340000</v>
      </c>
      <c r="E294" s="10">
        <f t="shared" si="23"/>
        <v>374000.00000000006</v>
      </c>
      <c r="F294" s="9">
        <v>487000</v>
      </c>
      <c r="G294" s="11">
        <f t="shared" si="24"/>
        <v>535700</v>
      </c>
      <c r="H294" s="12">
        <v>0.10180995475113122</v>
      </c>
      <c r="I294" s="9">
        <v>374000</v>
      </c>
      <c r="J294" s="30">
        <v>411400.00000000006</v>
      </c>
      <c r="K294" s="12">
        <v>0.1</v>
      </c>
      <c r="L294" s="12">
        <f t="shared" si="25"/>
        <v>1</v>
      </c>
      <c r="M294" s="1087"/>
      <c r="N294" s="3"/>
      <c r="O294" s="4">
        <f t="shared" si="26"/>
        <v>411400.00000000006</v>
      </c>
    </row>
    <row r="295" spans="1:15" ht="17.25">
      <c r="A295" s="60" t="s">
        <v>2060</v>
      </c>
      <c r="B295" s="61">
        <v>107000</v>
      </c>
      <c r="C295" s="61">
        <f t="shared" si="22"/>
        <v>117700.00000000001</v>
      </c>
      <c r="D295" s="61">
        <v>75000</v>
      </c>
      <c r="E295" s="61">
        <f t="shared" si="23"/>
        <v>82500</v>
      </c>
      <c r="F295" s="62">
        <v>118000</v>
      </c>
      <c r="G295" s="61">
        <f t="shared" si="24"/>
        <v>129800.00000000001</v>
      </c>
      <c r="H295" s="63">
        <v>0.10280373831775701</v>
      </c>
      <c r="I295" s="62">
        <v>82000</v>
      </c>
      <c r="J295" s="64">
        <v>90200</v>
      </c>
      <c r="K295" s="63">
        <v>9.3333333333333338E-2</v>
      </c>
      <c r="L295" s="12">
        <f t="shared" si="25"/>
        <v>1</v>
      </c>
      <c r="M295" s="1088"/>
      <c r="N295" s="65"/>
      <c r="O295" s="66">
        <f t="shared" si="26"/>
        <v>90200</v>
      </c>
    </row>
    <row r="296" spans="1:15" ht="17.25">
      <c r="A296" s="60" t="s">
        <v>2061</v>
      </c>
      <c r="B296" s="61">
        <v>157000</v>
      </c>
      <c r="C296" s="61">
        <f t="shared" si="22"/>
        <v>172700</v>
      </c>
      <c r="D296" s="61">
        <v>110000</v>
      </c>
      <c r="E296" s="61">
        <f t="shared" si="23"/>
        <v>121000.00000000001</v>
      </c>
      <c r="F296" s="62">
        <v>173000</v>
      </c>
      <c r="G296" s="61">
        <f t="shared" si="24"/>
        <v>190300.00000000003</v>
      </c>
      <c r="H296" s="63">
        <v>0.10191082802547771</v>
      </c>
      <c r="I296" s="62">
        <v>121000</v>
      </c>
      <c r="J296" s="64">
        <v>133100</v>
      </c>
      <c r="K296" s="63">
        <v>0.1</v>
      </c>
      <c r="L296" s="12">
        <f t="shared" si="25"/>
        <v>1</v>
      </c>
      <c r="M296" s="1088"/>
      <c r="N296" s="65"/>
      <c r="O296" s="66">
        <f t="shared" si="26"/>
        <v>133100</v>
      </c>
    </row>
    <row r="297" spans="1:15" ht="17.25">
      <c r="A297" s="15" t="s">
        <v>2062</v>
      </c>
      <c r="B297" s="10">
        <v>157000</v>
      </c>
      <c r="C297" s="10">
        <f t="shared" si="22"/>
        <v>172700</v>
      </c>
      <c r="D297" s="10">
        <v>110000</v>
      </c>
      <c r="E297" s="10">
        <f t="shared" si="23"/>
        <v>121000.00000000001</v>
      </c>
      <c r="F297" s="9">
        <v>173000</v>
      </c>
      <c r="G297" s="11">
        <f t="shared" si="24"/>
        <v>190300.00000000003</v>
      </c>
      <c r="H297" s="12">
        <v>0.10191082802547771</v>
      </c>
      <c r="I297" s="9">
        <v>121000</v>
      </c>
      <c r="J297" s="30">
        <v>133100</v>
      </c>
      <c r="K297" s="12">
        <v>0.1</v>
      </c>
      <c r="L297" s="12">
        <f t="shared" si="25"/>
        <v>1</v>
      </c>
      <c r="M297" s="1087"/>
      <c r="N297" s="3"/>
      <c r="O297" s="4">
        <f t="shared" si="26"/>
        <v>133100</v>
      </c>
    </row>
    <row r="298" spans="1:15" ht="17.25">
      <c r="A298" s="15" t="s">
        <v>2063</v>
      </c>
      <c r="B298" s="10">
        <v>206000</v>
      </c>
      <c r="C298" s="10">
        <f t="shared" si="22"/>
        <v>226600.00000000003</v>
      </c>
      <c r="D298" s="10">
        <v>145000</v>
      </c>
      <c r="E298" s="10">
        <f t="shared" si="23"/>
        <v>159500</v>
      </c>
      <c r="F298" s="9">
        <v>227000</v>
      </c>
      <c r="G298" s="11">
        <f t="shared" si="24"/>
        <v>249700.00000000003</v>
      </c>
      <c r="H298" s="12">
        <v>0.10194174757281553</v>
      </c>
      <c r="I298" s="9">
        <v>159000</v>
      </c>
      <c r="J298" s="30">
        <v>174900</v>
      </c>
      <c r="K298" s="12">
        <v>9.6551724137931033E-2</v>
      </c>
      <c r="L298" s="12">
        <f t="shared" si="25"/>
        <v>1</v>
      </c>
      <c r="M298" s="1087"/>
      <c r="N298" s="3"/>
      <c r="O298" s="4">
        <f t="shared" si="26"/>
        <v>174900</v>
      </c>
    </row>
    <row r="299" spans="1:15" ht="17.25">
      <c r="A299" s="15" t="s">
        <v>2064</v>
      </c>
      <c r="B299" s="10">
        <v>125999.99999999999</v>
      </c>
      <c r="C299" s="10">
        <f t="shared" si="22"/>
        <v>138600</v>
      </c>
      <c r="D299" s="10">
        <v>90000</v>
      </c>
      <c r="E299" s="10">
        <f t="shared" si="23"/>
        <v>99000.000000000015</v>
      </c>
      <c r="F299" s="9">
        <v>139000</v>
      </c>
      <c r="G299" s="11">
        <f t="shared" si="24"/>
        <v>152900</v>
      </c>
      <c r="H299" s="12">
        <v>0.10317460317460331</v>
      </c>
      <c r="I299" s="9">
        <v>99000</v>
      </c>
      <c r="J299" s="30">
        <v>108900.00000000001</v>
      </c>
      <c r="K299" s="12">
        <v>0.1</v>
      </c>
      <c r="L299" s="12">
        <f t="shared" si="25"/>
        <v>1</v>
      </c>
      <c r="M299" s="1087"/>
      <c r="N299" s="3"/>
      <c r="O299" s="4">
        <f t="shared" si="26"/>
        <v>108900.00000000001</v>
      </c>
    </row>
    <row r="300" spans="1:15" ht="17.25">
      <c r="A300" s="15" t="s">
        <v>2065</v>
      </c>
      <c r="B300" s="10">
        <v>182000</v>
      </c>
      <c r="C300" s="10">
        <f t="shared" si="22"/>
        <v>200200.00000000003</v>
      </c>
      <c r="D300" s="10">
        <v>130000</v>
      </c>
      <c r="E300" s="10">
        <f t="shared" si="23"/>
        <v>143000</v>
      </c>
      <c r="F300" s="9">
        <v>201000</v>
      </c>
      <c r="G300" s="11">
        <f t="shared" si="24"/>
        <v>221100.00000000003</v>
      </c>
      <c r="H300" s="12">
        <v>0.1043956043956044</v>
      </c>
      <c r="I300" s="9">
        <v>143000</v>
      </c>
      <c r="J300" s="30">
        <v>157300</v>
      </c>
      <c r="K300" s="12">
        <v>0.1</v>
      </c>
      <c r="L300" s="12">
        <f t="shared" si="25"/>
        <v>1</v>
      </c>
      <c r="M300" s="1087"/>
      <c r="N300" s="3"/>
      <c r="O300" s="4">
        <f t="shared" si="26"/>
        <v>157300</v>
      </c>
    </row>
    <row r="301" spans="1:15" ht="17.25">
      <c r="A301" s="15" t="s">
        <v>2066</v>
      </c>
      <c r="B301" s="10">
        <v>251999.99999999997</v>
      </c>
      <c r="C301" s="10">
        <f t="shared" si="22"/>
        <v>277200</v>
      </c>
      <c r="D301" s="10">
        <v>180000</v>
      </c>
      <c r="E301" s="10">
        <f t="shared" si="23"/>
        <v>198000.00000000003</v>
      </c>
      <c r="F301" s="9">
        <v>278000</v>
      </c>
      <c r="G301" s="11">
        <f t="shared" si="24"/>
        <v>305800</v>
      </c>
      <c r="H301" s="12">
        <v>0.10317460317460331</v>
      </c>
      <c r="I301" s="9">
        <v>198000</v>
      </c>
      <c r="J301" s="30">
        <v>217800.00000000003</v>
      </c>
      <c r="K301" s="12">
        <v>0.1</v>
      </c>
      <c r="L301" s="12">
        <f t="shared" si="25"/>
        <v>1</v>
      </c>
      <c r="M301" s="1087"/>
      <c r="N301" s="3"/>
      <c r="O301" s="4">
        <f t="shared" si="26"/>
        <v>217800.00000000003</v>
      </c>
    </row>
    <row r="302" spans="1:15" ht="17.25">
      <c r="A302" s="60" t="s">
        <v>2067</v>
      </c>
      <c r="B302" s="61">
        <v>286000</v>
      </c>
      <c r="C302" s="61">
        <f t="shared" si="22"/>
        <v>314600</v>
      </c>
      <c r="D302" s="61">
        <v>220000</v>
      </c>
      <c r="E302" s="61">
        <f t="shared" si="23"/>
        <v>242000.00000000003</v>
      </c>
      <c r="F302" s="62">
        <v>315000</v>
      </c>
      <c r="G302" s="61">
        <f t="shared" si="24"/>
        <v>346500</v>
      </c>
      <c r="H302" s="63">
        <v>0.10139860139860139</v>
      </c>
      <c r="I302" s="62">
        <v>242000</v>
      </c>
      <c r="J302" s="64">
        <v>266200</v>
      </c>
      <c r="K302" s="63">
        <v>0.1</v>
      </c>
      <c r="L302" s="12">
        <f t="shared" si="25"/>
        <v>0.25619834710743805</v>
      </c>
      <c r="M302" s="1088">
        <v>198000</v>
      </c>
      <c r="N302" s="65"/>
      <c r="O302" s="4">
        <f t="shared" si="26"/>
        <v>266200</v>
      </c>
    </row>
    <row r="303" spans="1:15" ht="17.25">
      <c r="A303" s="15" t="s">
        <v>2068</v>
      </c>
      <c r="B303" s="10">
        <v>286000</v>
      </c>
      <c r="C303" s="10">
        <f t="shared" si="22"/>
        <v>314600</v>
      </c>
      <c r="D303" s="10">
        <v>220000</v>
      </c>
      <c r="E303" s="10">
        <f t="shared" si="23"/>
        <v>242000.00000000003</v>
      </c>
      <c r="F303" s="9">
        <v>315000</v>
      </c>
      <c r="G303" s="11">
        <f t="shared" si="24"/>
        <v>346500</v>
      </c>
      <c r="H303" s="12">
        <v>0.10139860139860139</v>
      </c>
      <c r="I303" s="9">
        <v>242000</v>
      </c>
      <c r="J303" s="30">
        <v>266200</v>
      </c>
      <c r="K303" s="12">
        <v>0.1</v>
      </c>
      <c r="L303" s="12">
        <f t="shared" si="25"/>
        <v>1</v>
      </c>
      <c r="M303" s="1087"/>
      <c r="N303" s="3"/>
      <c r="O303" s="4">
        <f t="shared" si="26"/>
        <v>266200</v>
      </c>
    </row>
    <row r="304" spans="1:15" ht="17.25">
      <c r="A304" s="15" t="s">
        <v>2069</v>
      </c>
      <c r="B304" s="10">
        <v>104000</v>
      </c>
      <c r="C304" s="10">
        <f t="shared" si="22"/>
        <v>114400.00000000001</v>
      </c>
      <c r="D304" s="10">
        <v>80000</v>
      </c>
      <c r="E304" s="10">
        <f t="shared" si="23"/>
        <v>88000</v>
      </c>
      <c r="F304" s="9">
        <v>115000</v>
      </c>
      <c r="G304" s="11">
        <f t="shared" si="24"/>
        <v>126500.00000000001</v>
      </c>
      <c r="H304" s="12">
        <v>0.10576923076923077</v>
      </c>
      <c r="I304" s="9">
        <v>88000</v>
      </c>
      <c r="J304" s="30">
        <v>96800.000000000015</v>
      </c>
      <c r="K304" s="12">
        <v>0.1</v>
      </c>
      <c r="L304" s="12">
        <f t="shared" si="25"/>
        <v>1</v>
      </c>
      <c r="M304" s="1087"/>
      <c r="N304" s="3"/>
      <c r="O304" s="4">
        <f t="shared" si="26"/>
        <v>96800.000000000015</v>
      </c>
    </row>
    <row r="305" spans="1:15" ht="17.25">
      <c r="A305" s="15" t="s">
        <v>2070</v>
      </c>
      <c r="B305" s="10">
        <v>156000</v>
      </c>
      <c r="C305" s="10">
        <f t="shared" si="22"/>
        <v>171600</v>
      </c>
      <c r="D305" s="10">
        <v>120000</v>
      </c>
      <c r="E305" s="10">
        <f t="shared" si="23"/>
        <v>132000</v>
      </c>
      <c r="F305" s="9">
        <v>172000</v>
      </c>
      <c r="G305" s="11">
        <f t="shared" si="24"/>
        <v>189200.00000000003</v>
      </c>
      <c r="H305" s="12">
        <v>0.10256410256410256</v>
      </c>
      <c r="I305" s="9">
        <v>132000</v>
      </c>
      <c r="J305" s="30">
        <v>145200</v>
      </c>
      <c r="K305" s="12">
        <v>0.1</v>
      </c>
      <c r="L305" s="12">
        <f t="shared" si="25"/>
        <v>1</v>
      </c>
      <c r="M305" s="1087"/>
      <c r="N305" s="3"/>
      <c r="O305" s="4">
        <f t="shared" si="26"/>
        <v>145200</v>
      </c>
    </row>
    <row r="306" spans="1:15" ht="17.25">
      <c r="A306" s="15" t="s">
        <v>2071</v>
      </c>
      <c r="B306" s="10">
        <v>156000</v>
      </c>
      <c r="C306" s="10">
        <f t="shared" si="22"/>
        <v>171600</v>
      </c>
      <c r="D306" s="10">
        <v>120000</v>
      </c>
      <c r="E306" s="10">
        <f t="shared" si="23"/>
        <v>132000</v>
      </c>
      <c r="F306" s="9">
        <v>172000</v>
      </c>
      <c r="G306" s="11">
        <f t="shared" si="24"/>
        <v>189200.00000000003</v>
      </c>
      <c r="H306" s="12">
        <v>0.10256410256410256</v>
      </c>
      <c r="I306" s="9">
        <v>132000</v>
      </c>
      <c r="J306" s="30">
        <v>145200</v>
      </c>
      <c r="K306" s="12">
        <v>0.1</v>
      </c>
      <c r="L306" s="12">
        <f t="shared" si="25"/>
        <v>1</v>
      </c>
      <c r="M306" s="1087"/>
      <c r="N306" s="3"/>
      <c r="O306" s="4">
        <f t="shared" si="26"/>
        <v>145200</v>
      </c>
    </row>
    <row r="307" spans="1:15" ht="17.25">
      <c r="A307" s="15" t="s">
        <v>2072</v>
      </c>
      <c r="B307" s="10">
        <v>200000</v>
      </c>
      <c r="C307" s="10">
        <f t="shared" si="22"/>
        <v>220000.00000000003</v>
      </c>
      <c r="D307" s="10">
        <v>150000</v>
      </c>
      <c r="E307" s="10">
        <f t="shared" si="23"/>
        <v>165000</v>
      </c>
      <c r="F307" s="9">
        <v>220000</v>
      </c>
      <c r="G307" s="11">
        <f t="shared" si="24"/>
        <v>242000.00000000003</v>
      </c>
      <c r="H307" s="12">
        <v>0.1</v>
      </c>
      <c r="I307" s="9">
        <v>165000</v>
      </c>
      <c r="J307" s="30">
        <v>181500.00000000003</v>
      </c>
      <c r="K307" s="12">
        <v>0.1</v>
      </c>
      <c r="L307" s="12">
        <f t="shared" si="25"/>
        <v>1</v>
      </c>
      <c r="M307" s="1087"/>
      <c r="N307" s="3"/>
      <c r="O307" s="4">
        <f t="shared" si="26"/>
        <v>181500.00000000003</v>
      </c>
    </row>
    <row r="308" spans="1:15" ht="17.25">
      <c r="A308" s="15" t="s">
        <v>2073</v>
      </c>
      <c r="B308" s="10">
        <v>199000</v>
      </c>
      <c r="C308" s="10">
        <f t="shared" si="22"/>
        <v>218900.00000000003</v>
      </c>
      <c r="D308" s="10">
        <v>140000</v>
      </c>
      <c r="E308" s="10">
        <f t="shared" si="23"/>
        <v>154000</v>
      </c>
      <c r="F308" s="9">
        <v>219000</v>
      </c>
      <c r="G308" s="11">
        <f t="shared" si="24"/>
        <v>240900.00000000003</v>
      </c>
      <c r="H308" s="12">
        <v>0.10050251256281408</v>
      </c>
      <c r="I308" s="9">
        <v>154000</v>
      </c>
      <c r="J308" s="30">
        <v>169400</v>
      </c>
      <c r="K308" s="12">
        <v>0.1</v>
      </c>
      <c r="L308" s="12">
        <f t="shared" si="25"/>
        <v>0.29161747343565525</v>
      </c>
      <c r="M308" s="1087">
        <v>120000</v>
      </c>
      <c r="N308" s="3"/>
      <c r="O308" s="4">
        <f t="shared" si="26"/>
        <v>169400</v>
      </c>
    </row>
    <row r="309" spans="1:15" ht="17.25">
      <c r="A309" s="60" t="s">
        <v>2074</v>
      </c>
      <c r="B309" s="61">
        <v>199000</v>
      </c>
      <c r="C309" s="61">
        <f t="shared" si="22"/>
        <v>218900.00000000003</v>
      </c>
      <c r="D309" s="61">
        <v>140000</v>
      </c>
      <c r="E309" s="61">
        <f t="shared" si="23"/>
        <v>154000</v>
      </c>
      <c r="F309" s="62">
        <v>219000</v>
      </c>
      <c r="G309" s="61">
        <f t="shared" si="24"/>
        <v>240900.00000000003</v>
      </c>
      <c r="H309" s="63">
        <v>0.10050251256281408</v>
      </c>
      <c r="I309" s="62">
        <v>154000</v>
      </c>
      <c r="J309" s="64">
        <v>169400</v>
      </c>
      <c r="K309" s="63">
        <v>0.1</v>
      </c>
      <c r="L309" s="12">
        <f t="shared" si="25"/>
        <v>1</v>
      </c>
      <c r="M309" s="1088"/>
      <c r="N309" s="65"/>
      <c r="O309" s="66">
        <f t="shared" si="26"/>
        <v>169400</v>
      </c>
    </row>
    <row r="310" spans="1:15" ht="17.25">
      <c r="A310" s="60" t="s">
        <v>2075</v>
      </c>
      <c r="B310" s="61">
        <v>292000</v>
      </c>
      <c r="C310" s="61">
        <f t="shared" si="22"/>
        <v>321200</v>
      </c>
      <c r="D310" s="61">
        <v>205000</v>
      </c>
      <c r="E310" s="61">
        <f t="shared" si="23"/>
        <v>225500.00000000003</v>
      </c>
      <c r="F310" s="62">
        <v>322000</v>
      </c>
      <c r="G310" s="61">
        <f t="shared" si="24"/>
        <v>354200</v>
      </c>
      <c r="H310" s="63">
        <v>0.10273972602739725</v>
      </c>
      <c r="I310" s="62">
        <v>225000</v>
      </c>
      <c r="J310" s="64">
        <v>247500.00000000003</v>
      </c>
      <c r="K310" s="63">
        <v>9.7560975609756101E-2</v>
      </c>
      <c r="L310" s="12">
        <f t="shared" si="25"/>
        <v>0.23232323232323238</v>
      </c>
      <c r="M310" s="1088">
        <v>190000</v>
      </c>
      <c r="N310" s="65"/>
      <c r="O310" s="66">
        <f t="shared" si="26"/>
        <v>247500.00000000003</v>
      </c>
    </row>
    <row r="311" spans="1:15" ht="17.25">
      <c r="A311" s="15" t="s">
        <v>2076</v>
      </c>
      <c r="B311" s="10">
        <v>284000</v>
      </c>
      <c r="C311" s="10">
        <f t="shared" si="22"/>
        <v>312400</v>
      </c>
      <c r="D311" s="10">
        <v>200000</v>
      </c>
      <c r="E311" s="10">
        <f t="shared" si="23"/>
        <v>220000.00000000003</v>
      </c>
      <c r="F311" s="9">
        <v>313000</v>
      </c>
      <c r="G311" s="11">
        <f t="shared" si="24"/>
        <v>344300</v>
      </c>
      <c r="H311" s="12">
        <v>0.10211267605633803</v>
      </c>
      <c r="I311" s="9">
        <v>220000</v>
      </c>
      <c r="J311" s="30">
        <v>242000.00000000003</v>
      </c>
      <c r="K311" s="12">
        <v>0.1</v>
      </c>
      <c r="L311" s="12">
        <f t="shared" si="25"/>
        <v>1</v>
      </c>
      <c r="M311" s="1087"/>
      <c r="N311" s="3"/>
      <c r="O311" s="4">
        <f t="shared" si="26"/>
        <v>242000.00000000003</v>
      </c>
    </row>
    <row r="312" spans="1:15" ht="17.25">
      <c r="A312" s="15" t="s">
        <v>2077</v>
      </c>
      <c r="B312" s="10">
        <v>497000</v>
      </c>
      <c r="C312" s="10">
        <f t="shared" si="22"/>
        <v>546700</v>
      </c>
      <c r="D312" s="10">
        <v>350000</v>
      </c>
      <c r="E312" s="10">
        <f t="shared" si="23"/>
        <v>385000.00000000006</v>
      </c>
      <c r="F312" s="9">
        <v>547000</v>
      </c>
      <c r="G312" s="11">
        <f t="shared" si="24"/>
        <v>601700</v>
      </c>
      <c r="H312" s="12">
        <v>0.1006036217303823</v>
      </c>
      <c r="I312" s="9">
        <v>385000</v>
      </c>
      <c r="J312" s="30">
        <v>423500.00000000006</v>
      </c>
      <c r="K312" s="12">
        <v>0.1</v>
      </c>
      <c r="L312" s="12">
        <f t="shared" si="25"/>
        <v>1</v>
      </c>
      <c r="M312" s="1087"/>
      <c r="N312" s="3"/>
      <c r="O312" s="4">
        <f t="shared" si="26"/>
        <v>423500.00000000006</v>
      </c>
    </row>
    <row r="313" spans="1:15" ht="17.25">
      <c r="A313" s="15" t="s">
        <v>2078</v>
      </c>
      <c r="B313" s="10">
        <v>170000</v>
      </c>
      <c r="C313" s="10">
        <f t="shared" si="22"/>
        <v>187000.00000000003</v>
      </c>
      <c r="D313" s="10">
        <v>120000</v>
      </c>
      <c r="E313" s="10">
        <f t="shared" si="23"/>
        <v>132000</v>
      </c>
      <c r="F313" s="9">
        <v>187000</v>
      </c>
      <c r="G313" s="11">
        <f t="shared" si="24"/>
        <v>205700.00000000003</v>
      </c>
      <c r="H313" s="12">
        <v>0.1</v>
      </c>
      <c r="I313" s="9">
        <v>132000</v>
      </c>
      <c r="J313" s="30">
        <v>145200</v>
      </c>
      <c r="K313" s="12">
        <v>0.1</v>
      </c>
      <c r="L313" s="12">
        <f t="shared" si="25"/>
        <v>1</v>
      </c>
      <c r="M313" s="1087"/>
      <c r="N313" s="3"/>
      <c r="O313" s="4">
        <f t="shared" si="26"/>
        <v>145200</v>
      </c>
    </row>
    <row r="314" spans="1:15" ht="17.25">
      <c r="A314" s="60" t="s">
        <v>2079</v>
      </c>
      <c r="B314" s="61">
        <v>377000</v>
      </c>
      <c r="C314" s="61">
        <f t="shared" si="22"/>
        <v>414700.00000000006</v>
      </c>
      <c r="D314" s="61">
        <v>265000</v>
      </c>
      <c r="E314" s="61">
        <f t="shared" si="23"/>
        <v>291500</v>
      </c>
      <c r="F314" s="62">
        <v>415000</v>
      </c>
      <c r="G314" s="61">
        <f t="shared" si="24"/>
        <v>456500.00000000006</v>
      </c>
      <c r="H314" s="63">
        <v>0.10079575596816977</v>
      </c>
      <c r="I314" s="62">
        <v>291000</v>
      </c>
      <c r="J314" s="64">
        <v>320100</v>
      </c>
      <c r="K314" s="63">
        <v>9.8113207547169817E-2</v>
      </c>
      <c r="L314" s="12">
        <f t="shared" si="25"/>
        <v>1</v>
      </c>
      <c r="M314" s="1088"/>
      <c r="N314" s="65"/>
      <c r="O314" s="66">
        <f t="shared" si="26"/>
        <v>320100</v>
      </c>
    </row>
    <row r="315" spans="1:15" ht="17.25">
      <c r="A315" s="60" t="s">
        <v>2080</v>
      </c>
      <c r="B315" s="61">
        <v>405000</v>
      </c>
      <c r="C315" s="61">
        <f t="shared" si="22"/>
        <v>445500.00000000006</v>
      </c>
      <c r="D315" s="61">
        <v>285000</v>
      </c>
      <c r="E315" s="61">
        <f t="shared" si="23"/>
        <v>313500</v>
      </c>
      <c r="F315" s="62">
        <v>446000</v>
      </c>
      <c r="G315" s="61">
        <f t="shared" si="24"/>
        <v>490600.00000000006</v>
      </c>
      <c r="H315" s="63">
        <v>0.10123456790123457</v>
      </c>
      <c r="I315" s="62">
        <v>313000</v>
      </c>
      <c r="J315" s="64">
        <v>344300</v>
      </c>
      <c r="K315" s="63">
        <v>9.8245614035087719E-2</v>
      </c>
      <c r="L315" s="12">
        <f t="shared" si="25"/>
        <v>1</v>
      </c>
      <c r="M315" s="1088"/>
      <c r="N315" s="65"/>
      <c r="O315" s="66">
        <f t="shared" si="26"/>
        <v>344300</v>
      </c>
    </row>
    <row r="316" spans="1:15" ht="17.25">
      <c r="A316" s="15" t="s">
        <v>2081</v>
      </c>
      <c r="B316" s="10">
        <v>63000</v>
      </c>
      <c r="C316" s="10">
        <f t="shared" si="22"/>
        <v>69300</v>
      </c>
      <c r="D316" s="10">
        <v>45000</v>
      </c>
      <c r="E316" s="10">
        <f t="shared" si="23"/>
        <v>49500.000000000007</v>
      </c>
      <c r="F316" s="9">
        <v>70000</v>
      </c>
      <c r="G316" s="11">
        <f t="shared" si="24"/>
        <v>77000</v>
      </c>
      <c r="H316" s="12">
        <v>0.1111111111111111</v>
      </c>
      <c r="I316" s="9">
        <v>49000</v>
      </c>
      <c r="J316" s="30">
        <v>53900.000000000007</v>
      </c>
      <c r="K316" s="12">
        <v>8.8888888888888892E-2</v>
      </c>
      <c r="L316" s="12">
        <f t="shared" si="25"/>
        <v>1</v>
      </c>
      <c r="M316" s="1087"/>
      <c r="N316" s="3"/>
      <c r="O316" s="4">
        <f t="shared" si="26"/>
        <v>53900.000000000007</v>
      </c>
    </row>
    <row r="317" spans="1:15" ht="17.25">
      <c r="A317" s="15" t="s">
        <v>2082</v>
      </c>
      <c r="B317" s="10">
        <v>88200</v>
      </c>
      <c r="C317" s="10">
        <f t="shared" si="22"/>
        <v>97020.000000000015</v>
      </c>
      <c r="D317" s="10">
        <v>63000</v>
      </c>
      <c r="E317" s="10">
        <f t="shared" si="23"/>
        <v>69300</v>
      </c>
      <c r="F317" s="9">
        <v>98000</v>
      </c>
      <c r="G317" s="11">
        <f t="shared" si="24"/>
        <v>107800.00000000001</v>
      </c>
      <c r="H317" s="12">
        <v>0.1111111111111111</v>
      </c>
      <c r="I317" s="9">
        <v>69000</v>
      </c>
      <c r="J317" s="30">
        <v>75900</v>
      </c>
      <c r="K317" s="12">
        <v>9.5238095238095233E-2</v>
      </c>
      <c r="L317" s="12">
        <f t="shared" si="25"/>
        <v>1</v>
      </c>
      <c r="M317" s="1087"/>
      <c r="N317" s="3"/>
      <c r="O317" s="4">
        <f t="shared" si="26"/>
        <v>75900</v>
      </c>
    </row>
    <row r="318" spans="1:15" ht="17.25">
      <c r="A318" s="15" t="s">
        <v>2083</v>
      </c>
      <c r="B318" s="10">
        <v>42000</v>
      </c>
      <c r="C318" s="10">
        <f t="shared" si="22"/>
        <v>46200.000000000007</v>
      </c>
      <c r="D318" s="10">
        <v>30000</v>
      </c>
      <c r="E318" s="10">
        <f t="shared" si="23"/>
        <v>33000</v>
      </c>
      <c r="F318" s="9">
        <v>47000</v>
      </c>
      <c r="G318" s="11">
        <f t="shared" si="24"/>
        <v>51700.000000000007</v>
      </c>
      <c r="H318" s="12">
        <v>0.11904761904761904</v>
      </c>
      <c r="I318" s="9">
        <v>33000</v>
      </c>
      <c r="J318" s="30">
        <v>36300</v>
      </c>
      <c r="K318" s="12">
        <v>0.1</v>
      </c>
      <c r="L318" s="12">
        <f t="shared" si="25"/>
        <v>1</v>
      </c>
      <c r="M318" s="1087"/>
      <c r="N318" s="3"/>
      <c r="O318" s="4">
        <f t="shared" si="26"/>
        <v>36300</v>
      </c>
    </row>
    <row r="319" spans="1:15" ht="17.25">
      <c r="A319" s="15" t="s">
        <v>2084</v>
      </c>
      <c r="B319" s="10">
        <v>88200</v>
      </c>
      <c r="C319" s="10">
        <f t="shared" si="22"/>
        <v>97020.000000000015</v>
      </c>
      <c r="D319" s="10">
        <v>63000</v>
      </c>
      <c r="E319" s="10">
        <f t="shared" si="23"/>
        <v>69300</v>
      </c>
      <c r="F319" s="9">
        <v>98000</v>
      </c>
      <c r="G319" s="11">
        <f t="shared" si="24"/>
        <v>107800.00000000001</v>
      </c>
      <c r="H319" s="12">
        <v>0.1111111111111111</v>
      </c>
      <c r="I319" s="9">
        <v>69000</v>
      </c>
      <c r="J319" s="30">
        <v>75900</v>
      </c>
      <c r="K319" s="12">
        <v>9.5238095238095233E-2</v>
      </c>
      <c r="L319" s="12">
        <f t="shared" si="25"/>
        <v>1</v>
      </c>
      <c r="M319" s="1087"/>
      <c r="N319" s="3"/>
      <c r="O319" s="4">
        <f t="shared" si="26"/>
        <v>75900</v>
      </c>
    </row>
    <row r="320" spans="1:15" ht="17.25">
      <c r="A320" s="15" t="s">
        <v>2085</v>
      </c>
      <c r="B320" s="10">
        <v>88200</v>
      </c>
      <c r="C320" s="10">
        <f t="shared" si="22"/>
        <v>97020.000000000015</v>
      </c>
      <c r="D320" s="10">
        <v>63000</v>
      </c>
      <c r="E320" s="10">
        <f t="shared" si="23"/>
        <v>69300</v>
      </c>
      <c r="F320" s="9">
        <v>98000</v>
      </c>
      <c r="G320" s="11">
        <f t="shared" si="24"/>
        <v>107800.00000000001</v>
      </c>
      <c r="H320" s="12">
        <v>0.1111111111111111</v>
      </c>
      <c r="I320" s="9">
        <v>69000</v>
      </c>
      <c r="J320" s="30">
        <v>75900</v>
      </c>
      <c r="K320" s="12">
        <v>9.5238095238095233E-2</v>
      </c>
      <c r="L320" s="12">
        <f t="shared" si="25"/>
        <v>1</v>
      </c>
      <c r="M320" s="1087"/>
      <c r="N320" s="3"/>
      <c r="O320" s="4">
        <f t="shared" si="26"/>
        <v>75900</v>
      </c>
    </row>
    <row r="321" spans="1:15" ht="17.25">
      <c r="A321" s="15" t="s">
        <v>2086</v>
      </c>
      <c r="B321" s="10">
        <v>110000</v>
      </c>
      <c r="C321" s="10">
        <f t="shared" si="22"/>
        <v>121000.00000000001</v>
      </c>
      <c r="D321" s="10">
        <v>77000</v>
      </c>
      <c r="E321" s="10">
        <f t="shared" si="23"/>
        <v>84700</v>
      </c>
      <c r="F321" s="9">
        <v>132000</v>
      </c>
      <c r="G321" s="11">
        <f t="shared" si="24"/>
        <v>145200</v>
      </c>
      <c r="H321" s="12">
        <v>0.2</v>
      </c>
      <c r="I321" s="9">
        <v>92000</v>
      </c>
      <c r="J321" s="30">
        <v>101200.00000000001</v>
      </c>
      <c r="K321" s="12">
        <v>0.19480519480519481</v>
      </c>
      <c r="L321" s="12">
        <f t="shared" si="25"/>
        <v>1</v>
      </c>
      <c r="M321" s="1087"/>
      <c r="N321" s="3"/>
      <c r="O321" s="4">
        <f t="shared" si="26"/>
        <v>101200.00000000001</v>
      </c>
    </row>
    <row r="322" spans="1:15" ht="17.25">
      <c r="A322" s="15" t="s">
        <v>2087</v>
      </c>
      <c r="B322" s="10">
        <v>110000</v>
      </c>
      <c r="C322" s="10">
        <f t="shared" si="22"/>
        <v>121000.00000000001</v>
      </c>
      <c r="D322" s="10">
        <v>77000</v>
      </c>
      <c r="E322" s="10">
        <f t="shared" si="23"/>
        <v>84700</v>
      </c>
      <c r="F322" s="9">
        <v>132000</v>
      </c>
      <c r="G322" s="11">
        <f t="shared" si="24"/>
        <v>145200</v>
      </c>
      <c r="H322" s="12">
        <v>0.2</v>
      </c>
      <c r="I322" s="9">
        <v>92000</v>
      </c>
      <c r="J322" s="30">
        <v>101200.00000000001</v>
      </c>
      <c r="K322" s="12">
        <v>0.19480519480519481</v>
      </c>
      <c r="L322" s="12">
        <f t="shared" si="25"/>
        <v>1</v>
      </c>
      <c r="M322" s="1087"/>
      <c r="N322" s="3"/>
      <c r="O322" s="4">
        <f t="shared" si="26"/>
        <v>101200.00000000001</v>
      </c>
    </row>
    <row r="323" spans="1:15" ht="17.25">
      <c r="A323" s="15" t="s">
        <v>2088</v>
      </c>
      <c r="B323" s="10">
        <v>110000</v>
      </c>
      <c r="C323" s="10">
        <f t="shared" si="22"/>
        <v>121000.00000000001</v>
      </c>
      <c r="D323" s="10">
        <v>77000</v>
      </c>
      <c r="E323" s="10">
        <f t="shared" si="23"/>
        <v>84700</v>
      </c>
      <c r="F323" s="9">
        <v>132000</v>
      </c>
      <c r="G323" s="11">
        <f t="shared" si="24"/>
        <v>145200</v>
      </c>
      <c r="H323" s="12">
        <v>0.2</v>
      </c>
      <c r="I323" s="9">
        <v>92000</v>
      </c>
      <c r="J323" s="30">
        <v>101200.00000000001</v>
      </c>
      <c r="K323" s="12">
        <v>0.19480519480519481</v>
      </c>
      <c r="L323" s="12">
        <f t="shared" si="25"/>
        <v>1</v>
      </c>
      <c r="M323" s="1087"/>
      <c r="N323" s="3"/>
      <c r="O323" s="4">
        <f t="shared" si="26"/>
        <v>101200.00000000001</v>
      </c>
    </row>
    <row r="324" spans="1:15" ht="17.25">
      <c r="A324" s="15" t="s">
        <v>2089</v>
      </c>
      <c r="B324" s="10">
        <v>110000</v>
      </c>
      <c r="C324" s="10">
        <f t="shared" si="22"/>
        <v>121000.00000000001</v>
      </c>
      <c r="D324" s="10">
        <v>77000</v>
      </c>
      <c r="E324" s="10">
        <f t="shared" si="23"/>
        <v>84700</v>
      </c>
      <c r="F324" s="9">
        <v>132000</v>
      </c>
      <c r="G324" s="11">
        <f t="shared" si="24"/>
        <v>145200</v>
      </c>
      <c r="H324" s="12">
        <v>0.2</v>
      </c>
      <c r="I324" s="9">
        <v>92000</v>
      </c>
      <c r="J324" s="30">
        <v>101200.00000000001</v>
      </c>
      <c r="K324" s="12">
        <v>0.19480519480519481</v>
      </c>
      <c r="L324" s="12">
        <f t="shared" si="25"/>
        <v>1</v>
      </c>
      <c r="M324" s="1087"/>
      <c r="N324" s="3"/>
      <c r="O324" s="4">
        <f t="shared" si="26"/>
        <v>101200.00000000001</v>
      </c>
    </row>
    <row r="325" spans="1:15" ht="17.25">
      <c r="A325" s="15" t="s">
        <v>2090</v>
      </c>
      <c r="B325" s="10">
        <v>100000</v>
      </c>
      <c r="C325" s="10">
        <f t="shared" si="22"/>
        <v>110000.00000000001</v>
      </c>
      <c r="D325" s="10">
        <v>70000</v>
      </c>
      <c r="E325" s="10">
        <f t="shared" si="23"/>
        <v>77000</v>
      </c>
      <c r="F325" s="9">
        <v>110000</v>
      </c>
      <c r="G325" s="11">
        <f t="shared" si="24"/>
        <v>121000.00000000001</v>
      </c>
      <c r="H325" s="12">
        <v>0.1</v>
      </c>
      <c r="I325" s="9">
        <v>77000</v>
      </c>
      <c r="J325" s="30">
        <v>84700</v>
      </c>
      <c r="K325" s="12">
        <v>0.1</v>
      </c>
      <c r="L325" s="12">
        <f t="shared" si="25"/>
        <v>1</v>
      </c>
      <c r="M325" s="1087"/>
      <c r="N325" s="3"/>
      <c r="O325" s="4">
        <f t="shared" si="26"/>
        <v>84700</v>
      </c>
    </row>
    <row r="326" spans="1:15" ht="17.25">
      <c r="A326" s="15" t="s">
        <v>2091</v>
      </c>
      <c r="B326" s="10">
        <v>142000</v>
      </c>
      <c r="C326" s="10">
        <f t="shared" ref="C326:C343" si="27">B326*1.1</f>
        <v>156200</v>
      </c>
      <c r="D326" s="10">
        <v>100000</v>
      </c>
      <c r="E326" s="10">
        <f t="shared" ref="E326:E343" si="28">D326*1.1</f>
        <v>110000.00000000001</v>
      </c>
      <c r="F326" s="9">
        <v>157000</v>
      </c>
      <c r="G326" s="11">
        <f t="shared" ref="G326:G343" si="29">F326*1.1</f>
        <v>172700</v>
      </c>
      <c r="H326" s="12">
        <v>0.10563380281690141</v>
      </c>
      <c r="I326" s="9">
        <v>110000</v>
      </c>
      <c r="J326" s="30">
        <v>121000.00000000001</v>
      </c>
      <c r="K326" s="12">
        <v>0.1</v>
      </c>
      <c r="L326" s="12">
        <f t="shared" ref="L326:L343" si="30">1-(M326/J326)</f>
        <v>1</v>
      </c>
      <c r="M326" s="1087"/>
      <c r="N326" s="3"/>
      <c r="O326" s="4">
        <f t="shared" ref="O326:O343" si="31">SUM(J326-J326*N326)</f>
        <v>121000.00000000001</v>
      </c>
    </row>
    <row r="327" spans="1:15" ht="17.25">
      <c r="A327" s="15" t="s">
        <v>2092</v>
      </c>
      <c r="B327" s="10">
        <v>142000</v>
      </c>
      <c r="C327" s="10">
        <f t="shared" si="27"/>
        <v>156200</v>
      </c>
      <c r="D327" s="10">
        <v>100000</v>
      </c>
      <c r="E327" s="10">
        <f t="shared" si="28"/>
        <v>110000.00000000001</v>
      </c>
      <c r="F327" s="9">
        <v>157000</v>
      </c>
      <c r="G327" s="11">
        <f t="shared" si="29"/>
        <v>172700</v>
      </c>
      <c r="H327" s="12">
        <v>0.10563380281690141</v>
      </c>
      <c r="I327" s="9">
        <v>110000</v>
      </c>
      <c r="J327" s="30">
        <v>121000.00000000001</v>
      </c>
      <c r="K327" s="12">
        <v>0.1</v>
      </c>
      <c r="L327" s="12">
        <f t="shared" si="30"/>
        <v>1</v>
      </c>
      <c r="M327" s="1087"/>
      <c r="N327" s="3"/>
      <c r="O327" s="4">
        <f t="shared" si="31"/>
        <v>121000.00000000001</v>
      </c>
    </row>
    <row r="328" spans="1:15" ht="17.25">
      <c r="A328" s="15" t="s">
        <v>2093</v>
      </c>
      <c r="B328" s="10">
        <v>142000</v>
      </c>
      <c r="C328" s="10">
        <f t="shared" si="27"/>
        <v>156200</v>
      </c>
      <c r="D328" s="10">
        <v>100000</v>
      </c>
      <c r="E328" s="10">
        <f t="shared" si="28"/>
        <v>110000.00000000001</v>
      </c>
      <c r="F328" s="9">
        <v>157000</v>
      </c>
      <c r="G328" s="11">
        <f t="shared" si="29"/>
        <v>172700</v>
      </c>
      <c r="H328" s="12">
        <v>0.10563380281690141</v>
      </c>
      <c r="I328" s="9">
        <v>110000</v>
      </c>
      <c r="J328" s="30">
        <v>121000.00000000001</v>
      </c>
      <c r="K328" s="12">
        <v>0.1</v>
      </c>
      <c r="L328" s="12">
        <f t="shared" si="30"/>
        <v>1</v>
      </c>
      <c r="M328" s="1087"/>
      <c r="N328" s="3"/>
      <c r="O328" s="4">
        <f t="shared" si="31"/>
        <v>121000.00000000001</v>
      </c>
    </row>
    <row r="329" spans="1:15" ht="17.25">
      <c r="A329" s="15" t="s">
        <v>2094</v>
      </c>
      <c r="B329" s="10">
        <v>73000</v>
      </c>
      <c r="C329" s="10">
        <f t="shared" si="27"/>
        <v>80300</v>
      </c>
      <c r="D329" s="10">
        <v>51000</v>
      </c>
      <c r="E329" s="10">
        <f t="shared" si="28"/>
        <v>56100.000000000007</v>
      </c>
      <c r="F329" s="9">
        <v>88000</v>
      </c>
      <c r="G329" s="11">
        <f t="shared" si="29"/>
        <v>96800.000000000015</v>
      </c>
      <c r="H329" s="12">
        <v>0.20547945205479451</v>
      </c>
      <c r="I329" s="9">
        <v>61000</v>
      </c>
      <c r="J329" s="30">
        <v>67100</v>
      </c>
      <c r="K329" s="12">
        <v>0.19607843137254902</v>
      </c>
      <c r="L329" s="12">
        <f t="shared" si="30"/>
        <v>1</v>
      </c>
      <c r="M329" s="1087"/>
      <c r="N329" s="3"/>
      <c r="O329" s="4">
        <f t="shared" si="31"/>
        <v>67100</v>
      </c>
    </row>
    <row r="330" spans="1:15" ht="17.25">
      <c r="A330" s="15" t="s">
        <v>2095</v>
      </c>
      <c r="B330" s="10">
        <v>106000</v>
      </c>
      <c r="C330" s="10">
        <f t="shared" si="27"/>
        <v>116600.00000000001</v>
      </c>
      <c r="D330" s="10">
        <v>74000</v>
      </c>
      <c r="E330" s="10">
        <f t="shared" si="28"/>
        <v>81400</v>
      </c>
      <c r="F330" s="9">
        <v>128000</v>
      </c>
      <c r="G330" s="11">
        <f t="shared" si="29"/>
        <v>140800</v>
      </c>
      <c r="H330" s="12">
        <v>0.20754716981132076</v>
      </c>
      <c r="I330" s="9">
        <v>88000</v>
      </c>
      <c r="J330" s="30">
        <v>96800.000000000015</v>
      </c>
      <c r="K330" s="12">
        <v>0.1891891891891892</v>
      </c>
      <c r="L330" s="12">
        <f t="shared" si="30"/>
        <v>1</v>
      </c>
      <c r="M330" s="1087"/>
      <c r="N330" s="3"/>
      <c r="O330" s="4">
        <f t="shared" si="31"/>
        <v>96800.000000000015</v>
      </c>
    </row>
    <row r="331" spans="1:15" ht="17.25">
      <c r="A331" s="15" t="s">
        <v>2096</v>
      </c>
      <c r="B331" s="10">
        <v>106000</v>
      </c>
      <c r="C331" s="10">
        <f t="shared" si="27"/>
        <v>116600.00000000001</v>
      </c>
      <c r="D331" s="10">
        <v>74000</v>
      </c>
      <c r="E331" s="10">
        <f t="shared" si="28"/>
        <v>81400</v>
      </c>
      <c r="F331" s="9">
        <v>128000</v>
      </c>
      <c r="G331" s="11">
        <f t="shared" si="29"/>
        <v>140800</v>
      </c>
      <c r="H331" s="12">
        <v>0.20754716981132076</v>
      </c>
      <c r="I331" s="9">
        <v>88000</v>
      </c>
      <c r="J331" s="30">
        <v>96800.000000000015</v>
      </c>
      <c r="K331" s="12">
        <v>0.1891891891891892</v>
      </c>
      <c r="L331" s="12">
        <f t="shared" si="30"/>
        <v>1</v>
      </c>
      <c r="M331" s="1087"/>
      <c r="N331" s="3"/>
      <c r="O331" s="4">
        <f t="shared" si="31"/>
        <v>96800.000000000015</v>
      </c>
    </row>
    <row r="332" spans="1:15" ht="17.25">
      <c r="A332" s="15" t="s">
        <v>2097</v>
      </c>
      <c r="B332" s="10">
        <v>106000</v>
      </c>
      <c r="C332" s="10">
        <f t="shared" si="27"/>
        <v>116600.00000000001</v>
      </c>
      <c r="D332" s="10">
        <v>74000</v>
      </c>
      <c r="E332" s="10">
        <f t="shared" si="28"/>
        <v>81400</v>
      </c>
      <c r="F332" s="9">
        <v>128000</v>
      </c>
      <c r="G332" s="11">
        <f t="shared" si="29"/>
        <v>140800</v>
      </c>
      <c r="H332" s="12">
        <v>0.20754716981132076</v>
      </c>
      <c r="I332" s="9">
        <v>88000</v>
      </c>
      <c r="J332" s="30">
        <v>96800.000000000015</v>
      </c>
      <c r="K332" s="12">
        <v>0.1891891891891892</v>
      </c>
      <c r="L332" s="12">
        <f t="shared" si="30"/>
        <v>1</v>
      </c>
      <c r="M332" s="1087"/>
      <c r="N332" s="3"/>
      <c r="O332" s="4">
        <f t="shared" si="31"/>
        <v>96800.000000000015</v>
      </c>
    </row>
    <row r="333" spans="1:15" ht="17.25">
      <c r="A333" s="15" t="s">
        <v>2098</v>
      </c>
      <c r="B333" s="10">
        <v>105000</v>
      </c>
      <c r="C333" s="10">
        <f t="shared" si="27"/>
        <v>115500.00000000001</v>
      </c>
      <c r="D333" s="10">
        <v>75000</v>
      </c>
      <c r="E333" s="10">
        <f t="shared" si="28"/>
        <v>82500</v>
      </c>
      <c r="F333" s="9">
        <v>116000</v>
      </c>
      <c r="G333" s="11">
        <f t="shared" si="29"/>
        <v>127600.00000000001</v>
      </c>
      <c r="H333" s="12">
        <v>0.10476190476190476</v>
      </c>
      <c r="I333" s="9">
        <v>82000</v>
      </c>
      <c r="J333" s="30">
        <v>90200.000000000015</v>
      </c>
      <c r="K333" s="12">
        <v>9.3333333333333338E-2</v>
      </c>
      <c r="L333" s="12">
        <f t="shared" si="30"/>
        <v>1</v>
      </c>
      <c r="M333" s="1087"/>
      <c r="N333" s="3"/>
      <c r="O333" s="4">
        <f t="shared" si="31"/>
        <v>90200.000000000015</v>
      </c>
    </row>
    <row r="334" spans="1:15" ht="17.25">
      <c r="A334" s="15" t="s">
        <v>2099</v>
      </c>
      <c r="B334" s="10">
        <v>105000</v>
      </c>
      <c r="C334" s="10">
        <f t="shared" si="27"/>
        <v>115500.00000000001</v>
      </c>
      <c r="D334" s="10">
        <v>75000</v>
      </c>
      <c r="E334" s="10">
        <f t="shared" si="28"/>
        <v>82500</v>
      </c>
      <c r="F334" s="9">
        <v>116000</v>
      </c>
      <c r="G334" s="11">
        <f t="shared" si="29"/>
        <v>127600.00000000001</v>
      </c>
      <c r="H334" s="12">
        <v>0.10476190476190476</v>
      </c>
      <c r="I334" s="9">
        <v>82000</v>
      </c>
      <c r="J334" s="30">
        <v>90200.000000000015</v>
      </c>
      <c r="K334" s="12">
        <v>9.3333333333333338E-2</v>
      </c>
      <c r="L334" s="12">
        <f t="shared" si="30"/>
        <v>1</v>
      </c>
      <c r="M334" s="1087"/>
      <c r="N334" s="3"/>
      <c r="O334" s="4">
        <f t="shared" si="31"/>
        <v>90200.000000000015</v>
      </c>
    </row>
    <row r="335" spans="1:15" ht="17.25">
      <c r="A335" s="15" t="s">
        <v>2100</v>
      </c>
      <c r="B335" s="10">
        <v>150000</v>
      </c>
      <c r="C335" s="10">
        <f t="shared" si="27"/>
        <v>165000</v>
      </c>
      <c r="D335" s="10">
        <v>110000</v>
      </c>
      <c r="E335" s="10">
        <f t="shared" si="28"/>
        <v>121000.00000000001</v>
      </c>
      <c r="F335" s="9">
        <v>165000</v>
      </c>
      <c r="G335" s="11">
        <f t="shared" si="29"/>
        <v>181500.00000000003</v>
      </c>
      <c r="H335" s="12">
        <v>0.1</v>
      </c>
      <c r="I335" s="9">
        <v>121000</v>
      </c>
      <c r="J335" s="30">
        <v>133100</v>
      </c>
      <c r="K335" s="12">
        <v>0.1</v>
      </c>
      <c r="L335" s="12">
        <f t="shared" si="30"/>
        <v>1</v>
      </c>
      <c r="M335" s="1087"/>
      <c r="N335" s="3"/>
      <c r="O335" s="4">
        <f t="shared" si="31"/>
        <v>133100</v>
      </c>
    </row>
    <row r="336" spans="1:15" ht="17.25">
      <c r="A336" s="15" t="s">
        <v>2101</v>
      </c>
      <c r="B336" s="10">
        <v>150000</v>
      </c>
      <c r="C336" s="10">
        <f t="shared" si="27"/>
        <v>165000</v>
      </c>
      <c r="D336" s="10">
        <v>110000</v>
      </c>
      <c r="E336" s="10">
        <f t="shared" si="28"/>
        <v>121000.00000000001</v>
      </c>
      <c r="F336" s="9">
        <v>165000</v>
      </c>
      <c r="G336" s="11">
        <f t="shared" si="29"/>
        <v>181500.00000000003</v>
      </c>
      <c r="H336" s="12">
        <v>0.1</v>
      </c>
      <c r="I336" s="9">
        <v>121000</v>
      </c>
      <c r="J336" s="30">
        <v>133100</v>
      </c>
      <c r="K336" s="12">
        <v>0.1</v>
      </c>
      <c r="L336" s="12">
        <f t="shared" si="30"/>
        <v>1</v>
      </c>
      <c r="M336" s="1087"/>
      <c r="N336" s="3"/>
      <c r="O336" s="4">
        <f t="shared" si="31"/>
        <v>133100</v>
      </c>
    </row>
    <row r="337" spans="1:15" ht="17.25">
      <c r="A337" s="15" t="s">
        <v>2102</v>
      </c>
      <c r="B337" s="10">
        <v>150000</v>
      </c>
      <c r="C337" s="10">
        <f t="shared" si="27"/>
        <v>165000</v>
      </c>
      <c r="D337" s="10">
        <v>110000</v>
      </c>
      <c r="E337" s="10">
        <f t="shared" si="28"/>
        <v>121000.00000000001</v>
      </c>
      <c r="F337" s="9">
        <v>165000</v>
      </c>
      <c r="G337" s="11">
        <f t="shared" si="29"/>
        <v>181500.00000000003</v>
      </c>
      <c r="H337" s="12">
        <v>0.1</v>
      </c>
      <c r="I337" s="9">
        <v>121000</v>
      </c>
      <c r="J337" s="30">
        <v>133100</v>
      </c>
      <c r="K337" s="12">
        <v>0.1</v>
      </c>
      <c r="L337" s="12">
        <f t="shared" si="30"/>
        <v>1</v>
      </c>
      <c r="M337" s="1087"/>
      <c r="N337" s="3"/>
      <c r="O337" s="4">
        <f t="shared" si="31"/>
        <v>133100</v>
      </c>
    </row>
    <row r="338" spans="1:15" ht="17.25">
      <c r="A338" s="15" t="s">
        <v>2103</v>
      </c>
      <c r="B338" s="10">
        <v>100000</v>
      </c>
      <c r="C338" s="10">
        <f t="shared" si="27"/>
        <v>110000.00000000001</v>
      </c>
      <c r="D338" s="10">
        <v>65000</v>
      </c>
      <c r="E338" s="10">
        <f t="shared" si="28"/>
        <v>71500</v>
      </c>
      <c r="F338" s="9">
        <v>110000</v>
      </c>
      <c r="G338" s="11">
        <f t="shared" si="29"/>
        <v>121000.00000000001</v>
      </c>
      <c r="H338" s="12">
        <v>0.1</v>
      </c>
      <c r="I338" s="9">
        <v>71000</v>
      </c>
      <c r="J338" s="30">
        <v>78100</v>
      </c>
      <c r="K338" s="12">
        <v>9.2307692307692313E-2</v>
      </c>
      <c r="L338" s="12">
        <f t="shared" si="30"/>
        <v>1</v>
      </c>
      <c r="M338" s="1087"/>
      <c r="N338" s="3"/>
      <c r="O338" s="4">
        <f t="shared" si="31"/>
        <v>78100</v>
      </c>
    </row>
    <row r="339" spans="1:15" ht="17.25">
      <c r="A339" s="15" t="s">
        <v>2104</v>
      </c>
      <c r="B339" s="10">
        <v>98000</v>
      </c>
      <c r="C339" s="10">
        <f t="shared" si="27"/>
        <v>107800.00000000001</v>
      </c>
      <c r="D339" s="10">
        <v>75000</v>
      </c>
      <c r="E339" s="10">
        <f t="shared" si="28"/>
        <v>82500</v>
      </c>
      <c r="F339" s="9">
        <v>108000</v>
      </c>
      <c r="G339" s="11">
        <f t="shared" si="29"/>
        <v>118800.00000000001</v>
      </c>
      <c r="H339" s="12">
        <v>0.10204081632653061</v>
      </c>
      <c r="I339" s="9">
        <v>82000</v>
      </c>
      <c r="J339" s="30">
        <v>90200.000000000015</v>
      </c>
      <c r="K339" s="12">
        <v>9.3333333333333338E-2</v>
      </c>
      <c r="L339" s="12">
        <f t="shared" si="30"/>
        <v>1</v>
      </c>
      <c r="M339" s="1087"/>
      <c r="N339" s="3"/>
      <c r="O339" s="4">
        <f t="shared" si="31"/>
        <v>90200.000000000015</v>
      </c>
    </row>
    <row r="340" spans="1:15" ht="17.25">
      <c r="A340" s="15" t="s">
        <v>2105</v>
      </c>
      <c r="B340" s="10">
        <v>120000</v>
      </c>
      <c r="C340" s="10">
        <f t="shared" si="27"/>
        <v>132000</v>
      </c>
      <c r="D340" s="10">
        <v>90000</v>
      </c>
      <c r="E340" s="10">
        <f t="shared" si="28"/>
        <v>99000.000000000015</v>
      </c>
      <c r="F340" s="9">
        <v>132000</v>
      </c>
      <c r="G340" s="11">
        <f t="shared" si="29"/>
        <v>145200</v>
      </c>
      <c r="H340" s="12">
        <v>0.1</v>
      </c>
      <c r="I340" s="9">
        <v>99000</v>
      </c>
      <c r="J340" s="30">
        <v>108900.00000000001</v>
      </c>
      <c r="K340" s="12">
        <v>0.1</v>
      </c>
      <c r="L340" s="12">
        <f t="shared" si="30"/>
        <v>1</v>
      </c>
      <c r="M340" s="1087"/>
      <c r="N340" s="3"/>
      <c r="O340" s="4">
        <f t="shared" si="31"/>
        <v>108900.00000000001</v>
      </c>
    </row>
    <row r="341" spans="1:15" ht="17.25">
      <c r="A341" s="15" t="s">
        <v>2106</v>
      </c>
      <c r="B341" s="10">
        <v>180000</v>
      </c>
      <c r="C341" s="10">
        <f t="shared" si="27"/>
        <v>198000.00000000003</v>
      </c>
      <c r="D341" s="10">
        <v>140000</v>
      </c>
      <c r="E341" s="10">
        <f t="shared" si="28"/>
        <v>154000</v>
      </c>
      <c r="F341" s="9">
        <v>198000</v>
      </c>
      <c r="G341" s="11">
        <f t="shared" si="29"/>
        <v>217800.00000000003</v>
      </c>
      <c r="H341" s="12">
        <v>0.1</v>
      </c>
      <c r="I341" s="9">
        <v>154000</v>
      </c>
      <c r="J341" s="30">
        <v>169400</v>
      </c>
      <c r="K341" s="12">
        <v>0.1</v>
      </c>
      <c r="L341" s="12">
        <f t="shared" si="30"/>
        <v>1</v>
      </c>
      <c r="M341" s="1087"/>
      <c r="N341" s="3"/>
      <c r="O341" s="4">
        <f t="shared" si="31"/>
        <v>169400</v>
      </c>
    </row>
    <row r="342" spans="1:15" ht="17.25">
      <c r="A342" s="15" t="s">
        <v>2107</v>
      </c>
      <c r="B342" s="10">
        <v>120000</v>
      </c>
      <c r="C342" s="10">
        <f t="shared" si="27"/>
        <v>132000</v>
      </c>
      <c r="D342" s="10">
        <v>90000</v>
      </c>
      <c r="E342" s="10">
        <f t="shared" si="28"/>
        <v>99000.000000000015</v>
      </c>
      <c r="F342" s="9">
        <v>132000</v>
      </c>
      <c r="G342" s="11">
        <f t="shared" si="29"/>
        <v>145200</v>
      </c>
      <c r="H342" s="12">
        <v>0.1</v>
      </c>
      <c r="I342" s="9">
        <v>99000</v>
      </c>
      <c r="J342" s="30">
        <v>108900.00000000001</v>
      </c>
      <c r="K342" s="12">
        <v>0.1</v>
      </c>
      <c r="L342" s="12">
        <f t="shared" si="30"/>
        <v>1</v>
      </c>
      <c r="M342" s="1087"/>
      <c r="N342" s="3"/>
      <c r="O342" s="4">
        <f t="shared" si="31"/>
        <v>108900.00000000001</v>
      </c>
    </row>
    <row r="343" spans="1:15" ht="17.25">
      <c r="A343" s="79" t="s">
        <v>2108</v>
      </c>
      <c r="B343" s="80">
        <v>170000</v>
      </c>
      <c r="C343" s="80">
        <f t="shared" si="27"/>
        <v>187000.00000000003</v>
      </c>
      <c r="D343" s="80">
        <v>120000</v>
      </c>
      <c r="E343" s="80">
        <f t="shared" si="28"/>
        <v>132000</v>
      </c>
      <c r="F343" s="81">
        <v>187000</v>
      </c>
      <c r="G343" s="80">
        <f t="shared" si="29"/>
        <v>205700.00000000003</v>
      </c>
      <c r="H343" s="82">
        <v>0.1</v>
      </c>
      <c r="I343" s="81">
        <v>132000</v>
      </c>
      <c r="J343" s="83">
        <v>145200</v>
      </c>
      <c r="K343" s="82">
        <v>0.1</v>
      </c>
      <c r="L343" s="12">
        <f t="shared" si="30"/>
        <v>0.15000000000000002</v>
      </c>
      <c r="M343" s="1089">
        <v>123420</v>
      </c>
      <c r="N343" s="84"/>
      <c r="O343" s="85">
        <f t="shared" si="31"/>
        <v>145200</v>
      </c>
    </row>
  </sheetData>
  <autoFilter ref="A4:O343"/>
  <mergeCells count="8">
    <mergeCell ref="A2:A3"/>
    <mergeCell ref="N2:O3"/>
    <mergeCell ref="B2:E2"/>
    <mergeCell ref="F2:K2"/>
    <mergeCell ref="B3:C3"/>
    <mergeCell ref="D3:E3"/>
    <mergeCell ref="F3:H3"/>
    <mergeCell ref="I3:K3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workbookViewId="0">
      <pane ySplit="2" topLeftCell="A76" activePane="bottomLeft" state="frozen"/>
      <selection pane="bottomLeft" activeCell="G79" sqref="G79"/>
    </sheetView>
  </sheetViews>
  <sheetFormatPr defaultRowHeight="16.5"/>
  <cols>
    <col min="1" max="1" width="32.21875" style="1114" bestFit="1" customWidth="1"/>
    <col min="2" max="2" width="7.109375" style="1114" customWidth="1"/>
    <col min="3" max="3" width="10.5546875" style="1114" customWidth="1"/>
    <col min="4" max="4" width="9" style="1669" bestFit="1" customWidth="1"/>
    <col min="5" max="5" width="10" style="1670" bestFit="1" customWidth="1"/>
    <col min="6" max="6" width="10.5546875" style="1670" customWidth="1"/>
    <col min="7" max="7" width="11.88671875" style="1670" customWidth="1"/>
    <col min="8" max="8" width="0.21875" style="1670" customWidth="1"/>
    <col min="9" max="9" width="12.33203125" style="507" customWidth="1"/>
    <col min="10" max="11" width="10.44140625" style="507" customWidth="1"/>
    <col min="12" max="12" width="12.44140625" style="1683" customWidth="1"/>
    <col min="13" max="256" width="8.88671875" style="1114"/>
    <col min="257" max="257" width="31.44140625" style="1114" customWidth="1"/>
    <col min="258" max="258" width="7.109375" style="1114" customWidth="1"/>
    <col min="259" max="262" width="10.5546875" style="1114" customWidth="1"/>
    <col min="263" max="263" width="14.6640625" style="1114" customWidth="1"/>
    <col min="264" max="512" width="8.88671875" style="1114"/>
    <col min="513" max="513" width="31.44140625" style="1114" customWidth="1"/>
    <col min="514" max="514" width="7.109375" style="1114" customWidth="1"/>
    <col min="515" max="518" width="10.5546875" style="1114" customWidth="1"/>
    <col min="519" max="519" width="14.6640625" style="1114" customWidth="1"/>
    <col min="520" max="768" width="8.88671875" style="1114"/>
    <col min="769" max="769" width="31.44140625" style="1114" customWidth="1"/>
    <col min="770" max="770" width="7.109375" style="1114" customWidth="1"/>
    <col min="771" max="774" width="10.5546875" style="1114" customWidth="1"/>
    <col min="775" max="775" width="14.6640625" style="1114" customWidth="1"/>
    <col min="776" max="1024" width="8.88671875" style="1114"/>
    <col min="1025" max="1025" width="31.44140625" style="1114" customWidth="1"/>
    <col min="1026" max="1026" width="7.109375" style="1114" customWidth="1"/>
    <col min="1027" max="1030" width="10.5546875" style="1114" customWidth="1"/>
    <col min="1031" max="1031" width="14.6640625" style="1114" customWidth="1"/>
    <col min="1032" max="1280" width="8.88671875" style="1114"/>
    <col min="1281" max="1281" width="31.44140625" style="1114" customWidth="1"/>
    <col min="1282" max="1282" width="7.109375" style="1114" customWidth="1"/>
    <col min="1283" max="1286" width="10.5546875" style="1114" customWidth="1"/>
    <col min="1287" max="1287" width="14.6640625" style="1114" customWidth="1"/>
    <col min="1288" max="1536" width="8.88671875" style="1114"/>
    <col min="1537" max="1537" width="31.44140625" style="1114" customWidth="1"/>
    <col min="1538" max="1538" width="7.109375" style="1114" customWidth="1"/>
    <col min="1539" max="1542" width="10.5546875" style="1114" customWidth="1"/>
    <col min="1543" max="1543" width="14.6640625" style="1114" customWidth="1"/>
    <col min="1544" max="1792" width="8.88671875" style="1114"/>
    <col min="1793" max="1793" width="31.44140625" style="1114" customWidth="1"/>
    <col min="1794" max="1794" width="7.109375" style="1114" customWidth="1"/>
    <col min="1795" max="1798" width="10.5546875" style="1114" customWidth="1"/>
    <col min="1799" max="1799" width="14.6640625" style="1114" customWidth="1"/>
    <col min="1800" max="2048" width="8.88671875" style="1114"/>
    <col min="2049" max="2049" width="31.44140625" style="1114" customWidth="1"/>
    <col min="2050" max="2050" width="7.109375" style="1114" customWidth="1"/>
    <col min="2051" max="2054" width="10.5546875" style="1114" customWidth="1"/>
    <col min="2055" max="2055" width="14.6640625" style="1114" customWidth="1"/>
    <col min="2056" max="2304" width="8.88671875" style="1114"/>
    <col min="2305" max="2305" width="31.44140625" style="1114" customWidth="1"/>
    <col min="2306" max="2306" width="7.109375" style="1114" customWidth="1"/>
    <col min="2307" max="2310" width="10.5546875" style="1114" customWidth="1"/>
    <col min="2311" max="2311" width="14.6640625" style="1114" customWidth="1"/>
    <col min="2312" max="2560" width="8.88671875" style="1114"/>
    <col min="2561" max="2561" width="31.44140625" style="1114" customWidth="1"/>
    <col min="2562" max="2562" width="7.109375" style="1114" customWidth="1"/>
    <col min="2563" max="2566" width="10.5546875" style="1114" customWidth="1"/>
    <col min="2567" max="2567" width="14.6640625" style="1114" customWidth="1"/>
    <col min="2568" max="2816" width="8.88671875" style="1114"/>
    <col min="2817" max="2817" width="31.44140625" style="1114" customWidth="1"/>
    <col min="2818" max="2818" width="7.109375" style="1114" customWidth="1"/>
    <col min="2819" max="2822" width="10.5546875" style="1114" customWidth="1"/>
    <col min="2823" max="2823" width="14.6640625" style="1114" customWidth="1"/>
    <col min="2824" max="3072" width="8.88671875" style="1114"/>
    <col min="3073" max="3073" width="31.44140625" style="1114" customWidth="1"/>
    <col min="3074" max="3074" width="7.109375" style="1114" customWidth="1"/>
    <col min="3075" max="3078" width="10.5546875" style="1114" customWidth="1"/>
    <col min="3079" max="3079" width="14.6640625" style="1114" customWidth="1"/>
    <col min="3080" max="3328" width="8.88671875" style="1114"/>
    <col min="3329" max="3329" width="31.44140625" style="1114" customWidth="1"/>
    <col min="3330" max="3330" width="7.109375" style="1114" customWidth="1"/>
    <col min="3331" max="3334" width="10.5546875" style="1114" customWidth="1"/>
    <col min="3335" max="3335" width="14.6640625" style="1114" customWidth="1"/>
    <col min="3336" max="3584" width="8.88671875" style="1114"/>
    <col min="3585" max="3585" width="31.44140625" style="1114" customWidth="1"/>
    <col min="3586" max="3586" width="7.109375" style="1114" customWidth="1"/>
    <col min="3587" max="3590" width="10.5546875" style="1114" customWidth="1"/>
    <col min="3591" max="3591" width="14.6640625" style="1114" customWidth="1"/>
    <col min="3592" max="3840" width="8.88671875" style="1114"/>
    <col min="3841" max="3841" width="31.44140625" style="1114" customWidth="1"/>
    <col min="3842" max="3842" width="7.109375" style="1114" customWidth="1"/>
    <col min="3843" max="3846" width="10.5546875" style="1114" customWidth="1"/>
    <col min="3847" max="3847" width="14.6640625" style="1114" customWidth="1"/>
    <col min="3848" max="4096" width="8.88671875" style="1114"/>
    <col min="4097" max="4097" width="31.44140625" style="1114" customWidth="1"/>
    <col min="4098" max="4098" width="7.109375" style="1114" customWidth="1"/>
    <col min="4099" max="4102" width="10.5546875" style="1114" customWidth="1"/>
    <col min="4103" max="4103" width="14.6640625" style="1114" customWidth="1"/>
    <col min="4104" max="4352" width="8.88671875" style="1114"/>
    <col min="4353" max="4353" width="31.44140625" style="1114" customWidth="1"/>
    <col min="4354" max="4354" width="7.109375" style="1114" customWidth="1"/>
    <col min="4355" max="4358" width="10.5546875" style="1114" customWidth="1"/>
    <col min="4359" max="4359" width="14.6640625" style="1114" customWidth="1"/>
    <col min="4360" max="4608" width="8.88671875" style="1114"/>
    <col min="4609" max="4609" width="31.44140625" style="1114" customWidth="1"/>
    <col min="4610" max="4610" width="7.109375" style="1114" customWidth="1"/>
    <col min="4611" max="4614" width="10.5546875" style="1114" customWidth="1"/>
    <col min="4615" max="4615" width="14.6640625" style="1114" customWidth="1"/>
    <col min="4616" max="4864" width="8.88671875" style="1114"/>
    <col min="4865" max="4865" width="31.44140625" style="1114" customWidth="1"/>
    <col min="4866" max="4866" width="7.109375" style="1114" customWidth="1"/>
    <col min="4867" max="4870" width="10.5546875" style="1114" customWidth="1"/>
    <col min="4871" max="4871" width="14.6640625" style="1114" customWidth="1"/>
    <col min="4872" max="5120" width="8.88671875" style="1114"/>
    <col min="5121" max="5121" width="31.44140625" style="1114" customWidth="1"/>
    <col min="5122" max="5122" width="7.109375" style="1114" customWidth="1"/>
    <col min="5123" max="5126" width="10.5546875" style="1114" customWidth="1"/>
    <col min="5127" max="5127" width="14.6640625" style="1114" customWidth="1"/>
    <col min="5128" max="5376" width="8.88671875" style="1114"/>
    <col min="5377" max="5377" width="31.44140625" style="1114" customWidth="1"/>
    <col min="5378" max="5378" width="7.109375" style="1114" customWidth="1"/>
    <col min="5379" max="5382" width="10.5546875" style="1114" customWidth="1"/>
    <col min="5383" max="5383" width="14.6640625" style="1114" customWidth="1"/>
    <col min="5384" max="5632" width="8.88671875" style="1114"/>
    <col min="5633" max="5633" width="31.44140625" style="1114" customWidth="1"/>
    <col min="5634" max="5634" width="7.109375" style="1114" customWidth="1"/>
    <col min="5635" max="5638" width="10.5546875" style="1114" customWidth="1"/>
    <col min="5639" max="5639" width="14.6640625" style="1114" customWidth="1"/>
    <col min="5640" max="5888" width="8.88671875" style="1114"/>
    <col min="5889" max="5889" width="31.44140625" style="1114" customWidth="1"/>
    <col min="5890" max="5890" width="7.109375" style="1114" customWidth="1"/>
    <col min="5891" max="5894" width="10.5546875" style="1114" customWidth="1"/>
    <col min="5895" max="5895" width="14.6640625" style="1114" customWidth="1"/>
    <col min="5896" max="6144" width="8.88671875" style="1114"/>
    <col min="6145" max="6145" width="31.44140625" style="1114" customWidth="1"/>
    <col min="6146" max="6146" width="7.109375" style="1114" customWidth="1"/>
    <col min="6147" max="6150" width="10.5546875" style="1114" customWidth="1"/>
    <col min="6151" max="6151" width="14.6640625" style="1114" customWidth="1"/>
    <col min="6152" max="6400" width="8.88671875" style="1114"/>
    <col min="6401" max="6401" width="31.44140625" style="1114" customWidth="1"/>
    <col min="6402" max="6402" width="7.109375" style="1114" customWidth="1"/>
    <col min="6403" max="6406" width="10.5546875" style="1114" customWidth="1"/>
    <col min="6407" max="6407" width="14.6640625" style="1114" customWidth="1"/>
    <col min="6408" max="6656" width="8.88671875" style="1114"/>
    <col min="6657" max="6657" width="31.44140625" style="1114" customWidth="1"/>
    <col min="6658" max="6658" width="7.109375" style="1114" customWidth="1"/>
    <col min="6659" max="6662" width="10.5546875" style="1114" customWidth="1"/>
    <col min="6663" max="6663" width="14.6640625" style="1114" customWidth="1"/>
    <col min="6664" max="6912" width="8.88671875" style="1114"/>
    <col min="6913" max="6913" width="31.44140625" style="1114" customWidth="1"/>
    <col min="6914" max="6914" width="7.109375" style="1114" customWidth="1"/>
    <col min="6915" max="6918" width="10.5546875" style="1114" customWidth="1"/>
    <col min="6919" max="6919" width="14.6640625" style="1114" customWidth="1"/>
    <col min="6920" max="7168" width="8.88671875" style="1114"/>
    <col min="7169" max="7169" width="31.44140625" style="1114" customWidth="1"/>
    <col min="7170" max="7170" width="7.109375" style="1114" customWidth="1"/>
    <col min="7171" max="7174" width="10.5546875" style="1114" customWidth="1"/>
    <col min="7175" max="7175" width="14.6640625" style="1114" customWidth="1"/>
    <col min="7176" max="7424" width="8.88671875" style="1114"/>
    <col min="7425" max="7425" width="31.44140625" style="1114" customWidth="1"/>
    <col min="7426" max="7426" width="7.109375" style="1114" customWidth="1"/>
    <col min="7427" max="7430" width="10.5546875" style="1114" customWidth="1"/>
    <col min="7431" max="7431" width="14.6640625" style="1114" customWidth="1"/>
    <col min="7432" max="7680" width="8.88671875" style="1114"/>
    <col min="7681" max="7681" width="31.44140625" style="1114" customWidth="1"/>
    <col min="7682" max="7682" width="7.109375" style="1114" customWidth="1"/>
    <col min="7683" max="7686" width="10.5546875" style="1114" customWidth="1"/>
    <col min="7687" max="7687" width="14.6640625" style="1114" customWidth="1"/>
    <col min="7688" max="7936" width="8.88671875" style="1114"/>
    <col min="7937" max="7937" width="31.44140625" style="1114" customWidth="1"/>
    <col min="7938" max="7938" width="7.109375" style="1114" customWidth="1"/>
    <col min="7939" max="7942" width="10.5546875" style="1114" customWidth="1"/>
    <col min="7943" max="7943" width="14.6640625" style="1114" customWidth="1"/>
    <col min="7944" max="8192" width="8.88671875" style="1114"/>
    <col min="8193" max="8193" width="31.44140625" style="1114" customWidth="1"/>
    <col min="8194" max="8194" width="7.109375" style="1114" customWidth="1"/>
    <col min="8195" max="8198" width="10.5546875" style="1114" customWidth="1"/>
    <col min="8199" max="8199" width="14.6640625" style="1114" customWidth="1"/>
    <col min="8200" max="8448" width="8.88671875" style="1114"/>
    <col min="8449" max="8449" width="31.44140625" style="1114" customWidth="1"/>
    <col min="8450" max="8450" width="7.109375" style="1114" customWidth="1"/>
    <col min="8451" max="8454" width="10.5546875" style="1114" customWidth="1"/>
    <col min="8455" max="8455" width="14.6640625" style="1114" customWidth="1"/>
    <col min="8456" max="8704" width="8.88671875" style="1114"/>
    <col min="8705" max="8705" width="31.44140625" style="1114" customWidth="1"/>
    <col min="8706" max="8706" width="7.109375" style="1114" customWidth="1"/>
    <col min="8707" max="8710" width="10.5546875" style="1114" customWidth="1"/>
    <col min="8711" max="8711" width="14.6640625" style="1114" customWidth="1"/>
    <col min="8712" max="8960" width="8.88671875" style="1114"/>
    <col min="8961" max="8961" width="31.44140625" style="1114" customWidth="1"/>
    <col min="8962" max="8962" width="7.109375" style="1114" customWidth="1"/>
    <col min="8963" max="8966" width="10.5546875" style="1114" customWidth="1"/>
    <col min="8967" max="8967" width="14.6640625" style="1114" customWidth="1"/>
    <col min="8968" max="9216" width="8.88671875" style="1114"/>
    <col min="9217" max="9217" width="31.44140625" style="1114" customWidth="1"/>
    <col min="9218" max="9218" width="7.109375" style="1114" customWidth="1"/>
    <col min="9219" max="9222" width="10.5546875" style="1114" customWidth="1"/>
    <col min="9223" max="9223" width="14.6640625" style="1114" customWidth="1"/>
    <col min="9224" max="9472" width="8.88671875" style="1114"/>
    <col min="9473" max="9473" width="31.44140625" style="1114" customWidth="1"/>
    <col min="9474" max="9474" width="7.109375" style="1114" customWidth="1"/>
    <col min="9475" max="9478" width="10.5546875" style="1114" customWidth="1"/>
    <col min="9479" max="9479" width="14.6640625" style="1114" customWidth="1"/>
    <col min="9480" max="9728" width="8.88671875" style="1114"/>
    <col min="9729" max="9729" width="31.44140625" style="1114" customWidth="1"/>
    <col min="9730" max="9730" width="7.109375" style="1114" customWidth="1"/>
    <col min="9731" max="9734" width="10.5546875" style="1114" customWidth="1"/>
    <col min="9735" max="9735" width="14.6640625" style="1114" customWidth="1"/>
    <col min="9736" max="9984" width="8.88671875" style="1114"/>
    <col min="9985" max="9985" width="31.44140625" style="1114" customWidth="1"/>
    <col min="9986" max="9986" width="7.109375" style="1114" customWidth="1"/>
    <col min="9987" max="9990" width="10.5546875" style="1114" customWidth="1"/>
    <col min="9991" max="9991" width="14.6640625" style="1114" customWidth="1"/>
    <col min="9992" max="10240" width="8.88671875" style="1114"/>
    <col min="10241" max="10241" width="31.44140625" style="1114" customWidth="1"/>
    <col min="10242" max="10242" width="7.109375" style="1114" customWidth="1"/>
    <col min="10243" max="10246" width="10.5546875" style="1114" customWidth="1"/>
    <col min="10247" max="10247" width="14.6640625" style="1114" customWidth="1"/>
    <col min="10248" max="10496" width="8.88671875" style="1114"/>
    <col min="10497" max="10497" width="31.44140625" style="1114" customWidth="1"/>
    <col min="10498" max="10498" width="7.109375" style="1114" customWidth="1"/>
    <col min="10499" max="10502" width="10.5546875" style="1114" customWidth="1"/>
    <col min="10503" max="10503" width="14.6640625" style="1114" customWidth="1"/>
    <col min="10504" max="10752" width="8.88671875" style="1114"/>
    <col min="10753" max="10753" width="31.44140625" style="1114" customWidth="1"/>
    <col min="10754" max="10754" width="7.109375" style="1114" customWidth="1"/>
    <col min="10755" max="10758" width="10.5546875" style="1114" customWidth="1"/>
    <col min="10759" max="10759" width="14.6640625" style="1114" customWidth="1"/>
    <col min="10760" max="11008" width="8.88671875" style="1114"/>
    <col min="11009" max="11009" width="31.44140625" style="1114" customWidth="1"/>
    <col min="11010" max="11010" width="7.109375" style="1114" customWidth="1"/>
    <col min="11011" max="11014" width="10.5546875" style="1114" customWidth="1"/>
    <col min="11015" max="11015" width="14.6640625" style="1114" customWidth="1"/>
    <col min="11016" max="11264" width="8.88671875" style="1114"/>
    <col min="11265" max="11265" width="31.44140625" style="1114" customWidth="1"/>
    <col min="11266" max="11266" width="7.109375" style="1114" customWidth="1"/>
    <col min="11267" max="11270" width="10.5546875" style="1114" customWidth="1"/>
    <col min="11271" max="11271" width="14.6640625" style="1114" customWidth="1"/>
    <col min="11272" max="11520" width="8.88671875" style="1114"/>
    <col min="11521" max="11521" width="31.44140625" style="1114" customWidth="1"/>
    <col min="11522" max="11522" width="7.109375" style="1114" customWidth="1"/>
    <col min="11523" max="11526" width="10.5546875" style="1114" customWidth="1"/>
    <col min="11527" max="11527" width="14.6640625" style="1114" customWidth="1"/>
    <col min="11528" max="11776" width="8.88671875" style="1114"/>
    <col min="11777" max="11777" width="31.44140625" style="1114" customWidth="1"/>
    <col min="11778" max="11778" width="7.109375" style="1114" customWidth="1"/>
    <col min="11779" max="11782" width="10.5546875" style="1114" customWidth="1"/>
    <col min="11783" max="11783" width="14.6640625" style="1114" customWidth="1"/>
    <col min="11784" max="12032" width="8.88671875" style="1114"/>
    <col min="12033" max="12033" width="31.44140625" style="1114" customWidth="1"/>
    <col min="12034" max="12034" width="7.109375" style="1114" customWidth="1"/>
    <col min="12035" max="12038" width="10.5546875" style="1114" customWidth="1"/>
    <col min="12039" max="12039" width="14.6640625" style="1114" customWidth="1"/>
    <col min="12040" max="12288" width="8.88671875" style="1114"/>
    <col min="12289" max="12289" width="31.44140625" style="1114" customWidth="1"/>
    <col min="12290" max="12290" width="7.109375" style="1114" customWidth="1"/>
    <col min="12291" max="12294" width="10.5546875" style="1114" customWidth="1"/>
    <col min="12295" max="12295" width="14.6640625" style="1114" customWidth="1"/>
    <col min="12296" max="12544" width="8.88671875" style="1114"/>
    <col min="12545" max="12545" width="31.44140625" style="1114" customWidth="1"/>
    <col min="12546" max="12546" width="7.109375" style="1114" customWidth="1"/>
    <col min="12547" max="12550" width="10.5546875" style="1114" customWidth="1"/>
    <col min="12551" max="12551" width="14.6640625" style="1114" customWidth="1"/>
    <col min="12552" max="12800" width="8.88671875" style="1114"/>
    <col min="12801" max="12801" width="31.44140625" style="1114" customWidth="1"/>
    <col min="12802" max="12802" width="7.109375" style="1114" customWidth="1"/>
    <col min="12803" max="12806" width="10.5546875" style="1114" customWidth="1"/>
    <col min="12807" max="12807" width="14.6640625" style="1114" customWidth="1"/>
    <col min="12808" max="13056" width="8.88671875" style="1114"/>
    <col min="13057" max="13057" width="31.44140625" style="1114" customWidth="1"/>
    <col min="13058" max="13058" width="7.109375" style="1114" customWidth="1"/>
    <col min="13059" max="13062" width="10.5546875" style="1114" customWidth="1"/>
    <col min="13063" max="13063" width="14.6640625" style="1114" customWidth="1"/>
    <col min="13064" max="13312" width="8.88671875" style="1114"/>
    <col min="13313" max="13313" width="31.44140625" style="1114" customWidth="1"/>
    <col min="13314" max="13314" width="7.109375" style="1114" customWidth="1"/>
    <col min="13315" max="13318" width="10.5546875" style="1114" customWidth="1"/>
    <col min="13319" max="13319" width="14.6640625" style="1114" customWidth="1"/>
    <col min="13320" max="13568" width="8.88671875" style="1114"/>
    <col min="13569" max="13569" width="31.44140625" style="1114" customWidth="1"/>
    <col min="13570" max="13570" width="7.109375" style="1114" customWidth="1"/>
    <col min="13571" max="13574" width="10.5546875" style="1114" customWidth="1"/>
    <col min="13575" max="13575" width="14.6640625" style="1114" customWidth="1"/>
    <col min="13576" max="13824" width="8.88671875" style="1114"/>
    <col min="13825" max="13825" width="31.44140625" style="1114" customWidth="1"/>
    <col min="13826" max="13826" width="7.109375" style="1114" customWidth="1"/>
    <col min="13827" max="13830" width="10.5546875" style="1114" customWidth="1"/>
    <col min="13831" max="13831" width="14.6640625" style="1114" customWidth="1"/>
    <col min="13832" max="14080" width="8.88671875" style="1114"/>
    <col min="14081" max="14081" width="31.44140625" style="1114" customWidth="1"/>
    <col min="14082" max="14082" width="7.109375" style="1114" customWidth="1"/>
    <col min="14083" max="14086" width="10.5546875" style="1114" customWidth="1"/>
    <col min="14087" max="14087" width="14.6640625" style="1114" customWidth="1"/>
    <col min="14088" max="14336" width="8.88671875" style="1114"/>
    <col min="14337" max="14337" width="31.44140625" style="1114" customWidth="1"/>
    <col min="14338" max="14338" width="7.109375" style="1114" customWidth="1"/>
    <col min="14339" max="14342" width="10.5546875" style="1114" customWidth="1"/>
    <col min="14343" max="14343" width="14.6640625" style="1114" customWidth="1"/>
    <col min="14344" max="14592" width="8.88671875" style="1114"/>
    <col min="14593" max="14593" width="31.44140625" style="1114" customWidth="1"/>
    <col min="14594" max="14594" width="7.109375" style="1114" customWidth="1"/>
    <col min="14595" max="14598" width="10.5546875" style="1114" customWidth="1"/>
    <col min="14599" max="14599" width="14.6640625" style="1114" customWidth="1"/>
    <col min="14600" max="14848" width="8.88671875" style="1114"/>
    <col min="14849" max="14849" width="31.44140625" style="1114" customWidth="1"/>
    <col min="14850" max="14850" width="7.109375" style="1114" customWidth="1"/>
    <col min="14851" max="14854" width="10.5546875" style="1114" customWidth="1"/>
    <col min="14855" max="14855" width="14.6640625" style="1114" customWidth="1"/>
    <col min="14856" max="15104" width="8.88671875" style="1114"/>
    <col min="15105" max="15105" width="31.44140625" style="1114" customWidth="1"/>
    <col min="15106" max="15106" width="7.109375" style="1114" customWidth="1"/>
    <col min="15107" max="15110" width="10.5546875" style="1114" customWidth="1"/>
    <col min="15111" max="15111" width="14.6640625" style="1114" customWidth="1"/>
    <col min="15112" max="15360" width="8.88671875" style="1114"/>
    <col min="15361" max="15361" width="31.44140625" style="1114" customWidth="1"/>
    <col min="15362" max="15362" width="7.109375" style="1114" customWidth="1"/>
    <col min="15363" max="15366" width="10.5546875" style="1114" customWidth="1"/>
    <col min="15367" max="15367" width="14.6640625" style="1114" customWidth="1"/>
    <col min="15368" max="15616" width="8.88671875" style="1114"/>
    <col min="15617" max="15617" width="31.44140625" style="1114" customWidth="1"/>
    <col min="15618" max="15618" width="7.109375" style="1114" customWidth="1"/>
    <col min="15619" max="15622" width="10.5546875" style="1114" customWidth="1"/>
    <col min="15623" max="15623" width="14.6640625" style="1114" customWidth="1"/>
    <col min="15624" max="15872" width="8.88671875" style="1114"/>
    <col min="15873" max="15873" width="31.44140625" style="1114" customWidth="1"/>
    <col min="15874" max="15874" width="7.109375" style="1114" customWidth="1"/>
    <col min="15875" max="15878" width="10.5546875" style="1114" customWidth="1"/>
    <col min="15879" max="15879" width="14.6640625" style="1114" customWidth="1"/>
    <col min="15880" max="16128" width="8.88671875" style="1114"/>
    <col min="16129" max="16129" width="31.44140625" style="1114" customWidth="1"/>
    <col min="16130" max="16130" width="7.109375" style="1114" customWidth="1"/>
    <col min="16131" max="16134" width="10.5546875" style="1114" customWidth="1"/>
    <col min="16135" max="16135" width="14.6640625" style="1114" customWidth="1"/>
    <col min="16136" max="16384" width="8.88671875" style="1114"/>
  </cols>
  <sheetData>
    <row r="1" spans="1:12" ht="26.25" thickBot="1">
      <c r="A1" s="1765" t="s">
        <v>5713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7"/>
    </row>
    <row r="2" spans="1:12" ht="14.25" thickBot="1">
      <c r="A2" s="1115" t="s">
        <v>5714</v>
      </c>
      <c r="B2" s="1116" t="s">
        <v>5534</v>
      </c>
      <c r="C2" s="1116" t="s">
        <v>5535</v>
      </c>
      <c r="D2" s="1117" t="s">
        <v>5715</v>
      </c>
      <c r="E2" s="1117" t="s">
        <v>5716</v>
      </c>
      <c r="F2" s="1118" t="s">
        <v>5536</v>
      </c>
      <c r="G2" s="1656" t="s">
        <v>5717</v>
      </c>
      <c r="H2" s="1672"/>
      <c r="I2" s="934" t="s">
        <v>5718</v>
      </c>
      <c r="J2" s="920" t="s">
        <v>5719</v>
      </c>
      <c r="K2" s="920" t="s">
        <v>834</v>
      </c>
      <c r="L2" s="1673" t="s">
        <v>5720</v>
      </c>
    </row>
    <row r="3" spans="1:12" ht="24.95" customHeight="1">
      <c r="A3" s="1119" t="s">
        <v>5721</v>
      </c>
      <c r="B3" s="1120">
        <v>5</v>
      </c>
      <c r="C3" s="1121"/>
      <c r="D3" s="927">
        <v>71060</v>
      </c>
      <c r="E3" s="927">
        <v>74800</v>
      </c>
      <c r="F3" s="927">
        <v>103400</v>
      </c>
      <c r="G3" s="1657"/>
      <c r="H3" s="1674"/>
      <c r="I3" s="935">
        <f t="shared" ref="I3:I9" si="0">1-(J3/D3)</f>
        <v>1.9997185477061641E-2</v>
      </c>
      <c r="J3" s="918">
        <v>69639</v>
      </c>
      <c r="K3" s="933">
        <v>0.02</v>
      </c>
      <c r="L3" s="1675">
        <f t="shared" ref="L3:L9" si="1">D3-(K3*D3)</f>
        <v>69638.8</v>
      </c>
    </row>
    <row r="4" spans="1:12" ht="24.95" customHeight="1">
      <c r="A4" s="1122" t="s">
        <v>5722</v>
      </c>
      <c r="B4" s="1653" t="s">
        <v>5537</v>
      </c>
      <c r="C4" s="1123"/>
      <c r="D4" s="923">
        <v>150480</v>
      </c>
      <c r="E4" s="923">
        <v>158400</v>
      </c>
      <c r="F4" s="923">
        <v>220000</v>
      </c>
      <c r="G4" s="1658"/>
      <c r="H4" s="1674"/>
      <c r="I4" s="935">
        <f t="shared" si="0"/>
        <v>1</v>
      </c>
      <c r="J4" s="919"/>
      <c r="K4" s="933"/>
      <c r="L4" s="1675">
        <f t="shared" si="1"/>
        <v>150480</v>
      </c>
    </row>
    <row r="5" spans="1:12" ht="24.95" customHeight="1">
      <c r="A5" s="1122" t="s">
        <v>5723</v>
      </c>
      <c r="B5" s="1653" t="s">
        <v>5537</v>
      </c>
      <c r="C5" s="1123"/>
      <c r="D5" s="923">
        <v>203775</v>
      </c>
      <c r="E5" s="923">
        <v>214500</v>
      </c>
      <c r="F5" s="923">
        <v>298100</v>
      </c>
      <c r="G5" s="1658"/>
      <c r="H5" s="1674"/>
      <c r="I5" s="935">
        <f t="shared" si="0"/>
        <v>1</v>
      </c>
      <c r="J5" s="919"/>
      <c r="K5" s="933"/>
      <c r="L5" s="1675">
        <f t="shared" si="1"/>
        <v>203775</v>
      </c>
    </row>
    <row r="6" spans="1:12" ht="24.95" customHeight="1">
      <c r="A6" s="1122" t="s">
        <v>5724</v>
      </c>
      <c r="B6" s="1653" t="s">
        <v>5537</v>
      </c>
      <c r="C6" s="1123"/>
      <c r="D6" s="923">
        <v>218405</v>
      </c>
      <c r="E6" s="923">
        <v>229900</v>
      </c>
      <c r="F6" s="923">
        <v>319000</v>
      </c>
      <c r="G6" s="1658"/>
      <c r="H6" s="1674"/>
      <c r="I6" s="935">
        <f t="shared" si="0"/>
        <v>1</v>
      </c>
      <c r="J6" s="919"/>
      <c r="K6" s="933"/>
      <c r="L6" s="1675">
        <f t="shared" si="1"/>
        <v>218405</v>
      </c>
    </row>
    <row r="7" spans="1:12" ht="24.95" customHeight="1">
      <c r="A7" s="1122" t="s">
        <v>5725</v>
      </c>
      <c r="B7" s="1653" t="s">
        <v>5537</v>
      </c>
      <c r="C7" s="1123"/>
      <c r="D7" s="923">
        <v>308275</v>
      </c>
      <c r="E7" s="923">
        <v>324500</v>
      </c>
      <c r="F7" s="923">
        <v>451000</v>
      </c>
      <c r="G7" s="1658"/>
      <c r="H7" s="1674"/>
      <c r="I7" s="935">
        <f t="shared" si="0"/>
        <v>1</v>
      </c>
      <c r="J7" s="919"/>
      <c r="K7" s="933"/>
      <c r="L7" s="1675">
        <f t="shared" si="1"/>
        <v>308275</v>
      </c>
    </row>
    <row r="8" spans="1:12" ht="24.95" customHeight="1">
      <c r="A8" s="1122" t="s">
        <v>5726</v>
      </c>
      <c r="B8" s="1653" t="s">
        <v>5537</v>
      </c>
      <c r="C8" s="1123"/>
      <c r="D8" s="924">
        <v>89870</v>
      </c>
      <c r="E8" s="924">
        <v>94600</v>
      </c>
      <c r="F8" s="924">
        <v>130900</v>
      </c>
      <c r="G8" s="1658"/>
      <c r="H8" s="1674"/>
      <c r="I8" s="935">
        <f t="shared" si="0"/>
        <v>1</v>
      </c>
      <c r="J8" s="917"/>
      <c r="K8" s="933"/>
      <c r="L8" s="1675">
        <f t="shared" si="1"/>
        <v>89870</v>
      </c>
    </row>
    <row r="9" spans="1:12" ht="24.95" customHeight="1">
      <c r="A9" s="1122" t="s">
        <v>5538</v>
      </c>
      <c r="B9" s="1653" t="s">
        <v>5537</v>
      </c>
      <c r="C9" s="1123"/>
      <c r="D9" s="924">
        <v>108680</v>
      </c>
      <c r="E9" s="924">
        <v>114400</v>
      </c>
      <c r="F9" s="924">
        <v>158400</v>
      </c>
      <c r="G9" s="1658"/>
      <c r="H9" s="1674"/>
      <c r="I9" s="935">
        <f t="shared" si="0"/>
        <v>1</v>
      </c>
      <c r="J9" s="917"/>
      <c r="K9" s="933"/>
      <c r="L9" s="1675">
        <f t="shared" si="1"/>
        <v>108680</v>
      </c>
    </row>
    <row r="10" spans="1:12" ht="24.95" customHeight="1">
      <c r="A10" s="1122" t="s">
        <v>5727</v>
      </c>
      <c r="B10" s="1653"/>
      <c r="C10" s="1123"/>
      <c r="D10" s="924"/>
      <c r="E10" s="924">
        <v>264000</v>
      </c>
      <c r="F10" s="924">
        <v>368500</v>
      </c>
      <c r="G10" s="1658"/>
      <c r="H10" s="1674"/>
      <c r="I10" s="935">
        <f t="shared" ref="I10:I38" si="2">1-(J10/E10)</f>
        <v>1</v>
      </c>
      <c r="J10" s="917"/>
      <c r="K10" s="933"/>
      <c r="L10" s="1676">
        <f t="shared" ref="L10:L38" si="3">E10-(K10*E10)</f>
        <v>264000</v>
      </c>
    </row>
    <row r="11" spans="1:12" s="1127" customFormat="1" ht="24.95" customHeight="1">
      <c r="A11" s="1124" t="s">
        <v>5728</v>
      </c>
      <c r="B11" s="1125"/>
      <c r="C11" s="1126"/>
      <c r="D11" s="925"/>
      <c r="E11" s="925">
        <v>122100</v>
      </c>
      <c r="F11" s="925">
        <v>173800</v>
      </c>
      <c r="G11" s="1659"/>
      <c r="H11" s="1677"/>
      <c r="I11" s="935">
        <f t="shared" si="2"/>
        <v>1</v>
      </c>
      <c r="J11" s="922"/>
      <c r="K11" s="933"/>
      <c r="L11" s="1676">
        <f t="shared" si="3"/>
        <v>122100</v>
      </c>
    </row>
    <row r="12" spans="1:12" s="1127" customFormat="1" ht="24.95" customHeight="1">
      <c r="A12" s="1124" t="s">
        <v>5729</v>
      </c>
      <c r="B12" s="1125"/>
      <c r="C12" s="1126"/>
      <c r="D12" s="925"/>
      <c r="E12" s="925">
        <v>242550</v>
      </c>
      <c r="F12" s="925">
        <v>369600</v>
      </c>
      <c r="G12" s="1660"/>
      <c r="H12" s="1677"/>
      <c r="I12" s="935">
        <f t="shared" si="2"/>
        <v>1</v>
      </c>
      <c r="J12" s="922"/>
      <c r="K12" s="933"/>
      <c r="L12" s="1676">
        <f t="shared" si="3"/>
        <v>242550</v>
      </c>
    </row>
    <row r="13" spans="1:12" s="1127" customFormat="1" ht="24.95" customHeight="1">
      <c r="A13" s="1124" t="s">
        <v>5539</v>
      </c>
      <c r="B13" s="1125"/>
      <c r="C13" s="1126"/>
      <c r="D13" s="925"/>
      <c r="E13" s="925">
        <v>223850</v>
      </c>
      <c r="F13" s="925">
        <v>319000</v>
      </c>
      <c r="G13" s="1659"/>
      <c r="H13" s="1677"/>
      <c r="I13" s="935">
        <f t="shared" si="2"/>
        <v>1</v>
      </c>
      <c r="J13" s="922"/>
      <c r="K13" s="933"/>
      <c r="L13" s="1676">
        <f t="shared" si="3"/>
        <v>223850</v>
      </c>
    </row>
    <row r="14" spans="1:12" s="1127" customFormat="1" ht="24.95" customHeight="1">
      <c r="A14" s="1124" t="s">
        <v>5730</v>
      </c>
      <c r="B14" s="1125"/>
      <c r="C14" s="1126"/>
      <c r="D14" s="925"/>
      <c r="E14" s="925">
        <v>242550</v>
      </c>
      <c r="F14" s="925">
        <v>369600</v>
      </c>
      <c r="G14" s="1660"/>
      <c r="H14" s="1677"/>
      <c r="I14" s="935">
        <f t="shared" si="2"/>
        <v>1</v>
      </c>
      <c r="J14" s="922"/>
      <c r="K14" s="933"/>
      <c r="L14" s="1676">
        <f t="shared" si="3"/>
        <v>242550</v>
      </c>
    </row>
    <row r="15" spans="1:12" s="1127" customFormat="1" ht="24.95" customHeight="1">
      <c r="A15" s="1124" t="s">
        <v>5731</v>
      </c>
      <c r="B15" s="1125"/>
      <c r="C15" s="1126"/>
      <c r="D15" s="925"/>
      <c r="E15" s="925">
        <v>74250</v>
      </c>
      <c r="F15" s="925">
        <v>106700</v>
      </c>
      <c r="G15" s="1659"/>
      <c r="H15" s="1677"/>
      <c r="I15" s="935">
        <f t="shared" si="2"/>
        <v>1</v>
      </c>
      <c r="J15" s="922"/>
      <c r="K15" s="933"/>
      <c r="L15" s="1676">
        <f t="shared" si="3"/>
        <v>74250</v>
      </c>
    </row>
    <row r="16" spans="1:12" s="1127" customFormat="1" ht="24.95" customHeight="1">
      <c r="A16" s="1124" t="s">
        <v>5540</v>
      </c>
      <c r="B16" s="1125"/>
      <c r="C16" s="1126"/>
      <c r="D16" s="925"/>
      <c r="E16" s="925">
        <v>199870</v>
      </c>
      <c r="F16" s="925">
        <v>311850</v>
      </c>
      <c r="G16" s="1660"/>
      <c r="H16" s="1677"/>
      <c r="I16" s="935">
        <f t="shared" si="2"/>
        <v>1</v>
      </c>
      <c r="J16" s="922"/>
      <c r="K16" s="933"/>
      <c r="L16" s="1676">
        <f t="shared" si="3"/>
        <v>199870</v>
      </c>
    </row>
    <row r="17" spans="1:12" s="1127" customFormat="1" ht="24.95" customHeight="1">
      <c r="A17" s="1124" t="s">
        <v>5732</v>
      </c>
      <c r="B17" s="1125"/>
      <c r="C17" s="1126"/>
      <c r="D17" s="925"/>
      <c r="E17" s="925">
        <v>148500</v>
      </c>
      <c r="F17" s="925">
        <v>213400</v>
      </c>
      <c r="G17" s="1659"/>
      <c r="H17" s="1677"/>
      <c r="I17" s="935">
        <f t="shared" si="2"/>
        <v>1</v>
      </c>
      <c r="J17" s="922"/>
      <c r="K17" s="933"/>
      <c r="L17" s="1676">
        <f t="shared" si="3"/>
        <v>148500</v>
      </c>
    </row>
    <row r="18" spans="1:12" s="1127" customFormat="1" ht="24.95" customHeight="1">
      <c r="A18" s="1124" t="s">
        <v>5733</v>
      </c>
      <c r="B18" s="1125"/>
      <c r="C18" s="1126"/>
      <c r="D18" s="925"/>
      <c r="E18" s="925">
        <v>199870</v>
      </c>
      <c r="F18" s="925">
        <v>311850</v>
      </c>
      <c r="G18" s="1660"/>
      <c r="H18" s="1677"/>
      <c r="I18" s="935">
        <f t="shared" si="2"/>
        <v>1</v>
      </c>
      <c r="J18" s="922"/>
      <c r="K18" s="933"/>
      <c r="L18" s="1676">
        <f t="shared" si="3"/>
        <v>199870</v>
      </c>
    </row>
    <row r="19" spans="1:12" s="1127" customFormat="1" ht="24.95" customHeight="1">
      <c r="A19" s="1124" t="s">
        <v>5541</v>
      </c>
      <c r="B19" s="1125"/>
      <c r="C19" s="1126"/>
      <c r="D19" s="925"/>
      <c r="E19" s="925">
        <v>194700</v>
      </c>
      <c r="F19" s="925">
        <v>278300</v>
      </c>
      <c r="G19" s="1659"/>
      <c r="H19" s="1677"/>
      <c r="I19" s="935">
        <f t="shared" si="2"/>
        <v>1</v>
      </c>
      <c r="J19" s="922"/>
      <c r="K19" s="933"/>
      <c r="L19" s="1676">
        <f t="shared" si="3"/>
        <v>194700</v>
      </c>
    </row>
    <row r="20" spans="1:12" s="1127" customFormat="1" ht="24.95" customHeight="1">
      <c r="A20" s="1124" t="s">
        <v>5734</v>
      </c>
      <c r="B20" s="1125"/>
      <c r="C20" s="1126"/>
      <c r="D20" s="925"/>
      <c r="E20" s="925">
        <v>253000</v>
      </c>
      <c r="F20" s="925">
        <v>407000</v>
      </c>
      <c r="G20" s="1659"/>
      <c r="H20" s="1677"/>
      <c r="I20" s="935">
        <f t="shared" si="2"/>
        <v>1</v>
      </c>
      <c r="J20" s="922"/>
      <c r="K20" s="933"/>
      <c r="L20" s="1676">
        <f t="shared" si="3"/>
        <v>253000</v>
      </c>
    </row>
    <row r="21" spans="1:12" s="1127" customFormat="1" ht="24.95" customHeight="1">
      <c r="A21" s="1124" t="s">
        <v>5735</v>
      </c>
      <c r="B21" s="1125"/>
      <c r="C21" s="1126"/>
      <c r="D21" s="925"/>
      <c r="E21" s="925">
        <v>325600</v>
      </c>
      <c r="F21" s="925">
        <v>464200</v>
      </c>
      <c r="G21" s="1659"/>
      <c r="H21" s="1677"/>
      <c r="I21" s="935">
        <f t="shared" si="2"/>
        <v>1</v>
      </c>
      <c r="J21" s="922"/>
      <c r="K21" s="933"/>
      <c r="L21" s="1676">
        <f t="shared" si="3"/>
        <v>325600</v>
      </c>
    </row>
    <row r="22" spans="1:12" s="1127" customFormat="1" ht="24.95" customHeight="1">
      <c r="A22" s="1124" t="s">
        <v>5736</v>
      </c>
      <c r="B22" s="1125"/>
      <c r="C22" s="1126"/>
      <c r="D22" s="925"/>
      <c r="E22" s="925">
        <v>275000</v>
      </c>
      <c r="F22" s="925">
        <v>407000</v>
      </c>
      <c r="G22" s="1659"/>
      <c r="H22" s="1677"/>
      <c r="I22" s="935">
        <f t="shared" si="2"/>
        <v>1</v>
      </c>
      <c r="J22" s="922"/>
      <c r="K22" s="933"/>
      <c r="L22" s="1676">
        <f t="shared" si="3"/>
        <v>275000</v>
      </c>
    </row>
    <row r="23" spans="1:12" s="1127" customFormat="1" ht="24.95" customHeight="1">
      <c r="A23" s="1124" t="s">
        <v>5542</v>
      </c>
      <c r="B23" s="1125"/>
      <c r="C23" s="1126"/>
      <c r="D23" s="925"/>
      <c r="E23" s="925"/>
      <c r="F23" s="925"/>
      <c r="G23" s="1659"/>
      <c r="H23" s="1677"/>
      <c r="I23" s="935" t="e">
        <f t="shared" si="2"/>
        <v>#DIV/0!</v>
      </c>
      <c r="J23" s="922"/>
      <c r="K23" s="933"/>
      <c r="L23" s="1676">
        <f t="shared" si="3"/>
        <v>0</v>
      </c>
    </row>
    <row r="24" spans="1:12" s="1127" customFormat="1" ht="24.95" customHeight="1">
      <c r="A24" s="1122" t="s">
        <v>5543</v>
      </c>
      <c r="B24" s="1763" t="s">
        <v>5537</v>
      </c>
      <c r="C24" s="1123"/>
      <c r="D24" s="1128"/>
      <c r="E24" s="924">
        <v>129800</v>
      </c>
      <c r="F24" s="1128">
        <v>180400</v>
      </c>
      <c r="G24" s="1661"/>
      <c r="H24" s="1677"/>
      <c r="I24" s="935">
        <f t="shared" si="2"/>
        <v>1</v>
      </c>
      <c r="J24" s="921"/>
      <c r="K24" s="933"/>
      <c r="L24" s="1676">
        <f t="shared" si="3"/>
        <v>129800</v>
      </c>
    </row>
    <row r="25" spans="1:12" s="1127" customFormat="1" ht="24.95" customHeight="1">
      <c r="A25" s="1122" t="s">
        <v>5737</v>
      </c>
      <c r="B25" s="1764"/>
      <c r="C25" s="1123"/>
      <c r="D25" s="1128"/>
      <c r="E25" s="924">
        <v>196900</v>
      </c>
      <c r="F25" s="1128">
        <v>273900</v>
      </c>
      <c r="G25" s="1661"/>
      <c r="H25" s="1677"/>
      <c r="I25" s="935">
        <f t="shared" si="2"/>
        <v>1</v>
      </c>
      <c r="J25" s="921"/>
      <c r="K25" s="933"/>
      <c r="L25" s="1676">
        <f t="shared" si="3"/>
        <v>196900</v>
      </c>
    </row>
    <row r="26" spans="1:12" s="1127" customFormat="1" ht="24.95" customHeight="1">
      <c r="A26" s="1122" t="s">
        <v>5544</v>
      </c>
      <c r="B26" s="1653"/>
      <c r="C26" s="1123"/>
      <c r="D26" s="1128"/>
      <c r="E26" s="924">
        <v>75900</v>
      </c>
      <c r="F26" s="1128">
        <v>118800</v>
      </c>
      <c r="G26" s="1661"/>
      <c r="H26" s="1677"/>
      <c r="I26" s="935">
        <f t="shared" si="2"/>
        <v>1</v>
      </c>
      <c r="J26" s="921"/>
      <c r="K26" s="933"/>
      <c r="L26" s="1676">
        <f t="shared" si="3"/>
        <v>75900</v>
      </c>
    </row>
    <row r="27" spans="1:12" s="1127" customFormat="1" ht="24.95" customHeight="1">
      <c r="A27" s="1124" t="s">
        <v>5545</v>
      </c>
      <c r="B27" s="1763" t="s">
        <v>5537</v>
      </c>
      <c r="C27" s="1129"/>
      <c r="D27" s="925"/>
      <c r="E27" s="925">
        <v>97350</v>
      </c>
      <c r="F27" s="925">
        <v>135300</v>
      </c>
      <c r="G27" s="1659"/>
      <c r="H27" s="1677"/>
      <c r="I27" s="935">
        <f t="shared" si="2"/>
        <v>1</v>
      </c>
      <c r="J27" s="922"/>
      <c r="K27" s="933">
        <v>0.3</v>
      </c>
      <c r="L27" s="1676">
        <f t="shared" si="3"/>
        <v>68145</v>
      </c>
    </row>
    <row r="28" spans="1:12" s="1127" customFormat="1" ht="24.95" customHeight="1">
      <c r="A28" s="1124" t="s">
        <v>5738</v>
      </c>
      <c r="B28" s="1764"/>
      <c r="C28" s="1129"/>
      <c r="D28" s="925"/>
      <c r="E28" s="925">
        <v>217250</v>
      </c>
      <c r="F28" s="925">
        <v>301400</v>
      </c>
      <c r="G28" s="1659"/>
      <c r="H28" s="1677"/>
      <c r="I28" s="935">
        <f t="shared" si="2"/>
        <v>1</v>
      </c>
      <c r="J28" s="922"/>
      <c r="K28" s="933"/>
      <c r="L28" s="1676">
        <f t="shared" si="3"/>
        <v>217250</v>
      </c>
    </row>
    <row r="29" spans="1:12" s="1127" customFormat="1" ht="24.95" customHeight="1">
      <c r="A29" s="1124" t="s">
        <v>5739</v>
      </c>
      <c r="B29" s="1125"/>
      <c r="C29" s="1129"/>
      <c r="D29" s="925"/>
      <c r="E29" s="925">
        <v>242000</v>
      </c>
      <c r="F29" s="925">
        <v>341000</v>
      </c>
      <c r="G29" s="1659"/>
      <c r="H29" s="1677"/>
      <c r="I29" s="935">
        <f t="shared" si="2"/>
        <v>1</v>
      </c>
      <c r="J29" s="922"/>
      <c r="K29" s="933"/>
      <c r="L29" s="1676">
        <f t="shared" si="3"/>
        <v>242000</v>
      </c>
    </row>
    <row r="30" spans="1:12" s="1127" customFormat="1" ht="24.95" customHeight="1">
      <c r="A30" s="1124" t="s">
        <v>5546</v>
      </c>
      <c r="B30" s="1763" t="s">
        <v>5537</v>
      </c>
      <c r="C30" s="1129"/>
      <c r="D30" s="925"/>
      <c r="E30" s="925">
        <v>126830</v>
      </c>
      <c r="F30" s="925">
        <v>176000</v>
      </c>
      <c r="G30" s="1659"/>
      <c r="H30" s="1677"/>
      <c r="I30" s="935">
        <f t="shared" si="2"/>
        <v>1</v>
      </c>
      <c r="J30" s="922"/>
      <c r="K30" s="933"/>
      <c r="L30" s="1676">
        <f t="shared" si="3"/>
        <v>126830</v>
      </c>
    </row>
    <row r="31" spans="1:12" s="1127" customFormat="1" ht="24.95" customHeight="1">
      <c r="A31" s="1124" t="s">
        <v>5740</v>
      </c>
      <c r="B31" s="1764"/>
      <c r="C31" s="1129"/>
      <c r="D31" s="925"/>
      <c r="E31" s="925">
        <v>160380</v>
      </c>
      <c r="F31" s="925">
        <v>223300</v>
      </c>
      <c r="G31" s="1659"/>
      <c r="H31" s="1677"/>
      <c r="I31" s="935">
        <f t="shared" si="2"/>
        <v>1</v>
      </c>
      <c r="J31" s="922"/>
      <c r="K31" s="933"/>
      <c r="L31" s="1676">
        <f t="shared" si="3"/>
        <v>160380</v>
      </c>
    </row>
    <row r="32" spans="1:12" s="1127" customFormat="1" ht="24.95" customHeight="1">
      <c r="A32" s="1124" t="s">
        <v>5547</v>
      </c>
      <c r="B32" s="1125"/>
      <c r="C32" s="1126"/>
      <c r="D32" s="925"/>
      <c r="E32" s="925">
        <v>194700</v>
      </c>
      <c r="F32" s="925">
        <v>243100</v>
      </c>
      <c r="G32" s="1659"/>
      <c r="H32" s="1677"/>
      <c r="I32" s="935">
        <f t="shared" si="2"/>
        <v>1</v>
      </c>
      <c r="J32" s="922"/>
      <c r="K32" s="933"/>
      <c r="L32" s="1676">
        <f t="shared" si="3"/>
        <v>194700</v>
      </c>
    </row>
    <row r="33" spans="1:12" s="1127" customFormat="1" ht="24.95" customHeight="1">
      <c r="A33" s="1124" t="s">
        <v>5741</v>
      </c>
      <c r="B33" s="1125"/>
      <c r="C33" s="1126"/>
      <c r="D33" s="925"/>
      <c r="E33" s="925">
        <v>193600</v>
      </c>
      <c r="F33" s="925">
        <v>269500</v>
      </c>
      <c r="G33" s="1662" t="s">
        <v>5742</v>
      </c>
      <c r="H33" s="1677"/>
      <c r="I33" s="935">
        <f t="shared" si="2"/>
        <v>1</v>
      </c>
      <c r="J33" s="922"/>
      <c r="K33" s="933"/>
      <c r="L33" s="1676">
        <f t="shared" si="3"/>
        <v>193600</v>
      </c>
    </row>
    <row r="34" spans="1:12" s="1127" customFormat="1" ht="24.95" customHeight="1">
      <c r="A34" s="1124" t="s">
        <v>5743</v>
      </c>
      <c r="B34" s="1125"/>
      <c r="C34" s="1126"/>
      <c r="D34" s="925"/>
      <c r="E34" s="925">
        <v>276100</v>
      </c>
      <c r="F34" s="925">
        <v>385000</v>
      </c>
      <c r="G34" s="1662" t="s">
        <v>5742</v>
      </c>
      <c r="H34" s="1677"/>
      <c r="I34" s="935">
        <f t="shared" si="2"/>
        <v>1</v>
      </c>
      <c r="J34" s="922"/>
      <c r="K34" s="933"/>
      <c r="L34" s="1676">
        <f t="shared" si="3"/>
        <v>276100</v>
      </c>
    </row>
    <row r="35" spans="1:12" s="1127" customFormat="1" ht="24.95" customHeight="1">
      <c r="A35" s="1124" t="s">
        <v>5744</v>
      </c>
      <c r="B35" s="1125"/>
      <c r="C35" s="1126"/>
      <c r="D35" s="925"/>
      <c r="E35" s="925">
        <v>136620</v>
      </c>
      <c r="F35" s="925">
        <v>189750</v>
      </c>
      <c r="G35" s="1662" t="s">
        <v>5742</v>
      </c>
      <c r="H35" s="1677"/>
      <c r="I35" s="935">
        <f t="shared" si="2"/>
        <v>1</v>
      </c>
      <c r="J35" s="922"/>
      <c r="K35" s="933"/>
      <c r="L35" s="1676">
        <f t="shared" si="3"/>
        <v>136620</v>
      </c>
    </row>
    <row r="36" spans="1:12" s="1127" customFormat="1" ht="24.95" customHeight="1">
      <c r="A36" s="1124" t="s">
        <v>5548</v>
      </c>
      <c r="B36" s="1125"/>
      <c r="C36" s="1126"/>
      <c r="D36" s="925"/>
      <c r="E36" s="925">
        <v>171270</v>
      </c>
      <c r="F36" s="925">
        <v>238040</v>
      </c>
      <c r="G36" s="1662" t="s">
        <v>5742</v>
      </c>
      <c r="H36" s="1677"/>
      <c r="I36" s="935">
        <f t="shared" si="2"/>
        <v>1</v>
      </c>
      <c r="J36" s="922"/>
      <c r="K36" s="933"/>
      <c r="L36" s="1676">
        <f t="shared" si="3"/>
        <v>171270</v>
      </c>
    </row>
    <row r="37" spans="1:12" s="1127" customFormat="1" ht="24.95" customHeight="1">
      <c r="A37" s="1124" t="s">
        <v>5745</v>
      </c>
      <c r="B37" s="1125"/>
      <c r="C37" s="1126"/>
      <c r="D37" s="925"/>
      <c r="E37" s="1663">
        <v>190960</v>
      </c>
      <c r="F37" s="1663">
        <v>265320</v>
      </c>
      <c r="G37" s="1662" t="s">
        <v>5742</v>
      </c>
      <c r="H37" s="1677"/>
      <c r="I37" s="935">
        <f t="shared" si="2"/>
        <v>1</v>
      </c>
      <c r="J37" s="917"/>
      <c r="K37" s="933"/>
      <c r="L37" s="1676">
        <f t="shared" si="3"/>
        <v>190960</v>
      </c>
    </row>
    <row r="38" spans="1:12" s="1127" customFormat="1" ht="24.95" customHeight="1">
      <c r="A38" s="1124" t="s">
        <v>5746</v>
      </c>
      <c r="B38" s="1125"/>
      <c r="C38" s="1126"/>
      <c r="D38" s="925"/>
      <c r="E38" s="1663">
        <v>264330</v>
      </c>
      <c r="F38" s="1663">
        <v>367180</v>
      </c>
      <c r="G38" s="1662" t="s">
        <v>5742</v>
      </c>
      <c r="H38" s="1677"/>
      <c r="I38" s="935">
        <f t="shared" si="2"/>
        <v>1</v>
      </c>
      <c r="J38" s="917"/>
      <c r="K38" s="933"/>
      <c r="L38" s="1676">
        <f t="shared" si="3"/>
        <v>264330</v>
      </c>
    </row>
    <row r="39" spans="1:12" ht="24.95" customHeight="1">
      <c r="A39" s="1122" t="s">
        <v>5747</v>
      </c>
      <c r="B39" s="1653" t="s">
        <v>5537</v>
      </c>
      <c r="C39" s="1123"/>
      <c r="D39" s="924">
        <v>82555</v>
      </c>
      <c r="E39" s="924">
        <v>86900</v>
      </c>
      <c r="F39" s="924">
        <v>121000</v>
      </c>
      <c r="G39" s="1658"/>
      <c r="H39" s="1674"/>
      <c r="I39" s="935">
        <f>1-(J39/D39)</f>
        <v>1</v>
      </c>
      <c r="J39" s="917"/>
      <c r="K39" s="933"/>
      <c r="L39" s="1675">
        <f>D39-(K39*D39)</f>
        <v>82555</v>
      </c>
    </row>
    <row r="40" spans="1:12" s="1127" customFormat="1" ht="24.95" customHeight="1">
      <c r="A40" s="1122" t="s">
        <v>5549</v>
      </c>
      <c r="B40" s="1653" t="s">
        <v>5537</v>
      </c>
      <c r="C40" s="1123"/>
      <c r="D40" s="924">
        <v>98230</v>
      </c>
      <c r="E40" s="924">
        <v>103400</v>
      </c>
      <c r="F40" s="924">
        <v>144100</v>
      </c>
      <c r="G40" s="1658"/>
      <c r="H40" s="1674"/>
      <c r="I40" s="935">
        <f>1-(J40/D40)</f>
        <v>1</v>
      </c>
      <c r="J40" s="922"/>
      <c r="K40" s="933"/>
      <c r="L40" s="1675">
        <f>D40-(K40*D40)</f>
        <v>98230</v>
      </c>
    </row>
    <row r="41" spans="1:12" s="1127" customFormat="1" ht="24.95" customHeight="1">
      <c r="A41" s="1122" t="s">
        <v>5748</v>
      </c>
      <c r="B41" s="1653"/>
      <c r="C41" s="1123"/>
      <c r="D41" s="924"/>
      <c r="E41" s="924">
        <v>202180</v>
      </c>
      <c r="F41" s="924">
        <v>300300</v>
      </c>
      <c r="G41" s="1660"/>
      <c r="H41" s="1674"/>
      <c r="I41" s="935">
        <f>1-(J41/E41)</f>
        <v>1</v>
      </c>
      <c r="J41" s="922"/>
      <c r="K41" s="933"/>
      <c r="L41" s="1676">
        <f>E41-(K41*E41)</f>
        <v>202180</v>
      </c>
    </row>
    <row r="42" spans="1:12" s="1127" customFormat="1" ht="24.95" customHeight="1">
      <c r="A42" s="1130" t="s">
        <v>5749</v>
      </c>
      <c r="B42" s="1768" t="s">
        <v>5556</v>
      </c>
      <c r="C42" s="1131">
        <v>100870</v>
      </c>
      <c r="D42" s="1132"/>
      <c r="E42" s="1133">
        <v>112090</v>
      </c>
      <c r="F42" s="1132">
        <v>156090</v>
      </c>
      <c r="G42" s="1664"/>
      <c r="H42" s="1677"/>
      <c r="I42" s="935">
        <f>1-(J42/C42)</f>
        <v>0.8</v>
      </c>
      <c r="J42" s="922">
        <v>20174</v>
      </c>
      <c r="K42" s="933">
        <v>0.8</v>
      </c>
      <c r="L42" s="1676">
        <f>C42-(K42*C42)</f>
        <v>20174</v>
      </c>
    </row>
    <row r="43" spans="1:12" s="1127" customFormat="1" ht="24.95" customHeight="1">
      <c r="A43" s="1130" t="s">
        <v>5750</v>
      </c>
      <c r="B43" s="1769"/>
      <c r="C43" s="1131">
        <v>106040</v>
      </c>
      <c r="D43" s="1132"/>
      <c r="E43" s="1133">
        <v>117810</v>
      </c>
      <c r="F43" s="1132">
        <v>164010</v>
      </c>
      <c r="G43" s="1664"/>
      <c r="H43" s="1677"/>
      <c r="I43" s="935">
        <f>1-(J43/C43)</f>
        <v>0.30000000000000004</v>
      </c>
      <c r="J43" s="917">
        <v>74228</v>
      </c>
      <c r="K43" s="933">
        <v>0.3</v>
      </c>
      <c r="L43" s="1676">
        <f>C43-(K43*C43)</f>
        <v>74228</v>
      </c>
    </row>
    <row r="44" spans="1:12" s="1127" customFormat="1" ht="24.95" customHeight="1">
      <c r="A44" s="1124" t="s">
        <v>5550</v>
      </c>
      <c r="B44" s="1125"/>
      <c r="C44" s="1126"/>
      <c r="D44" s="925"/>
      <c r="E44" s="924">
        <v>277200</v>
      </c>
      <c r="F44" s="925">
        <v>392700</v>
      </c>
      <c r="G44" s="1660"/>
      <c r="H44" s="1677"/>
      <c r="I44" s="935">
        <f>1-(J44/E44)</f>
        <v>1</v>
      </c>
      <c r="J44" s="921"/>
      <c r="K44" s="933"/>
      <c r="L44" s="1676">
        <f>E44-(K44*E44)</f>
        <v>277200</v>
      </c>
    </row>
    <row r="45" spans="1:12" s="1127" customFormat="1" ht="24.95" customHeight="1">
      <c r="A45" s="1122" t="s">
        <v>5551</v>
      </c>
      <c r="B45" s="1653"/>
      <c r="C45" s="1123"/>
      <c r="D45" s="924"/>
      <c r="E45" s="924">
        <v>137500</v>
      </c>
      <c r="F45" s="924">
        <v>190740</v>
      </c>
      <c r="G45" s="1660"/>
      <c r="H45" s="1674"/>
      <c r="I45" s="935">
        <f>1-(J45/E45)</f>
        <v>1</v>
      </c>
      <c r="J45" s="921"/>
      <c r="K45" s="933"/>
      <c r="L45" s="1676">
        <f>E45-(K45*E45)</f>
        <v>137500</v>
      </c>
    </row>
    <row r="46" spans="1:12" s="1127" customFormat="1" ht="24.95" customHeight="1">
      <c r="A46" s="1134" t="s">
        <v>5552</v>
      </c>
      <c r="B46" s="1654">
        <v>10</v>
      </c>
      <c r="C46" s="1135">
        <v>67760</v>
      </c>
      <c r="D46" s="1136">
        <v>79420</v>
      </c>
      <c r="E46" s="1136">
        <v>83490</v>
      </c>
      <c r="F46" s="1136">
        <v>115280</v>
      </c>
      <c r="G46" s="1665"/>
      <c r="H46" s="1674"/>
      <c r="I46" s="935">
        <f>1-(J46/C46)</f>
        <v>1</v>
      </c>
      <c r="J46" s="921"/>
      <c r="K46" s="933"/>
      <c r="L46" s="1676">
        <f>C46-(K46*C46)</f>
        <v>67760</v>
      </c>
    </row>
    <row r="47" spans="1:12" s="1127" customFormat="1" ht="24.95" customHeight="1">
      <c r="A47" s="1134" t="s">
        <v>5751</v>
      </c>
      <c r="B47" s="1654">
        <v>10</v>
      </c>
      <c r="C47" s="1135">
        <v>123750</v>
      </c>
      <c r="D47" s="1136">
        <v>144870</v>
      </c>
      <c r="E47" s="1136">
        <v>152460</v>
      </c>
      <c r="F47" s="1136">
        <v>210430</v>
      </c>
      <c r="G47" s="1665"/>
      <c r="H47" s="1674"/>
      <c r="I47" s="935">
        <f>1-(J47/C47)</f>
        <v>1</v>
      </c>
      <c r="J47" s="928"/>
      <c r="K47" s="933"/>
      <c r="L47" s="1676">
        <f>C47-(K47*C47)</f>
        <v>123750</v>
      </c>
    </row>
    <row r="48" spans="1:12" s="1127" customFormat="1" ht="24.95" customHeight="1">
      <c r="A48" s="1134" t="s">
        <v>5752</v>
      </c>
      <c r="B48" s="1654">
        <v>6</v>
      </c>
      <c r="C48" s="1135">
        <v>177870</v>
      </c>
      <c r="D48" s="1136">
        <v>185570</v>
      </c>
      <c r="E48" s="1136">
        <v>192250</v>
      </c>
      <c r="F48" s="1136">
        <v>269500</v>
      </c>
      <c r="G48" s="1665"/>
      <c r="H48" s="1674"/>
      <c r="I48" s="935">
        <f>1-(J48/C48)</f>
        <v>1</v>
      </c>
      <c r="J48" s="928"/>
      <c r="K48" s="933"/>
      <c r="L48" s="1676">
        <f>C48-(K48*C48)</f>
        <v>177870</v>
      </c>
    </row>
    <row r="49" spans="1:12" s="1127" customFormat="1" ht="24.95" customHeight="1">
      <c r="A49" s="1122" t="s">
        <v>5753</v>
      </c>
      <c r="B49" s="1653">
        <v>8</v>
      </c>
      <c r="C49" s="1123"/>
      <c r="D49" s="1128">
        <v>131670</v>
      </c>
      <c r="E49" s="1128">
        <v>138600</v>
      </c>
      <c r="F49" s="1128">
        <v>192940</v>
      </c>
      <c r="G49" s="1660">
        <v>1</v>
      </c>
      <c r="H49" s="1674"/>
      <c r="I49" s="935">
        <f>1-(J49/D49)</f>
        <v>1</v>
      </c>
      <c r="J49" s="921"/>
      <c r="K49" s="933"/>
      <c r="L49" s="1675">
        <f>D49-(K49*D49)</f>
        <v>131670</v>
      </c>
    </row>
    <row r="50" spans="1:12" s="1127" customFormat="1" ht="24.95" customHeight="1">
      <c r="A50" s="1122" t="s">
        <v>5754</v>
      </c>
      <c r="B50" s="1653">
        <v>4</v>
      </c>
      <c r="C50" s="1123"/>
      <c r="D50" s="1128">
        <v>220550</v>
      </c>
      <c r="E50" s="1128">
        <v>232210</v>
      </c>
      <c r="F50" s="1128">
        <v>322410</v>
      </c>
      <c r="G50" s="1660">
        <v>1</v>
      </c>
      <c r="H50" s="1674"/>
      <c r="I50" s="935">
        <f>1-(J50/D50)</f>
        <v>0.90931761505327591</v>
      </c>
      <c r="J50" s="921">
        <v>20000</v>
      </c>
      <c r="K50" s="933">
        <v>0.91</v>
      </c>
      <c r="L50" s="1675">
        <f>D50-(K50*D50)</f>
        <v>19849.5</v>
      </c>
    </row>
    <row r="51" spans="1:12" s="1127" customFormat="1" ht="24.95" customHeight="1">
      <c r="A51" s="1134" t="s">
        <v>5755</v>
      </c>
      <c r="B51" s="1770" t="s">
        <v>5537</v>
      </c>
      <c r="C51" s="1131">
        <v>114730</v>
      </c>
      <c r="D51" s="1136">
        <v>134970</v>
      </c>
      <c r="E51" s="1136">
        <v>142120</v>
      </c>
      <c r="F51" s="1136">
        <v>197670</v>
      </c>
      <c r="G51" s="1664"/>
      <c r="H51" s="1674"/>
      <c r="I51" s="935">
        <f>1-(J51/C51)</f>
        <v>0.74119236468229754</v>
      </c>
      <c r="J51" s="921">
        <v>29693</v>
      </c>
      <c r="K51" s="933">
        <v>0.78</v>
      </c>
      <c r="L51" s="1676">
        <f>C51-(K51*C51)</f>
        <v>25240.599999999991</v>
      </c>
    </row>
    <row r="52" spans="1:12" s="1127" customFormat="1" ht="24.95" customHeight="1">
      <c r="A52" s="1134" t="s">
        <v>5553</v>
      </c>
      <c r="B52" s="1769"/>
      <c r="C52" s="1131">
        <v>148390</v>
      </c>
      <c r="D52" s="1136">
        <v>174570</v>
      </c>
      <c r="E52" s="1136">
        <v>183700</v>
      </c>
      <c r="F52" s="1136">
        <v>255420</v>
      </c>
      <c r="G52" s="1664"/>
      <c r="H52" s="1674"/>
      <c r="I52" s="935">
        <f>1-(J52/C52)</f>
        <v>0.8705910101758878</v>
      </c>
      <c r="J52" s="921">
        <v>19203</v>
      </c>
      <c r="K52" s="933">
        <v>0.89</v>
      </c>
      <c r="L52" s="1676">
        <f>C52-(K52*C52)</f>
        <v>16322.899999999994</v>
      </c>
    </row>
    <row r="53" spans="1:12" s="1127" customFormat="1" ht="24.95" customHeight="1">
      <c r="A53" s="1122" t="s">
        <v>5756</v>
      </c>
      <c r="B53" s="1653"/>
      <c r="C53" s="1123"/>
      <c r="D53" s="1128"/>
      <c r="E53" s="924">
        <v>82280</v>
      </c>
      <c r="F53" s="1128">
        <v>113630</v>
      </c>
      <c r="G53" s="1666"/>
      <c r="H53" s="1674"/>
      <c r="I53" s="935">
        <f>1-(J53/E53)</f>
        <v>1</v>
      </c>
      <c r="J53" s="921"/>
      <c r="K53" s="933"/>
      <c r="L53" s="1676">
        <f>E53-(K53*E53)</f>
        <v>82280</v>
      </c>
    </row>
    <row r="54" spans="1:12" s="1127" customFormat="1" ht="24.95" customHeight="1">
      <c r="A54" s="1122" t="s">
        <v>5757</v>
      </c>
      <c r="B54" s="1653"/>
      <c r="C54" s="1123"/>
      <c r="D54" s="1128"/>
      <c r="E54" s="924">
        <v>151250</v>
      </c>
      <c r="F54" s="1128">
        <v>208780</v>
      </c>
      <c r="G54" s="1666"/>
      <c r="H54" s="1674"/>
      <c r="I54" s="935">
        <f>1-(J54/E54)</f>
        <v>1</v>
      </c>
      <c r="J54" s="921"/>
      <c r="K54" s="933"/>
      <c r="L54" s="1676">
        <f>E54-(K54*E54)</f>
        <v>151250</v>
      </c>
    </row>
    <row r="55" spans="1:12" s="1127" customFormat="1" ht="24.95" customHeight="1">
      <c r="A55" s="1122" t="s">
        <v>5554</v>
      </c>
      <c r="B55" s="1653"/>
      <c r="C55" s="1123"/>
      <c r="D55" s="1128"/>
      <c r="E55" s="924">
        <v>142120</v>
      </c>
      <c r="F55" s="1128">
        <v>196130</v>
      </c>
      <c r="G55" s="1666"/>
      <c r="H55" s="1674"/>
      <c r="I55" s="935">
        <f>1-(J55/E55)</f>
        <v>0.77483816493104418</v>
      </c>
      <c r="J55" s="921">
        <v>32000</v>
      </c>
      <c r="K55" s="933"/>
      <c r="L55" s="1676">
        <f>E55-(K55*E55)</f>
        <v>142120</v>
      </c>
    </row>
    <row r="56" spans="1:12" s="1127" customFormat="1" ht="24.95" customHeight="1">
      <c r="A56" s="1122" t="s">
        <v>5555</v>
      </c>
      <c r="B56" s="1653"/>
      <c r="C56" s="1123"/>
      <c r="D56" s="1128"/>
      <c r="E56" s="924">
        <v>132880</v>
      </c>
      <c r="F56" s="1128">
        <v>183480</v>
      </c>
      <c r="G56" s="1666"/>
      <c r="H56" s="1674"/>
      <c r="I56" s="935">
        <f>1-(J56/E56)</f>
        <v>1</v>
      </c>
      <c r="J56" s="921"/>
      <c r="K56" s="933"/>
      <c r="L56" s="1676">
        <f>E56-(K56*E56)</f>
        <v>132880</v>
      </c>
    </row>
    <row r="57" spans="1:12" s="1127" customFormat="1" ht="24.95" customHeight="1">
      <c r="A57" s="1298" t="s">
        <v>5758</v>
      </c>
      <c r="B57" s="1771" t="s">
        <v>5556</v>
      </c>
      <c r="C57" s="1299">
        <v>112530</v>
      </c>
      <c r="D57" s="1300"/>
      <c r="E57" s="1301">
        <v>118360</v>
      </c>
      <c r="F57" s="1300">
        <v>164010</v>
      </c>
      <c r="G57" s="1667"/>
      <c r="H57" s="1674"/>
      <c r="I57" s="935">
        <f>1-(J57/C57)</f>
        <v>1</v>
      </c>
      <c r="J57" s="921"/>
      <c r="K57" s="933"/>
      <c r="L57" s="1676">
        <f>C57-(K57*C57)</f>
        <v>112530</v>
      </c>
    </row>
    <row r="58" spans="1:12" s="1127" customFormat="1" ht="24.95" customHeight="1">
      <c r="A58" s="1298" t="s">
        <v>5759</v>
      </c>
      <c r="B58" s="1771"/>
      <c r="C58" s="1299">
        <v>112530</v>
      </c>
      <c r="D58" s="1300"/>
      <c r="E58" s="1301">
        <v>118360</v>
      </c>
      <c r="F58" s="1300">
        <v>164010</v>
      </c>
      <c r="G58" s="1667"/>
      <c r="H58" s="1674"/>
      <c r="I58" s="935">
        <f>1-(J58/C58)</f>
        <v>1</v>
      </c>
      <c r="J58" s="928"/>
      <c r="K58" s="933"/>
      <c r="L58" s="1676">
        <f>C58-(K58*C58)</f>
        <v>112530</v>
      </c>
    </row>
    <row r="59" spans="1:12" s="1127" customFormat="1" ht="24.95" customHeight="1">
      <c r="A59" s="1122" t="s">
        <v>5760</v>
      </c>
      <c r="B59" s="1653"/>
      <c r="C59" s="1123"/>
      <c r="D59" s="1128"/>
      <c r="E59" s="924">
        <v>213730</v>
      </c>
      <c r="F59" s="1128">
        <v>297000</v>
      </c>
      <c r="G59" s="1660"/>
      <c r="H59" s="1674"/>
      <c r="I59" s="935">
        <f>1-(J59/E59)</f>
        <v>1</v>
      </c>
      <c r="J59" s="928"/>
      <c r="K59" s="933"/>
      <c r="L59" s="1676">
        <f>E59-(K59*E59)</f>
        <v>213730</v>
      </c>
    </row>
    <row r="60" spans="1:12" s="1127" customFormat="1" ht="24.95" customHeight="1">
      <c r="A60" s="1122" t="s">
        <v>5761</v>
      </c>
      <c r="B60" s="1653" t="s">
        <v>5556</v>
      </c>
      <c r="C60" s="1123"/>
      <c r="D60" s="1128"/>
      <c r="E60" s="924">
        <v>129360</v>
      </c>
      <c r="F60" s="1128">
        <v>167530</v>
      </c>
      <c r="G60" s="1660">
        <v>1</v>
      </c>
      <c r="H60" s="1674"/>
      <c r="I60" s="935">
        <f>1-(J60/E60)</f>
        <v>1</v>
      </c>
      <c r="J60" s="921"/>
      <c r="K60" s="933"/>
      <c r="L60" s="1676">
        <f>E60-(K60*E60)</f>
        <v>129360</v>
      </c>
    </row>
    <row r="61" spans="1:12" s="1127" customFormat="1" ht="24.95" customHeight="1">
      <c r="A61" s="1122" t="s">
        <v>5557</v>
      </c>
      <c r="B61" s="1653" t="s">
        <v>5556</v>
      </c>
      <c r="C61" s="1123"/>
      <c r="D61" s="1128"/>
      <c r="E61" s="924">
        <v>121330</v>
      </c>
      <c r="F61" s="1128">
        <v>157190</v>
      </c>
      <c r="G61" s="1660">
        <v>1</v>
      </c>
      <c r="H61" s="1674"/>
      <c r="I61" s="935">
        <f>1-(J61/E61)</f>
        <v>1</v>
      </c>
      <c r="J61" s="921"/>
      <c r="K61" s="933"/>
      <c r="L61" s="1676">
        <f>E61-(K61*E61)</f>
        <v>121330</v>
      </c>
    </row>
    <row r="62" spans="1:12" s="1127" customFormat="1" ht="24.95" customHeight="1">
      <c r="A62" s="1122" t="s">
        <v>5558</v>
      </c>
      <c r="B62" s="1653"/>
      <c r="C62" s="1123"/>
      <c r="D62" s="1128"/>
      <c r="E62" s="924">
        <v>155980</v>
      </c>
      <c r="F62" s="1128">
        <v>202290</v>
      </c>
      <c r="G62" s="1660"/>
      <c r="H62" s="1674"/>
      <c r="I62" s="935">
        <f>1-(J62/E62)</f>
        <v>1</v>
      </c>
      <c r="J62" s="921"/>
      <c r="K62" s="933"/>
      <c r="L62" s="1676">
        <f>E62-(K62*E62)</f>
        <v>155980</v>
      </c>
    </row>
    <row r="63" spans="1:12" s="1127" customFormat="1" ht="24.95" customHeight="1">
      <c r="A63" s="1298" t="s">
        <v>5762</v>
      </c>
      <c r="B63" s="1655">
        <v>5</v>
      </c>
      <c r="C63" s="1299">
        <v>78980</v>
      </c>
      <c r="D63" s="1300"/>
      <c r="E63" s="1301">
        <v>83160</v>
      </c>
      <c r="F63" s="1300">
        <v>115500</v>
      </c>
      <c r="G63" s="1667"/>
      <c r="H63" s="1674"/>
      <c r="I63" s="935">
        <f>1-(J63/C63)</f>
        <v>1</v>
      </c>
      <c r="J63" s="921"/>
      <c r="K63" s="933"/>
      <c r="L63" s="1676">
        <f>C63-(K63*C63)</f>
        <v>78980</v>
      </c>
    </row>
    <row r="64" spans="1:12" s="1127" customFormat="1" ht="24.95" customHeight="1">
      <c r="A64" s="1298" t="s">
        <v>5763</v>
      </c>
      <c r="B64" s="1655">
        <v>3</v>
      </c>
      <c r="C64" s="1299">
        <v>154770</v>
      </c>
      <c r="D64" s="1300"/>
      <c r="E64" s="1301">
        <v>162910</v>
      </c>
      <c r="F64" s="1300">
        <v>226490</v>
      </c>
      <c r="G64" s="1667"/>
      <c r="H64" s="1674"/>
      <c r="I64" s="935">
        <f>1-(J64/C64)</f>
        <v>1</v>
      </c>
      <c r="J64" s="921"/>
      <c r="K64" s="933"/>
      <c r="L64" s="1676">
        <f>C64-(K64*C64)</f>
        <v>154770</v>
      </c>
    </row>
    <row r="65" spans="1:12" s="1127" customFormat="1" ht="24.95" customHeight="1">
      <c r="A65" s="1122" t="s">
        <v>5559</v>
      </c>
      <c r="B65" s="1653"/>
      <c r="C65" s="1123"/>
      <c r="D65" s="1128"/>
      <c r="E65" s="924">
        <v>127050</v>
      </c>
      <c r="F65" s="1128">
        <v>176770</v>
      </c>
      <c r="G65" s="1660"/>
      <c r="H65" s="1674"/>
      <c r="I65" s="935">
        <f>1-(J65/E65)</f>
        <v>1</v>
      </c>
      <c r="J65" s="921"/>
      <c r="K65" s="933"/>
      <c r="L65" s="1676">
        <f>E65-(K65*E65)</f>
        <v>127050</v>
      </c>
    </row>
    <row r="66" spans="1:12" s="1127" customFormat="1" ht="24.95" customHeight="1">
      <c r="A66" s="1122" t="s">
        <v>5560</v>
      </c>
      <c r="B66" s="1653"/>
      <c r="C66" s="1123"/>
      <c r="D66" s="1128"/>
      <c r="E66" s="924">
        <v>165000</v>
      </c>
      <c r="F66" s="1128">
        <v>228690</v>
      </c>
      <c r="G66" s="1660"/>
      <c r="H66" s="1674"/>
      <c r="I66" s="935">
        <f>1-(J66/E66)</f>
        <v>1</v>
      </c>
      <c r="J66" s="921"/>
      <c r="K66" s="933"/>
      <c r="L66" s="1676">
        <f>E66-(K66*E66)</f>
        <v>165000</v>
      </c>
    </row>
    <row r="67" spans="1:12" s="1127" customFormat="1" ht="24.95" customHeight="1">
      <c r="A67" s="1122" t="s">
        <v>5764</v>
      </c>
      <c r="B67" s="1653"/>
      <c r="C67" s="1123"/>
      <c r="D67" s="1128"/>
      <c r="E67" s="924">
        <v>258500</v>
      </c>
      <c r="F67" s="1128">
        <v>359590</v>
      </c>
      <c r="G67" s="1660"/>
      <c r="H67" s="1674"/>
      <c r="I67" s="935">
        <f>1-(J67/E67)</f>
        <v>1</v>
      </c>
      <c r="J67" s="921"/>
      <c r="K67" s="933"/>
      <c r="L67" s="1676">
        <f>E67-(K67*E67)</f>
        <v>258500</v>
      </c>
    </row>
    <row r="68" spans="1:12" s="1127" customFormat="1" ht="24.95" customHeight="1">
      <c r="A68" s="1122" t="s">
        <v>5765</v>
      </c>
      <c r="B68" s="1653"/>
      <c r="C68" s="1123"/>
      <c r="D68" s="1128"/>
      <c r="E68" s="924">
        <v>242000</v>
      </c>
      <c r="F68" s="1128">
        <v>336270</v>
      </c>
      <c r="G68" s="1660"/>
      <c r="H68" s="1674"/>
      <c r="I68" s="935">
        <f>1-(J68/E68)</f>
        <v>1</v>
      </c>
      <c r="J68" s="921"/>
      <c r="K68" s="933"/>
      <c r="L68" s="1676">
        <f>E68-(K68*E68)</f>
        <v>242000</v>
      </c>
    </row>
    <row r="69" spans="1:12" s="1127" customFormat="1" ht="24.95" customHeight="1">
      <c r="A69" s="1122" t="s">
        <v>5561</v>
      </c>
      <c r="B69" s="1653"/>
      <c r="C69" s="1123"/>
      <c r="D69" s="1128"/>
      <c r="E69" s="924">
        <v>423940</v>
      </c>
      <c r="F69" s="1128">
        <v>589160</v>
      </c>
      <c r="G69" s="1660"/>
      <c r="H69" s="1674"/>
      <c r="I69" s="935">
        <f>1-(J69/E69)</f>
        <v>1</v>
      </c>
      <c r="J69" s="921"/>
      <c r="K69" s="933"/>
      <c r="L69" s="1676">
        <f>E69-(K69*E69)</f>
        <v>423940</v>
      </c>
    </row>
    <row r="70" spans="1:12" s="1127" customFormat="1" ht="24.95" customHeight="1">
      <c r="A70" s="1134" t="s">
        <v>5766</v>
      </c>
      <c r="B70" s="1654" t="s">
        <v>5767</v>
      </c>
      <c r="C70" s="1135">
        <v>115280</v>
      </c>
      <c r="D70" s="1136"/>
      <c r="E70" s="1133">
        <v>121330</v>
      </c>
      <c r="F70" s="1136">
        <v>168740</v>
      </c>
      <c r="G70" s="1664"/>
      <c r="H70" s="1674"/>
      <c r="I70" s="935">
        <f>1-(J70/C70)</f>
        <v>1</v>
      </c>
      <c r="J70" s="921"/>
      <c r="K70" s="933"/>
      <c r="L70" s="1676">
        <f>C70-(K70*C70)</f>
        <v>115280</v>
      </c>
    </row>
    <row r="71" spans="1:12" s="1127" customFormat="1" ht="24.95" customHeight="1">
      <c r="A71" s="1134" t="s">
        <v>5562</v>
      </c>
      <c r="B71" s="1654"/>
      <c r="C71" s="1135">
        <v>159170</v>
      </c>
      <c r="D71" s="1136"/>
      <c r="E71" s="1133">
        <v>167530</v>
      </c>
      <c r="F71" s="1136">
        <v>231110</v>
      </c>
      <c r="G71" s="1664"/>
      <c r="H71" s="1674"/>
      <c r="I71" s="935">
        <f>1-(J71/C71)</f>
        <v>1</v>
      </c>
      <c r="J71" s="929"/>
      <c r="K71" s="933"/>
      <c r="L71" s="1676">
        <f>C71-(K71*C71)</f>
        <v>159170</v>
      </c>
    </row>
    <row r="72" spans="1:12" s="1127" customFormat="1" ht="24.95" customHeight="1">
      <c r="A72" s="1134" t="s">
        <v>5768</v>
      </c>
      <c r="B72" s="1654" t="s">
        <v>5767</v>
      </c>
      <c r="C72" s="1135">
        <v>235950</v>
      </c>
      <c r="D72" s="1136"/>
      <c r="E72" s="1133">
        <v>248380</v>
      </c>
      <c r="F72" s="1136">
        <v>346610</v>
      </c>
      <c r="G72" s="1664"/>
      <c r="H72" s="1674"/>
      <c r="I72" s="935">
        <f>1-(J72/C72)</f>
        <v>1</v>
      </c>
      <c r="J72" s="929"/>
      <c r="K72" s="933"/>
      <c r="L72" s="1676">
        <f>C72-(K72*C72)</f>
        <v>235950</v>
      </c>
    </row>
    <row r="73" spans="1:12" s="1127" customFormat="1" ht="24.95" customHeight="1">
      <c r="A73" s="1122" t="s">
        <v>5563</v>
      </c>
      <c r="B73" s="1653">
        <v>10</v>
      </c>
      <c r="C73" s="1123"/>
      <c r="D73" s="1128">
        <v>151470</v>
      </c>
      <c r="E73" s="924">
        <v>159390</v>
      </c>
      <c r="F73" s="1128">
        <v>221760</v>
      </c>
      <c r="G73" s="1660">
        <v>2</v>
      </c>
      <c r="H73" s="1674"/>
      <c r="I73" s="935">
        <f>1-(J73/D73)</f>
        <v>1</v>
      </c>
      <c r="J73" s="921"/>
      <c r="K73" s="933"/>
      <c r="L73" s="1675">
        <f>D73-(K73*D73)</f>
        <v>151470</v>
      </c>
    </row>
    <row r="74" spans="1:12" s="1127" customFormat="1" ht="24.95" customHeight="1">
      <c r="A74" s="1122" t="s">
        <v>5564</v>
      </c>
      <c r="B74" s="1653">
        <v>6</v>
      </c>
      <c r="C74" s="1123"/>
      <c r="D74" s="1128">
        <v>208450</v>
      </c>
      <c r="E74" s="924">
        <v>219450</v>
      </c>
      <c r="F74" s="1128">
        <v>366190</v>
      </c>
      <c r="G74" s="1660">
        <v>2</v>
      </c>
      <c r="H74" s="1674"/>
      <c r="I74" s="935">
        <f>1-(J74/D74)</f>
        <v>1</v>
      </c>
      <c r="J74" s="921"/>
      <c r="K74" s="933"/>
      <c r="L74" s="1675">
        <f>D74-(K74*D74)</f>
        <v>208450</v>
      </c>
    </row>
    <row r="75" spans="1:12" s="1127" customFormat="1" ht="24.95" customHeight="1">
      <c r="A75" s="1678" t="s">
        <v>5565</v>
      </c>
      <c r="B75" s="1653"/>
      <c r="C75" s="1123"/>
      <c r="D75" s="1128"/>
      <c r="E75" s="924">
        <v>242000</v>
      </c>
      <c r="F75" s="1128">
        <v>336160</v>
      </c>
      <c r="G75" s="1660" t="s">
        <v>5742</v>
      </c>
      <c r="H75" s="1674"/>
      <c r="I75" s="935">
        <f t="shared" ref="I75:I89" si="4">1-(J75/E75)</f>
        <v>1</v>
      </c>
      <c r="J75" s="921"/>
      <c r="K75" s="933"/>
      <c r="L75" s="1676">
        <f t="shared" ref="L75:L89" si="5">E75-(K75*E75)</f>
        <v>242000</v>
      </c>
    </row>
    <row r="76" spans="1:12" s="1127" customFormat="1" ht="24.95" customHeight="1">
      <c r="A76" s="1679" t="s">
        <v>5566</v>
      </c>
      <c r="B76" s="1653"/>
      <c r="C76" s="1123"/>
      <c r="D76" s="1128"/>
      <c r="E76" s="924">
        <v>466510</v>
      </c>
      <c r="F76" s="1128">
        <v>648120</v>
      </c>
      <c r="G76" s="1660" t="s">
        <v>5742</v>
      </c>
      <c r="H76" s="1674"/>
      <c r="I76" s="935">
        <f t="shared" si="4"/>
        <v>1</v>
      </c>
      <c r="J76" s="921"/>
      <c r="K76" s="933">
        <v>0.08</v>
      </c>
      <c r="L76" s="1680">
        <f t="shared" si="5"/>
        <v>429189.2</v>
      </c>
    </row>
    <row r="77" spans="1:12" s="1127" customFormat="1" ht="24.95" customHeight="1">
      <c r="A77" s="1678" t="s">
        <v>5567</v>
      </c>
      <c r="B77" s="1653"/>
      <c r="C77" s="1123"/>
      <c r="D77" s="1128"/>
      <c r="E77" s="924">
        <v>170830</v>
      </c>
      <c r="F77" s="1128">
        <v>237270</v>
      </c>
      <c r="G77" s="1660" t="s">
        <v>5742</v>
      </c>
      <c r="H77" s="1674"/>
      <c r="I77" s="935">
        <f t="shared" si="4"/>
        <v>1</v>
      </c>
      <c r="J77" s="921"/>
      <c r="K77" s="933"/>
      <c r="L77" s="1676">
        <f t="shared" si="5"/>
        <v>170830</v>
      </c>
    </row>
    <row r="78" spans="1:12" s="1127" customFormat="1" ht="24.95" customHeight="1">
      <c r="A78" s="1679" t="s">
        <v>5568</v>
      </c>
      <c r="B78" s="1653"/>
      <c r="C78" s="1123"/>
      <c r="D78" s="1128"/>
      <c r="E78" s="924">
        <v>257290</v>
      </c>
      <c r="F78" s="1128">
        <v>357500</v>
      </c>
      <c r="G78" s="1660" t="s">
        <v>5742</v>
      </c>
      <c r="H78" s="1674"/>
      <c r="I78" s="935">
        <f t="shared" si="4"/>
        <v>1</v>
      </c>
      <c r="J78" s="929"/>
      <c r="K78" s="933"/>
      <c r="L78" s="1676">
        <f t="shared" si="5"/>
        <v>257290</v>
      </c>
    </row>
    <row r="79" spans="1:12" s="1127" customFormat="1" ht="24.95" customHeight="1">
      <c r="A79" s="1122" t="s">
        <v>5569</v>
      </c>
      <c r="B79" s="1653"/>
      <c r="C79" s="1123"/>
      <c r="D79" s="1128"/>
      <c r="E79" s="924">
        <v>85470</v>
      </c>
      <c r="F79" s="1128">
        <v>113190</v>
      </c>
      <c r="G79" s="1660"/>
      <c r="H79" s="1674"/>
      <c r="I79" s="935">
        <f t="shared" si="4"/>
        <v>1</v>
      </c>
      <c r="J79" s="929"/>
      <c r="K79" s="933"/>
      <c r="L79" s="1676">
        <f t="shared" si="5"/>
        <v>85470</v>
      </c>
    </row>
    <row r="80" spans="1:12" s="1127" customFormat="1" ht="24.95" customHeight="1">
      <c r="A80" s="1122" t="s">
        <v>5570</v>
      </c>
      <c r="B80" s="1653" t="s">
        <v>5767</v>
      </c>
      <c r="C80" s="1123"/>
      <c r="D80" s="1128"/>
      <c r="E80" s="924">
        <v>144430</v>
      </c>
      <c r="F80" s="1128">
        <v>199320</v>
      </c>
      <c r="G80" s="1666">
        <v>2</v>
      </c>
      <c r="H80" s="1674"/>
      <c r="I80" s="935">
        <f t="shared" si="4"/>
        <v>1</v>
      </c>
      <c r="J80" s="929"/>
      <c r="K80" s="933"/>
      <c r="L80" s="1676">
        <f t="shared" si="5"/>
        <v>144430</v>
      </c>
    </row>
    <row r="81" spans="1:12" s="1127" customFormat="1" ht="24.95" customHeight="1">
      <c r="A81" s="1122" t="s">
        <v>5571</v>
      </c>
      <c r="B81" s="1653" t="s">
        <v>5767</v>
      </c>
      <c r="C81" s="1123"/>
      <c r="D81" s="1128"/>
      <c r="E81" s="924">
        <v>196350</v>
      </c>
      <c r="F81" s="1128">
        <v>271040</v>
      </c>
      <c r="G81" s="1666">
        <v>2</v>
      </c>
      <c r="H81" s="1674"/>
      <c r="I81" s="935">
        <f t="shared" si="4"/>
        <v>1</v>
      </c>
      <c r="J81" s="921"/>
      <c r="K81" s="933"/>
      <c r="L81" s="1676">
        <f t="shared" si="5"/>
        <v>196350</v>
      </c>
    </row>
    <row r="82" spans="1:12" s="1127" customFormat="1" ht="24.95" customHeight="1">
      <c r="A82" s="1122" t="s">
        <v>5769</v>
      </c>
      <c r="B82" s="1653" t="s">
        <v>5767</v>
      </c>
      <c r="C82" s="1123"/>
      <c r="D82" s="1128"/>
      <c r="E82" s="924">
        <v>199870</v>
      </c>
      <c r="F82" s="1128">
        <v>275880</v>
      </c>
      <c r="G82" s="1666">
        <v>2</v>
      </c>
      <c r="H82" s="1674"/>
      <c r="I82" s="935">
        <f t="shared" si="4"/>
        <v>1</v>
      </c>
      <c r="J82" s="921"/>
      <c r="K82" s="933"/>
      <c r="L82" s="1676">
        <f t="shared" si="5"/>
        <v>199870</v>
      </c>
    </row>
    <row r="83" spans="1:12" s="1127" customFormat="1" ht="24.95" customHeight="1">
      <c r="A83" s="1122" t="s">
        <v>5572</v>
      </c>
      <c r="B83" s="1653">
        <v>5</v>
      </c>
      <c r="C83" s="1123"/>
      <c r="D83" s="1128"/>
      <c r="E83" s="924">
        <v>184800</v>
      </c>
      <c r="F83" s="1128">
        <v>257620</v>
      </c>
      <c r="G83" s="1660"/>
      <c r="H83" s="1674"/>
      <c r="I83" s="935">
        <f t="shared" si="4"/>
        <v>1</v>
      </c>
      <c r="J83" s="921"/>
      <c r="K83" s="933"/>
      <c r="L83" s="1676">
        <f t="shared" si="5"/>
        <v>184800</v>
      </c>
    </row>
    <row r="84" spans="1:12" s="1127" customFormat="1" ht="24.95" customHeight="1">
      <c r="A84" s="1122" t="s">
        <v>5770</v>
      </c>
      <c r="B84" s="1653">
        <v>3</v>
      </c>
      <c r="C84" s="1123"/>
      <c r="D84" s="1128"/>
      <c r="E84" s="924">
        <v>255310</v>
      </c>
      <c r="F84" s="1128">
        <v>354750</v>
      </c>
      <c r="G84" s="1660"/>
      <c r="H84" s="1674"/>
      <c r="I84" s="935">
        <f t="shared" si="4"/>
        <v>1</v>
      </c>
      <c r="J84" s="921"/>
      <c r="K84" s="933"/>
      <c r="L84" s="1676">
        <f t="shared" si="5"/>
        <v>255310</v>
      </c>
    </row>
    <row r="85" spans="1:12" s="1127" customFormat="1" ht="24.95" customHeight="1">
      <c r="A85" s="1124" t="s">
        <v>5771</v>
      </c>
      <c r="B85" s="1763" t="s">
        <v>5537</v>
      </c>
      <c r="C85" s="1123"/>
      <c r="D85" s="1128"/>
      <c r="E85" s="924">
        <v>44000</v>
      </c>
      <c r="F85" s="1128">
        <v>56320</v>
      </c>
      <c r="G85" s="1659"/>
      <c r="H85" s="1674"/>
      <c r="I85" s="935">
        <f t="shared" si="4"/>
        <v>1</v>
      </c>
      <c r="J85" s="921"/>
      <c r="K85" s="933"/>
      <c r="L85" s="1676">
        <f t="shared" si="5"/>
        <v>44000</v>
      </c>
    </row>
    <row r="86" spans="1:12" s="1127" customFormat="1" ht="24.95" customHeight="1">
      <c r="A86" s="1124" t="s">
        <v>5573</v>
      </c>
      <c r="B86" s="1764"/>
      <c r="C86" s="1123"/>
      <c r="D86" s="1128"/>
      <c r="E86" s="924">
        <v>79200</v>
      </c>
      <c r="F86" s="1128">
        <v>101420</v>
      </c>
      <c r="G86" s="1659"/>
      <c r="H86" s="1674"/>
      <c r="I86" s="935">
        <f t="shared" si="4"/>
        <v>1</v>
      </c>
      <c r="J86" s="921"/>
      <c r="K86" s="933"/>
      <c r="L86" s="1676">
        <f t="shared" si="5"/>
        <v>79200</v>
      </c>
    </row>
    <row r="87" spans="1:12" s="1127" customFormat="1" ht="24.95" customHeight="1">
      <c r="A87" s="1124" t="s">
        <v>5574</v>
      </c>
      <c r="B87" s="1763" t="s">
        <v>5537</v>
      </c>
      <c r="C87" s="1137"/>
      <c r="D87" s="1128"/>
      <c r="E87" s="924">
        <v>95370</v>
      </c>
      <c r="F87" s="1128">
        <v>133100</v>
      </c>
      <c r="G87" s="1659"/>
      <c r="H87" s="1674"/>
      <c r="I87" s="935">
        <f t="shared" si="4"/>
        <v>1</v>
      </c>
      <c r="J87" s="921"/>
      <c r="K87" s="933"/>
      <c r="L87" s="1676">
        <f t="shared" si="5"/>
        <v>95370</v>
      </c>
    </row>
    <row r="88" spans="1:12" s="1127" customFormat="1" ht="24.95" customHeight="1">
      <c r="A88" s="1124" t="s">
        <v>5772</v>
      </c>
      <c r="B88" s="1764"/>
      <c r="C88" s="1137"/>
      <c r="D88" s="1128"/>
      <c r="E88" s="924">
        <v>127160</v>
      </c>
      <c r="F88" s="1128">
        <v>177100</v>
      </c>
      <c r="G88" s="1659"/>
      <c r="H88" s="1674"/>
      <c r="I88" s="935">
        <f t="shared" si="4"/>
        <v>1</v>
      </c>
      <c r="J88" s="930"/>
      <c r="K88" s="933"/>
      <c r="L88" s="1676">
        <f t="shared" si="5"/>
        <v>127160</v>
      </c>
    </row>
    <row r="89" spans="1:12" s="1127" customFormat="1" ht="24.95" customHeight="1">
      <c r="A89" s="1124" t="s">
        <v>5575</v>
      </c>
      <c r="B89" s="1653"/>
      <c r="C89" s="1123"/>
      <c r="D89" s="1128"/>
      <c r="E89" s="924">
        <v>247500</v>
      </c>
      <c r="F89" s="1128">
        <v>344300</v>
      </c>
      <c r="G89" s="1661"/>
      <c r="H89" s="1674"/>
      <c r="I89" s="935">
        <f t="shared" si="4"/>
        <v>1</v>
      </c>
      <c r="J89" s="931"/>
      <c r="K89" s="933"/>
      <c r="L89" s="1676">
        <f t="shared" si="5"/>
        <v>247500</v>
      </c>
    </row>
    <row r="90" spans="1:12" s="1141" customFormat="1" ht="24.95" customHeight="1">
      <c r="A90" s="1138" t="s">
        <v>5576</v>
      </c>
      <c r="B90" s="1139">
        <v>8</v>
      </c>
      <c r="C90" s="1140"/>
      <c r="D90" s="936">
        <v>111870</v>
      </c>
      <c r="E90" s="936">
        <v>117810</v>
      </c>
      <c r="F90" s="936">
        <v>164010</v>
      </c>
      <c r="G90" s="1660">
        <v>1</v>
      </c>
      <c r="H90" s="1681"/>
      <c r="I90" s="935">
        <f>1-(J90/D90)</f>
        <v>0.57093054438187174</v>
      </c>
      <c r="J90" s="931">
        <v>48000</v>
      </c>
      <c r="K90" s="933"/>
      <c r="L90" s="1675">
        <f>D90-(K90*D90)</f>
        <v>111870</v>
      </c>
    </row>
    <row r="91" spans="1:12" s="1141" customFormat="1" ht="24.95" customHeight="1">
      <c r="A91" s="1138" t="s">
        <v>5577</v>
      </c>
      <c r="B91" s="1139">
        <v>3</v>
      </c>
      <c r="C91" s="1142"/>
      <c r="D91" s="936">
        <v>159885</v>
      </c>
      <c r="E91" s="936">
        <v>168300</v>
      </c>
      <c r="F91" s="936">
        <v>234300</v>
      </c>
      <c r="G91" s="937" t="s">
        <v>5773</v>
      </c>
      <c r="H91" s="1681"/>
      <c r="I91" s="935">
        <f>1-(J91/D91)</f>
        <v>-0.80986333927510401</v>
      </c>
      <c r="J91" s="921">
        <v>289370</v>
      </c>
      <c r="K91" s="933"/>
      <c r="L91" s="1675">
        <f>D91-(K91*D91)</f>
        <v>159885</v>
      </c>
    </row>
    <row r="92" spans="1:12" s="1141" customFormat="1" ht="12.75" thickBot="1">
      <c r="A92" s="1138" t="s">
        <v>5578</v>
      </c>
      <c r="B92" s="1139">
        <v>5</v>
      </c>
      <c r="C92" s="1142"/>
      <c r="D92" s="936">
        <v>80190</v>
      </c>
      <c r="E92" s="936">
        <v>84370</v>
      </c>
      <c r="F92" s="936">
        <v>111100</v>
      </c>
      <c r="G92" s="937" t="s">
        <v>5773</v>
      </c>
      <c r="H92" s="1681"/>
      <c r="I92" s="935">
        <f>1-(J92/D92)</f>
        <v>1</v>
      </c>
      <c r="J92" s="932"/>
      <c r="K92" s="933"/>
      <c r="L92" s="1675">
        <f>D92-(K92*D92)</f>
        <v>80190</v>
      </c>
    </row>
    <row r="93" spans="1:12" s="1127" customFormat="1" ht="12">
      <c r="A93" s="1122" t="s">
        <v>5774</v>
      </c>
      <c r="B93" s="1653"/>
      <c r="C93" s="1123"/>
      <c r="D93" s="1128"/>
      <c r="E93" s="924">
        <v>416900</v>
      </c>
      <c r="F93" s="1128">
        <v>594000</v>
      </c>
      <c r="G93" s="1661"/>
      <c r="H93" s="1674"/>
      <c r="I93" s="935">
        <f>1-(J93/E93)</f>
        <v>1</v>
      </c>
      <c r="J93" s="944"/>
      <c r="K93" s="944"/>
      <c r="L93" s="1676">
        <f>E93-(K93*E93)</f>
        <v>416900</v>
      </c>
    </row>
    <row r="94" spans="1:12" s="1127" customFormat="1" ht="12.75" thickBot="1">
      <c r="A94" s="1143" t="s">
        <v>5775</v>
      </c>
      <c r="B94" s="1144"/>
      <c r="C94" s="1145"/>
      <c r="D94" s="1146"/>
      <c r="E94" s="926">
        <v>143000</v>
      </c>
      <c r="F94" s="1146">
        <v>198000</v>
      </c>
      <c r="G94" s="1668"/>
      <c r="H94" s="1682"/>
      <c r="I94" s="935">
        <f>1-(J94/E94)</f>
        <v>1</v>
      </c>
      <c r="J94" s="945"/>
      <c r="K94" s="945"/>
      <c r="L94" s="1676">
        <f>E94-(K94*E94)</f>
        <v>143000</v>
      </c>
    </row>
    <row r="95" spans="1:12" s="1671" customFormat="1">
      <c r="A95" s="1114"/>
      <c r="B95" s="1114"/>
      <c r="C95" s="1114"/>
      <c r="D95" s="1669"/>
      <c r="E95" s="1670"/>
      <c r="F95" s="1670"/>
      <c r="G95" s="1670"/>
      <c r="H95" s="1670"/>
      <c r="I95" s="507"/>
      <c r="J95" s="507"/>
      <c r="K95" s="507"/>
      <c r="L95" s="1683"/>
    </row>
    <row r="96" spans="1:12" s="1671" customFormat="1">
      <c r="A96" s="1114"/>
      <c r="B96" s="1114"/>
      <c r="C96" s="1114"/>
      <c r="D96" s="1669"/>
      <c r="E96" s="1670"/>
      <c r="F96" s="1670"/>
      <c r="G96" s="1670"/>
      <c r="H96" s="1670"/>
      <c r="I96" s="507"/>
      <c r="J96" s="507"/>
      <c r="K96" s="507"/>
      <c r="L96" s="1683"/>
    </row>
    <row r="97" spans="1:12" s="1671" customFormat="1">
      <c r="A97" s="1114"/>
      <c r="B97" s="1114"/>
      <c r="C97" s="1114"/>
      <c r="D97" s="1669"/>
      <c r="E97" s="1670"/>
      <c r="F97" s="1670"/>
      <c r="G97" s="1670"/>
      <c r="H97" s="1670"/>
      <c r="I97" s="507"/>
      <c r="J97" s="507"/>
      <c r="K97" s="507"/>
      <c r="L97" s="1683"/>
    </row>
    <row r="98" spans="1:12" s="1671" customFormat="1">
      <c r="A98" s="1114"/>
      <c r="B98" s="1114"/>
      <c r="C98" s="1114"/>
      <c r="D98" s="1669"/>
      <c r="E98" s="1670"/>
      <c r="F98" s="1670"/>
      <c r="G98" s="1670"/>
      <c r="H98" s="1670"/>
      <c r="I98" s="507"/>
      <c r="J98" s="507"/>
      <c r="K98" s="507"/>
      <c r="L98" s="1683"/>
    </row>
    <row r="99" spans="1:12" s="1671" customFormat="1">
      <c r="A99" s="1114"/>
      <c r="B99" s="1114"/>
      <c r="C99" s="1114"/>
      <c r="D99" s="1669"/>
      <c r="E99" s="1670"/>
      <c r="F99" s="1670"/>
      <c r="G99" s="1670"/>
      <c r="H99" s="1670"/>
      <c r="I99" s="507"/>
      <c r="J99" s="507"/>
      <c r="K99" s="507"/>
      <c r="L99" s="1683"/>
    </row>
    <row r="100" spans="1:12" s="1671" customFormat="1">
      <c r="A100" s="1114"/>
      <c r="B100" s="1114"/>
      <c r="C100" s="1114"/>
      <c r="D100" s="1669"/>
      <c r="E100" s="1670"/>
      <c r="F100" s="1670"/>
      <c r="G100" s="1670"/>
      <c r="H100" s="1670"/>
      <c r="I100" s="507"/>
      <c r="J100" s="507"/>
      <c r="K100" s="507"/>
      <c r="L100" s="1683"/>
    </row>
    <row r="101" spans="1:12" s="1671" customFormat="1">
      <c r="A101" s="1114"/>
      <c r="B101" s="1114"/>
      <c r="C101" s="1114"/>
      <c r="D101" s="1669"/>
      <c r="E101" s="1670"/>
      <c r="F101" s="1670"/>
      <c r="G101" s="1670"/>
      <c r="H101" s="1670"/>
      <c r="I101" s="507"/>
      <c r="J101" s="507"/>
      <c r="K101" s="507"/>
      <c r="L101" s="1683"/>
    </row>
    <row r="102" spans="1:12" s="1671" customFormat="1">
      <c r="A102" s="1114"/>
      <c r="B102" s="1114"/>
      <c r="C102" s="1114"/>
      <c r="D102" s="1669"/>
      <c r="E102" s="1670"/>
      <c r="F102" s="1670"/>
      <c r="G102" s="1670"/>
      <c r="H102" s="1670"/>
      <c r="I102" s="507"/>
      <c r="J102" s="507"/>
      <c r="K102" s="507"/>
      <c r="L102" s="1683"/>
    </row>
    <row r="103" spans="1:12" s="1671" customFormat="1">
      <c r="A103" s="1114"/>
      <c r="B103" s="1114"/>
      <c r="C103" s="1114"/>
      <c r="D103" s="1669"/>
      <c r="E103" s="1670"/>
      <c r="F103" s="1670"/>
      <c r="G103" s="1670"/>
      <c r="H103" s="1670"/>
      <c r="I103" s="507"/>
      <c r="J103" s="507"/>
      <c r="K103" s="507"/>
      <c r="L103" s="1683"/>
    </row>
    <row r="104" spans="1:12" s="1671" customFormat="1">
      <c r="A104" s="1114"/>
      <c r="B104" s="1114"/>
      <c r="C104" s="1114"/>
      <c r="D104" s="1669"/>
      <c r="E104" s="1670"/>
      <c r="F104" s="1670"/>
      <c r="G104" s="1670"/>
      <c r="H104" s="1670"/>
      <c r="I104" s="507"/>
      <c r="J104" s="507"/>
      <c r="K104" s="507"/>
      <c r="L104" s="1683"/>
    </row>
    <row r="105" spans="1:12" s="1671" customFormat="1">
      <c r="A105" s="1114"/>
      <c r="B105" s="1114"/>
      <c r="C105" s="1114"/>
      <c r="D105" s="1669"/>
      <c r="E105" s="1670"/>
      <c r="F105" s="1670"/>
      <c r="G105" s="1670"/>
      <c r="H105" s="1670"/>
      <c r="I105" s="507"/>
      <c r="J105" s="507"/>
      <c r="K105" s="507"/>
      <c r="L105" s="1683"/>
    </row>
    <row r="106" spans="1:12" s="1671" customFormat="1">
      <c r="A106" s="1114"/>
      <c r="B106" s="1114"/>
      <c r="C106" s="1114"/>
      <c r="D106" s="1669"/>
      <c r="E106" s="1670"/>
      <c r="F106" s="1670"/>
      <c r="G106" s="1670"/>
      <c r="H106" s="1670"/>
      <c r="I106" s="507"/>
      <c r="J106" s="507"/>
      <c r="K106" s="507"/>
      <c r="L106" s="1683"/>
    </row>
    <row r="107" spans="1:12" s="1671" customFormat="1">
      <c r="A107" s="1114"/>
      <c r="B107" s="1114"/>
      <c r="C107" s="1114"/>
      <c r="D107" s="1669"/>
      <c r="E107" s="1670"/>
      <c r="F107" s="1670"/>
      <c r="G107" s="1670"/>
      <c r="H107" s="1670"/>
      <c r="I107" s="507"/>
      <c r="J107" s="507"/>
      <c r="K107" s="507"/>
      <c r="L107" s="1683"/>
    </row>
    <row r="108" spans="1:12" s="1671" customFormat="1">
      <c r="A108" s="1114"/>
      <c r="B108" s="1114"/>
      <c r="C108" s="1114"/>
      <c r="D108" s="1669"/>
      <c r="E108" s="1670"/>
      <c r="F108" s="1670"/>
      <c r="G108" s="1670"/>
      <c r="H108" s="1670"/>
      <c r="I108" s="507"/>
      <c r="J108" s="507"/>
      <c r="K108" s="507"/>
      <c r="L108" s="1683"/>
    </row>
    <row r="109" spans="1:12" s="1671" customFormat="1">
      <c r="A109" s="1114"/>
      <c r="B109" s="1114"/>
      <c r="C109" s="1114"/>
      <c r="D109" s="1669"/>
      <c r="E109" s="1670"/>
      <c r="F109" s="1670"/>
      <c r="G109" s="1670"/>
      <c r="H109" s="1670"/>
      <c r="I109" s="507"/>
      <c r="J109" s="507"/>
      <c r="K109" s="507"/>
      <c r="L109" s="1683"/>
    </row>
    <row r="113" s="1114" customFormat="1" ht="13.5"/>
    <row r="114" s="1114" customFormat="1" ht="13.5"/>
    <row r="115" s="1114" customFormat="1" ht="13.5"/>
    <row r="116" s="1114" customFormat="1" ht="13.5"/>
    <row r="117" s="1114" customFormat="1" ht="13.5"/>
    <row r="118" s="1114" customFormat="1" ht="13.5"/>
    <row r="119" s="1114" customFormat="1" ht="13.5"/>
    <row r="120" s="1114" customFormat="1" ht="13.5"/>
    <row r="121" s="1114" customFormat="1" ht="13.5"/>
    <row r="122" s="1114" customFormat="1" ht="13.5"/>
    <row r="123" s="1114" customFormat="1" ht="13.5"/>
    <row r="124" s="1114" customFormat="1" ht="13.5"/>
    <row r="125" s="1114" customFormat="1" ht="13.5"/>
    <row r="126" s="1114" customFormat="1" ht="13.5"/>
    <row r="127" s="1114" customFormat="1" ht="13.5"/>
    <row r="128" s="1114" customFormat="1" ht="13.5"/>
    <row r="129" s="1114" customFormat="1" ht="13.5"/>
    <row r="130" s="1114" customFormat="1" ht="13.5"/>
    <row r="131" s="1114" customFormat="1" ht="13.5"/>
    <row r="132" s="1114" customFormat="1" ht="13.5"/>
    <row r="133" s="1114" customFormat="1" ht="13.5"/>
    <row r="134" s="1114" customFormat="1" ht="13.5"/>
    <row r="135" s="1114" customFormat="1" ht="13.5"/>
    <row r="136" s="1114" customFormat="1" ht="13.5"/>
    <row r="137" s="1114" customFormat="1" ht="13.5"/>
    <row r="138" s="1114" customFormat="1" ht="13.5"/>
  </sheetData>
  <autoFilter ref="A2:WVR91"/>
  <mergeCells count="9">
    <mergeCell ref="B87:B88"/>
    <mergeCell ref="A1:L1"/>
    <mergeCell ref="B85:B86"/>
    <mergeCell ref="B24:B25"/>
    <mergeCell ref="B27:B28"/>
    <mergeCell ref="B30:B31"/>
    <mergeCell ref="B42:B43"/>
    <mergeCell ref="B51:B52"/>
    <mergeCell ref="B57:B58"/>
  </mergeCells>
  <phoneticPr fontId="21" type="noConversion"/>
  <pageMargins left="0.14000000000000001" right="0.11811023622047245" top="0.55118110236220474" bottom="0.31496062992125984" header="0.31496062992125984" footer="0.31496062992125984"/>
  <pageSetup paperSize="9" scale="67" fitToHeight="0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workbookViewId="0">
      <pane ySplit="1" topLeftCell="A44" activePane="bottomLeft" state="frozen"/>
      <selection pane="bottomLeft" activeCell="D6" sqref="D6"/>
    </sheetView>
  </sheetViews>
  <sheetFormatPr defaultRowHeight="13.5"/>
  <cols>
    <col min="1" max="1" width="39.77734375" style="1722" bestFit="1" customWidth="1"/>
    <col min="2" max="2" width="5.44140625" style="1722" customWidth="1"/>
    <col min="3" max="3" width="9.5546875" style="1722" customWidth="1"/>
    <col min="4" max="4" width="9.44140625" style="1723" customWidth="1"/>
    <col min="5" max="5" width="10.5546875" style="1723" bestFit="1" customWidth="1"/>
    <col min="6" max="6" width="10.5546875" style="1724" bestFit="1" customWidth="1"/>
    <col min="7" max="7" width="19" style="1725" customWidth="1"/>
    <col min="8" max="8" width="1" style="1684" customWidth="1"/>
    <col min="9" max="9" width="0.6640625" style="1684" hidden="1" customWidth="1"/>
    <col min="10" max="10" width="9.33203125" style="1684" customWidth="1"/>
    <col min="11" max="247" width="8.88671875" style="1684"/>
    <col min="248" max="248" width="33.77734375" style="1684" customWidth="1"/>
    <col min="249" max="249" width="5.44140625" style="1684" customWidth="1"/>
    <col min="250" max="250" width="9.5546875" style="1684" customWidth="1"/>
    <col min="251" max="251" width="9.44140625" style="1684" customWidth="1"/>
    <col min="252" max="252" width="10.6640625" style="1684" customWidth="1"/>
    <col min="253" max="253" width="11.33203125" style="1684" customWidth="1"/>
    <col min="254" max="254" width="13.5546875" style="1684" customWidth="1"/>
    <col min="255" max="503" width="8.88671875" style="1684"/>
    <col min="504" max="504" width="33.77734375" style="1684" customWidth="1"/>
    <col min="505" max="505" width="5.44140625" style="1684" customWidth="1"/>
    <col min="506" max="506" width="9.5546875" style="1684" customWidth="1"/>
    <col min="507" max="507" width="9.44140625" style="1684" customWidth="1"/>
    <col min="508" max="508" width="10.6640625" style="1684" customWidth="1"/>
    <col min="509" max="509" width="11.33203125" style="1684" customWidth="1"/>
    <col min="510" max="510" width="13.5546875" style="1684" customWidth="1"/>
    <col min="511" max="759" width="8.88671875" style="1684"/>
    <col min="760" max="760" width="33.77734375" style="1684" customWidth="1"/>
    <col min="761" max="761" width="5.44140625" style="1684" customWidth="1"/>
    <col min="762" max="762" width="9.5546875" style="1684" customWidth="1"/>
    <col min="763" max="763" width="9.44140625" style="1684" customWidth="1"/>
    <col min="764" max="764" width="10.6640625" style="1684" customWidth="1"/>
    <col min="765" max="765" width="11.33203125" style="1684" customWidth="1"/>
    <col min="766" max="766" width="13.5546875" style="1684" customWidth="1"/>
    <col min="767" max="1015" width="8.88671875" style="1684"/>
    <col min="1016" max="1016" width="33.77734375" style="1684" customWidth="1"/>
    <col min="1017" max="1017" width="5.44140625" style="1684" customWidth="1"/>
    <col min="1018" max="1018" width="9.5546875" style="1684" customWidth="1"/>
    <col min="1019" max="1019" width="9.44140625" style="1684" customWidth="1"/>
    <col min="1020" max="1020" width="10.6640625" style="1684" customWidth="1"/>
    <col min="1021" max="1021" width="11.33203125" style="1684" customWidth="1"/>
    <col min="1022" max="1022" width="13.5546875" style="1684" customWidth="1"/>
    <col min="1023" max="1271" width="8.88671875" style="1684"/>
    <col min="1272" max="1272" width="33.77734375" style="1684" customWidth="1"/>
    <col min="1273" max="1273" width="5.44140625" style="1684" customWidth="1"/>
    <col min="1274" max="1274" width="9.5546875" style="1684" customWidth="1"/>
    <col min="1275" max="1275" width="9.44140625" style="1684" customWidth="1"/>
    <col min="1276" max="1276" width="10.6640625" style="1684" customWidth="1"/>
    <col min="1277" max="1277" width="11.33203125" style="1684" customWidth="1"/>
    <col min="1278" max="1278" width="13.5546875" style="1684" customWidth="1"/>
    <col min="1279" max="1527" width="8.88671875" style="1684"/>
    <col min="1528" max="1528" width="33.77734375" style="1684" customWidth="1"/>
    <col min="1529" max="1529" width="5.44140625" style="1684" customWidth="1"/>
    <col min="1530" max="1530" width="9.5546875" style="1684" customWidth="1"/>
    <col min="1531" max="1531" width="9.44140625" style="1684" customWidth="1"/>
    <col min="1532" max="1532" width="10.6640625" style="1684" customWidth="1"/>
    <col min="1533" max="1533" width="11.33203125" style="1684" customWidth="1"/>
    <col min="1534" max="1534" width="13.5546875" style="1684" customWidth="1"/>
    <col min="1535" max="1783" width="8.88671875" style="1684"/>
    <col min="1784" max="1784" width="33.77734375" style="1684" customWidth="1"/>
    <col min="1785" max="1785" width="5.44140625" style="1684" customWidth="1"/>
    <col min="1786" max="1786" width="9.5546875" style="1684" customWidth="1"/>
    <col min="1787" max="1787" width="9.44140625" style="1684" customWidth="1"/>
    <col min="1788" max="1788" width="10.6640625" style="1684" customWidth="1"/>
    <col min="1789" max="1789" width="11.33203125" style="1684" customWidth="1"/>
    <col min="1790" max="1790" width="13.5546875" style="1684" customWidth="1"/>
    <col min="1791" max="2039" width="8.88671875" style="1684"/>
    <col min="2040" max="2040" width="33.77734375" style="1684" customWidth="1"/>
    <col min="2041" max="2041" width="5.44140625" style="1684" customWidth="1"/>
    <col min="2042" max="2042" width="9.5546875" style="1684" customWidth="1"/>
    <col min="2043" max="2043" width="9.44140625" style="1684" customWidth="1"/>
    <col min="2044" max="2044" width="10.6640625" style="1684" customWidth="1"/>
    <col min="2045" max="2045" width="11.33203125" style="1684" customWidth="1"/>
    <col min="2046" max="2046" width="13.5546875" style="1684" customWidth="1"/>
    <col min="2047" max="2295" width="8.88671875" style="1684"/>
    <col min="2296" max="2296" width="33.77734375" style="1684" customWidth="1"/>
    <col min="2297" max="2297" width="5.44140625" style="1684" customWidth="1"/>
    <col min="2298" max="2298" width="9.5546875" style="1684" customWidth="1"/>
    <col min="2299" max="2299" width="9.44140625" style="1684" customWidth="1"/>
    <col min="2300" max="2300" width="10.6640625" style="1684" customWidth="1"/>
    <col min="2301" max="2301" width="11.33203125" style="1684" customWidth="1"/>
    <col min="2302" max="2302" width="13.5546875" style="1684" customWidth="1"/>
    <col min="2303" max="2551" width="8.88671875" style="1684"/>
    <col min="2552" max="2552" width="33.77734375" style="1684" customWidth="1"/>
    <col min="2553" max="2553" width="5.44140625" style="1684" customWidth="1"/>
    <col min="2554" max="2554" width="9.5546875" style="1684" customWidth="1"/>
    <col min="2555" max="2555" width="9.44140625" style="1684" customWidth="1"/>
    <col min="2556" max="2556" width="10.6640625" style="1684" customWidth="1"/>
    <col min="2557" max="2557" width="11.33203125" style="1684" customWidth="1"/>
    <col min="2558" max="2558" width="13.5546875" style="1684" customWidth="1"/>
    <col min="2559" max="2807" width="8.88671875" style="1684"/>
    <col min="2808" max="2808" width="33.77734375" style="1684" customWidth="1"/>
    <col min="2809" max="2809" width="5.44140625" style="1684" customWidth="1"/>
    <col min="2810" max="2810" width="9.5546875" style="1684" customWidth="1"/>
    <col min="2811" max="2811" width="9.44140625" style="1684" customWidth="1"/>
    <col min="2812" max="2812" width="10.6640625" style="1684" customWidth="1"/>
    <col min="2813" max="2813" width="11.33203125" style="1684" customWidth="1"/>
    <col min="2814" max="2814" width="13.5546875" style="1684" customWidth="1"/>
    <col min="2815" max="3063" width="8.88671875" style="1684"/>
    <col min="3064" max="3064" width="33.77734375" style="1684" customWidth="1"/>
    <col min="3065" max="3065" width="5.44140625" style="1684" customWidth="1"/>
    <col min="3066" max="3066" width="9.5546875" style="1684" customWidth="1"/>
    <col min="3067" max="3067" width="9.44140625" style="1684" customWidth="1"/>
    <col min="3068" max="3068" width="10.6640625" style="1684" customWidth="1"/>
    <col min="3069" max="3069" width="11.33203125" style="1684" customWidth="1"/>
    <col min="3070" max="3070" width="13.5546875" style="1684" customWidth="1"/>
    <col min="3071" max="3319" width="8.88671875" style="1684"/>
    <col min="3320" max="3320" width="33.77734375" style="1684" customWidth="1"/>
    <col min="3321" max="3321" width="5.44140625" style="1684" customWidth="1"/>
    <col min="3322" max="3322" width="9.5546875" style="1684" customWidth="1"/>
    <col min="3323" max="3323" width="9.44140625" style="1684" customWidth="1"/>
    <col min="3324" max="3324" width="10.6640625" style="1684" customWidth="1"/>
    <col min="3325" max="3325" width="11.33203125" style="1684" customWidth="1"/>
    <col min="3326" max="3326" width="13.5546875" style="1684" customWidth="1"/>
    <col min="3327" max="3575" width="8.88671875" style="1684"/>
    <col min="3576" max="3576" width="33.77734375" style="1684" customWidth="1"/>
    <col min="3577" max="3577" width="5.44140625" style="1684" customWidth="1"/>
    <col min="3578" max="3578" width="9.5546875" style="1684" customWidth="1"/>
    <col min="3579" max="3579" width="9.44140625" style="1684" customWidth="1"/>
    <col min="3580" max="3580" width="10.6640625" style="1684" customWidth="1"/>
    <col min="3581" max="3581" width="11.33203125" style="1684" customWidth="1"/>
    <col min="3582" max="3582" width="13.5546875" style="1684" customWidth="1"/>
    <col min="3583" max="3831" width="8.88671875" style="1684"/>
    <col min="3832" max="3832" width="33.77734375" style="1684" customWidth="1"/>
    <col min="3833" max="3833" width="5.44140625" style="1684" customWidth="1"/>
    <col min="3834" max="3834" width="9.5546875" style="1684" customWidth="1"/>
    <col min="3835" max="3835" width="9.44140625" style="1684" customWidth="1"/>
    <col min="3836" max="3836" width="10.6640625" style="1684" customWidth="1"/>
    <col min="3837" max="3837" width="11.33203125" style="1684" customWidth="1"/>
    <col min="3838" max="3838" width="13.5546875" style="1684" customWidth="1"/>
    <col min="3839" max="4087" width="8.88671875" style="1684"/>
    <col min="4088" max="4088" width="33.77734375" style="1684" customWidth="1"/>
    <col min="4089" max="4089" width="5.44140625" style="1684" customWidth="1"/>
    <col min="4090" max="4090" width="9.5546875" style="1684" customWidth="1"/>
    <col min="4091" max="4091" width="9.44140625" style="1684" customWidth="1"/>
    <col min="4092" max="4092" width="10.6640625" style="1684" customWidth="1"/>
    <col min="4093" max="4093" width="11.33203125" style="1684" customWidth="1"/>
    <col min="4094" max="4094" width="13.5546875" style="1684" customWidth="1"/>
    <col min="4095" max="4343" width="8.88671875" style="1684"/>
    <col min="4344" max="4344" width="33.77734375" style="1684" customWidth="1"/>
    <col min="4345" max="4345" width="5.44140625" style="1684" customWidth="1"/>
    <col min="4346" max="4346" width="9.5546875" style="1684" customWidth="1"/>
    <col min="4347" max="4347" width="9.44140625" style="1684" customWidth="1"/>
    <col min="4348" max="4348" width="10.6640625" style="1684" customWidth="1"/>
    <col min="4349" max="4349" width="11.33203125" style="1684" customWidth="1"/>
    <col min="4350" max="4350" width="13.5546875" style="1684" customWidth="1"/>
    <col min="4351" max="4599" width="8.88671875" style="1684"/>
    <col min="4600" max="4600" width="33.77734375" style="1684" customWidth="1"/>
    <col min="4601" max="4601" width="5.44140625" style="1684" customWidth="1"/>
    <col min="4602" max="4602" width="9.5546875" style="1684" customWidth="1"/>
    <col min="4603" max="4603" width="9.44140625" style="1684" customWidth="1"/>
    <col min="4604" max="4604" width="10.6640625" style="1684" customWidth="1"/>
    <col min="4605" max="4605" width="11.33203125" style="1684" customWidth="1"/>
    <col min="4606" max="4606" width="13.5546875" style="1684" customWidth="1"/>
    <col min="4607" max="4855" width="8.88671875" style="1684"/>
    <col min="4856" max="4856" width="33.77734375" style="1684" customWidth="1"/>
    <col min="4857" max="4857" width="5.44140625" style="1684" customWidth="1"/>
    <col min="4858" max="4858" width="9.5546875" style="1684" customWidth="1"/>
    <col min="4859" max="4859" width="9.44140625" style="1684" customWidth="1"/>
    <col min="4860" max="4860" width="10.6640625" style="1684" customWidth="1"/>
    <col min="4861" max="4861" width="11.33203125" style="1684" customWidth="1"/>
    <col min="4862" max="4862" width="13.5546875" style="1684" customWidth="1"/>
    <col min="4863" max="5111" width="8.88671875" style="1684"/>
    <col min="5112" max="5112" width="33.77734375" style="1684" customWidth="1"/>
    <col min="5113" max="5113" width="5.44140625" style="1684" customWidth="1"/>
    <col min="5114" max="5114" width="9.5546875" style="1684" customWidth="1"/>
    <col min="5115" max="5115" width="9.44140625" style="1684" customWidth="1"/>
    <col min="5116" max="5116" width="10.6640625" style="1684" customWidth="1"/>
    <col min="5117" max="5117" width="11.33203125" style="1684" customWidth="1"/>
    <col min="5118" max="5118" width="13.5546875" style="1684" customWidth="1"/>
    <col min="5119" max="5367" width="8.88671875" style="1684"/>
    <col min="5368" max="5368" width="33.77734375" style="1684" customWidth="1"/>
    <col min="5369" max="5369" width="5.44140625" style="1684" customWidth="1"/>
    <col min="5370" max="5370" width="9.5546875" style="1684" customWidth="1"/>
    <col min="5371" max="5371" width="9.44140625" style="1684" customWidth="1"/>
    <col min="5372" max="5372" width="10.6640625" style="1684" customWidth="1"/>
    <col min="5373" max="5373" width="11.33203125" style="1684" customWidth="1"/>
    <col min="5374" max="5374" width="13.5546875" style="1684" customWidth="1"/>
    <col min="5375" max="5623" width="8.88671875" style="1684"/>
    <col min="5624" max="5624" width="33.77734375" style="1684" customWidth="1"/>
    <col min="5625" max="5625" width="5.44140625" style="1684" customWidth="1"/>
    <col min="5626" max="5626" width="9.5546875" style="1684" customWidth="1"/>
    <col min="5627" max="5627" width="9.44140625" style="1684" customWidth="1"/>
    <col min="5628" max="5628" width="10.6640625" style="1684" customWidth="1"/>
    <col min="5629" max="5629" width="11.33203125" style="1684" customWidth="1"/>
    <col min="5630" max="5630" width="13.5546875" style="1684" customWidth="1"/>
    <col min="5631" max="5879" width="8.88671875" style="1684"/>
    <col min="5880" max="5880" width="33.77734375" style="1684" customWidth="1"/>
    <col min="5881" max="5881" width="5.44140625" style="1684" customWidth="1"/>
    <col min="5882" max="5882" width="9.5546875" style="1684" customWidth="1"/>
    <col min="5883" max="5883" width="9.44140625" style="1684" customWidth="1"/>
    <col min="5884" max="5884" width="10.6640625" style="1684" customWidth="1"/>
    <col min="5885" max="5885" width="11.33203125" style="1684" customWidth="1"/>
    <col min="5886" max="5886" width="13.5546875" style="1684" customWidth="1"/>
    <col min="5887" max="6135" width="8.88671875" style="1684"/>
    <col min="6136" max="6136" width="33.77734375" style="1684" customWidth="1"/>
    <col min="6137" max="6137" width="5.44140625" style="1684" customWidth="1"/>
    <col min="6138" max="6138" width="9.5546875" style="1684" customWidth="1"/>
    <col min="6139" max="6139" width="9.44140625" style="1684" customWidth="1"/>
    <col min="6140" max="6140" width="10.6640625" style="1684" customWidth="1"/>
    <col min="6141" max="6141" width="11.33203125" style="1684" customWidth="1"/>
    <col min="6142" max="6142" width="13.5546875" style="1684" customWidth="1"/>
    <col min="6143" max="6391" width="8.88671875" style="1684"/>
    <col min="6392" max="6392" width="33.77734375" style="1684" customWidth="1"/>
    <col min="6393" max="6393" width="5.44140625" style="1684" customWidth="1"/>
    <col min="6394" max="6394" width="9.5546875" style="1684" customWidth="1"/>
    <col min="6395" max="6395" width="9.44140625" style="1684" customWidth="1"/>
    <col min="6396" max="6396" width="10.6640625" style="1684" customWidth="1"/>
    <col min="6397" max="6397" width="11.33203125" style="1684" customWidth="1"/>
    <col min="6398" max="6398" width="13.5546875" style="1684" customWidth="1"/>
    <col min="6399" max="6647" width="8.88671875" style="1684"/>
    <col min="6648" max="6648" width="33.77734375" style="1684" customWidth="1"/>
    <col min="6649" max="6649" width="5.44140625" style="1684" customWidth="1"/>
    <col min="6650" max="6650" width="9.5546875" style="1684" customWidth="1"/>
    <col min="6651" max="6651" width="9.44140625" style="1684" customWidth="1"/>
    <col min="6652" max="6652" width="10.6640625" style="1684" customWidth="1"/>
    <col min="6653" max="6653" width="11.33203125" style="1684" customWidth="1"/>
    <col min="6654" max="6654" width="13.5546875" style="1684" customWidth="1"/>
    <col min="6655" max="6903" width="8.88671875" style="1684"/>
    <col min="6904" max="6904" width="33.77734375" style="1684" customWidth="1"/>
    <col min="6905" max="6905" width="5.44140625" style="1684" customWidth="1"/>
    <col min="6906" max="6906" width="9.5546875" style="1684" customWidth="1"/>
    <col min="6907" max="6907" width="9.44140625" style="1684" customWidth="1"/>
    <col min="6908" max="6908" width="10.6640625" style="1684" customWidth="1"/>
    <col min="6909" max="6909" width="11.33203125" style="1684" customWidth="1"/>
    <col min="6910" max="6910" width="13.5546875" style="1684" customWidth="1"/>
    <col min="6911" max="7159" width="8.88671875" style="1684"/>
    <col min="7160" max="7160" width="33.77734375" style="1684" customWidth="1"/>
    <col min="7161" max="7161" width="5.44140625" style="1684" customWidth="1"/>
    <col min="7162" max="7162" width="9.5546875" style="1684" customWidth="1"/>
    <col min="7163" max="7163" width="9.44140625" style="1684" customWidth="1"/>
    <col min="7164" max="7164" width="10.6640625" style="1684" customWidth="1"/>
    <col min="7165" max="7165" width="11.33203125" style="1684" customWidth="1"/>
    <col min="7166" max="7166" width="13.5546875" style="1684" customWidth="1"/>
    <col min="7167" max="7415" width="8.88671875" style="1684"/>
    <col min="7416" max="7416" width="33.77734375" style="1684" customWidth="1"/>
    <col min="7417" max="7417" width="5.44140625" style="1684" customWidth="1"/>
    <col min="7418" max="7418" width="9.5546875" style="1684" customWidth="1"/>
    <col min="7419" max="7419" width="9.44140625" style="1684" customWidth="1"/>
    <col min="7420" max="7420" width="10.6640625" style="1684" customWidth="1"/>
    <col min="7421" max="7421" width="11.33203125" style="1684" customWidth="1"/>
    <col min="7422" max="7422" width="13.5546875" style="1684" customWidth="1"/>
    <col min="7423" max="7671" width="8.88671875" style="1684"/>
    <col min="7672" max="7672" width="33.77734375" style="1684" customWidth="1"/>
    <col min="7673" max="7673" width="5.44140625" style="1684" customWidth="1"/>
    <col min="7674" max="7674" width="9.5546875" style="1684" customWidth="1"/>
    <col min="7675" max="7675" width="9.44140625" style="1684" customWidth="1"/>
    <col min="7676" max="7676" width="10.6640625" style="1684" customWidth="1"/>
    <col min="7677" max="7677" width="11.33203125" style="1684" customWidth="1"/>
    <col min="7678" max="7678" width="13.5546875" style="1684" customWidth="1"/>
    <col min="7679" max="7927" width="8.88671875" style="1684"/>
    <col min="7928" max="7928" width="33.77734375" style="1684" customWidth="1"/>
    <col min="7929" max="7929" width="5.44140625" style="1684" customWidth="1"/>
    <col min="7930" max="7930" width="9.5546875" style="1684" customWidth="1"/>
    <col min="7931" max="7931" width="9.44140625" style="1684" customWidth="1"/>
    <col min="7932" max="7932" width="10.6640625" style="1684" customWidth="1"/>
    <col min="7933" max="7933" width="11.33203125" style="1684" customWidth="1"/>
    <col min="7934" max="7934" width="13.5546875" style="1684" customWidth="1"/>
    <col min="7935" max="8183" width="8.88671875" style="1684"/>
    <col min="8184" max="8184" width="33.77734375" style="1684" customWidth="1"/>
    <col min="8185" max="8185" width="5.44140625" style="1684" customWidth="1"/>
    <col min="8186" max="8186" width="9.5546875" style="1684" customWidth="1"/>
    <col min="8187" max="8187" width="9.44140625" style="1684" customWidth="1"/>
    <col min="8188" max="8188" width="10.6640625" style="1684" customWidth="1"/>
    <col min="8189" max="8189" width="11.33203125" style="1684" customWidth="1"/>
    <col min="8190" max="8190" width="13.5546875" style="1684" customWidth="1"/>
    <col min="8191" max="8439" width="8.88671875" style="1684"/>
    <col min="8440" max="8440" width="33.77734375" style="1684" customWidth="1"/>
    <col min="8441" max="8441" width="5.44140625" style="1684" customWidth="1"/>
    <col min="8442" max="8442" width="9.5546875" style="1684" customWidth="1"/>
    <col min="8443" max="8443" width="9.44140625" style="1684" customWidth="1"/>
    <col min="8444" max="8444" width="10.6640625" style="1684" customWidth="1"/>
    <col min="8445" max="8445" width="11.33203125" style="1684" customWidth="1"/>
    <col min="8446" max="8446" width="13.5546875" style="1684" customWidth="1"/>
    <col min="8447" max="8695" width="8.88671875" style="1684"/>
    <col min="8696" max="8696" width="33.77734375" style="1684" customWidth="1"/>
    <col min="8697" max="8697" width="5.44140625" style="1684" customWidth="1"/>
    <col min="8698" max="8698" width="9.5546875" style="1684" customWidth="1"/>
    <col min="8699" max="8699" width="9.44140625" style="1684" customWidth="1"/>
    <col min="8700" max="8700" width="10.6640625" style="1684" customWidth="1"/>
    <col min="8701" max="8701" width="11.33203125" style="1684" customWidth="1"/>
    <col min="8702" max="8702" width="13.5546875" style="1684" customWidth="1"/>
    <col min="8703" max="8951" width="8.88671875" style="1684"/>
    <col min="8952" max="8952" width="33.77734375" style="1684" customWidth="1"/>
    <col min="8953" max="8953" width="5.44140625" style="1684" customWidth="1"/>
    <col min="8954" max="8954" width="9.5546875" style="1684" customWidth="1"/>
    <col min="8955" max="8955" width="9.44140625" style="1684" customWidth="1"/>
    <col min="8956" max="8956" width="10.6640625" style="1684" customWidth="1"/>
    <col min="8957" max="8957" width="11.33203125" style="1684" customWidth="1"/>
    <col min="8958" max="8958" width="13.5546875" style="1684" customWidth="1"/>
    <col min="8959" max="9207" width="8.88671875" style="1684"/>
    <col min="9208" max="9208" width="33.77734375" style="1684" customWidth="1"/>
    <col min="9209" max="9209" width="5.44140625" style="1684" customWidth="1"/>
    <col min="9210" max="9210" width="9.5546875" style="1684" customWidth="1"/>
    <col min="9211" max="9211" width="9.44140625" style="1684" customWidth="1"/>
    <col min="9212" max="9212" width="10.6640625" style="1684" customWidth="1"/>
    <col min="9213" max="9213" width="11.33203125" style="1684" customWidth="1"/>
    <col min="9214" max="9214" width="13.5546875" style="1684" customWidth="1"/>
    <col min="9215" max="9463" width="8.88671875" style="1684"/>
    <col min="9464" max="9464" width="33.77734375" style="1684" customWidth="1"/>
    <col min="9465" max="9465" width="5.44140625" style="1684" customWidth="1"/>
    <col min="9466" max="9466" width="9.5546875" style="1684" customWidth="1"/>
    <col min="9467" max="9467" width="9.44140625" style="1684" customWidth="1"/>
    <col min="9468" max="9468" width="10.6640625" style="1684" customWidth="1"/>
    <col min="9469" max="9469" width="11.33203125" style="1684" customWidth="1"/>
    <col min="9470" max="9470" width="13.5546875" style="1684" customWidth="1"/>
    <col min="9471" max="9719" width="8.88671875" style="1684"/>
    <col min="9720" max="9720" width="33.77734375" style="1684" customWidth="1"/>
    <col min="9721" max="9721" width="5.44140625" style="1684" customWidth="1"/>
    <col min="9722" max="9722" width="9.5546875" style="1684" customWidth="1"/>
    <col min="9723" max="9723" width="9.44140625" style="1684" customWidth="1"/>
    <col min="9724" max="9724" width="10.6640625" style="1684" customWidth="1"/>
    <col min="9725" max="9725" width="11.33203125" style="1684" customWidth="1"/>
    <col min="9726" max="9726" width="13.5546875" style="1684" customWidth="1"/>
    <col min="9727" max="9975" width="8.88671875" style="1684"/>
    <col min="9976" max="9976" width="33.77734375" style="1684" customWidth="1"/>
    <col min="9977" max="9977" width="5.44140625" style="1684" customWidth="1"/>
    <col min="9978" max="9978" width="9.5546875" style="1684" customWidth="1"/>
    <col min="9979" max="9979" width="9.44140625" style="1684" customWidth="1"/>
    <col min="9980" max="9980" width="10.6640625" style="1684" customWidth="1"/>
    <col min="9981" max="9981" width="11.33203125" style="1684" customWidth="1"/>
    <col min="9982" max="9982" width="13.5546875" style="1684" customWidth="1"/>
    <col min="9983" max="10231" width="8.88671875" style="1684"/>
    <col min="10232" max="10232" width="33.77734375" style="1684" customWidth="1"/>
    <col min="10233" max="10233" width="5.44140625" style="1684" customWidth="1"/>
    <col min="10234" max="10234" width="9.5546875" style="1684" customWidth="1"/>
    <col min="10235" max="10235" width="9.44140625" style="1684" customWidth="1"/>
    <col min="10236" max="10236" width="10.6640625" style="1684" customWidth="1"/>
    <col min="10237" max="10237" width="11.33203125" style="1684" customWidth="1"/>
    <col min="10238" max="10238" width="13.5546875" style="1684" customWidth="1"/>
    <col min="10239" max="10487" width="8.88671875" style="1684"/>
    <col min="10488" max="10488" width="33.77734375" style="1684" customWidth="1"/>
    <col min="10489" max="10489" width="5.44140625" style="1684" customWidth="1"/>
    <col min="10490" max="10490" width="9.5546875" style="1684" customWidth="1"/>
    <col min="10491" max="10491" width="9.44140625" style="1684" customWidth="1"/>
    <col min="10492" max="10492" width="10.6640625" style="1684" customWidth="1"/>
    <col min="10493" max="10493" width="11.33203125" style="1684" customWidth="1"/>
    <col min="10494" max="10494" width="13.5546875" style="1684" customWidth="1"/>
    <col min="10495" max="10743" width="8.88671875" style="1684"/>
    <col min="10744" max="10744" width="33.77734375" style="1684" customWidth="1"/>
    <col min="10745" max="10745" width="5.44140625" style="1684" customWidth="1"/>
    <col min="10746" max="10746" width="9.5546875" style="1684" customWidth="1"/>
    <col min="10747" max="10747" width="9.44140625" style="1684" customWidth="1"/>
    <col min="10748" max="10748" width="10.6640625" style="1684" customWidth="1"/>
    <col min="10749" max="10749" width="11.33203125" style="1684" customWidth="1"/>
    <col min="10750" max="10750" width="13.5546875" style="1684" customWidth="1"/>
    <col min="10751" max="10999" width="8.88671875" style="1684"/>
    <col min="11000" max="11000" width="33.77734375" style="1684" customWidth="1"/>
    <col min="11001" max="11001" width="5.44140625" style="1684" customWidth="1"/>
    <col min="11002" max="11002" width="9.5546875" style="1684" customWidth="1"/>
    <col min="11003" max="11003" width="9.44140625" style="1684" customWidth="1"/>
    <col min="11004" max="11004" width="10.6640625" style="1684" customWidth="1"/>
    <col min="11005" max="11005" width="11.33203125" style="1684" customWidth="1"/>
    <col min="11006" max="11006" width="13.5546875" style="1684" customWidth="1"/>
    <col min="11007" max="11255" width="8.88671875" style="1684"/>
    <col min="11256" max="11256" width="33.77734375" style="1684" customWidth="1"/>
    <col min="11257" max="11257" width="5.44140625" style="1684" customWidth="1"/>
    <col min="11258" max="11258" width="9.5546875" style="1684" customWidth="1"/>
    <col min="11259" max="11259" width="9.44140625" style="1684" customWidth="1"/>
    <col min="11260" max="11260" width="10.6640625" style="1684" customWidth="1"/>
    <col min="11261" max="11261" width="11.33203125" style="1684" customWidth="1"/>
    <col min="11262" max="11262" width="13.5546875" style="1684" customWidth="1"/>
    <col min="11263" max="11511" width="8.88671875" style="1684"/>
    <col min="11512" max="11512" width="33.77734375" style="1684" customWidth="1"/>
    <col min="11513" max="11513" width="5.44140625" style="1684" customWidth="1"/>
    <col min="11514" max="11514" width="9.5546875" style="1684" customWidth="1"/>
    <col min="11515" max="11515" width="9.44140625" style="1684" customWidth="1"/>
    <col min="11516" max="11516" width="10.6640625" style="1684" customWidth="1"/>
    <col min="11517" max="11517" width="11.33203125" style="1684" customWidth="1"/>
    <col min="11518" max="11518" width="13.5546875" style="1684" customWidth="1"/>
    <col min="11519" max="11767" width="8.88671875" style="1684"/>
    <col min="11768" max="11768" width="33.77734375" style="1684" customWidth="1"/>
    <col min="11769" max="11769" width="5.44140625" style="1684" customWidth="1"/>
    <col min="11770" max="11770" width="9.5546875" style="1684" customWidth="1"/>
    <col min="11771" max="11771" width="9.44140625" style="1684" customWidth="1"/>
    <col min="11772" max="11772" width="10.6640625" style="1684" customWidth="1"/>
    <col min="11773" max="11773" width="11.33203125" style="1684" customWidth="1"/>
    <col min="11774" max="11774" width="13.5546875" style="1684" customWidth="1"/>
    <col min="11775" max="12023" width="8.88671875" style="1684"/>
    <col min="12024" max="12024" width="33.77734375" style="1684" customWidth="1"/>
    <col min="12025" max="12025" width="5.44140625" style="1684" customWidth="1"/>
    <col min="12026" max="12026" width="9.5546875" style="1684" customWidth="1"/>
    <col min="12027" max="12027" width="9.44140625" style="1684" customWidth="1"/>
    <col min="12028" max="12028" width="10.6640625" style="1684" customWidth="1"/>
    <col min="12029" max="12029" width="11.33203125" style="1684" customWidth="1"/>
    <col min="12030" max="12030" width="13.5546875" style="1684" customWidth="1"/>
    <col min="12031" max="12279" width="8.88671875" style="1684"/>
    <col min="12280" max="12280" width="33.77734375" style="1684" customWidth="1"/>
    <col min="12281" max="12281" width="5.44140625" style="1684" customWidth="1"/>
    <col min="12282" max="12282" width="9.5546875" style="1684" customWidth="1"/>
    <col min="12283" max="12283" width="9.44140625" style="1684" customWidth="1"/>
    <col min="12284" max="12284" width="10.6640625" style="1684" customWidth="1"/>
    <col min="12285" max="12285" width="11.33203125" style="1684" customWidth="1"/>
    <col min="12286" max="12286" width="13.5546875" style="1684" customWidth="1"/>
    <col min="12287" max="12535" width="8.88671875" style="1684"/>
    <col min="12536" max="12536" width="33.77734375" style="1684" customWidth="1"/>
    <col min="12537" max="12537" width="5.44140625" style="1684" customWidth="1"/>
    <col min="12538" max="12538" width="9.5546875" style="1684" customWidth="1"/>
    <col min="12539" max="12539" width="9.44140625" style="1684" customWidth="1"/>
    <col min="12540" max="12540" width="10.6640625" style="1684" customWidth="1"/>
    <col min="12541" max="12541" width="11.33203125" style="1684" customWidth="1"/>
    <col min="12542" max="12542" width="13.5546875" style="1684" customWidth="1"/>
    <col min="12543" max="12791" width="8.88671875" style="1684"/>
    <col min="12792" max="12792" width="33.77734375" style="1684" customWidth="1"/>
    <col min="12793" max="12793" width="5.44140625" style="1684" customWidth="1"/>
    <col min="12794" max="12794" width="9.5546875" style="1684" customWidth="1"/>
    <col min="12795" max="12795" width="9.44140625" style="1684" customWidth="1"/>
    <col min="12796" max="12796" width="10.6640625" style="1684" customWidth="1"/>
    <col min="12797" max="12797" width="11.33203125" style="1684" customWidth="1"/>
    <col min="12798" max="12798" width="13.5546875" style="1684" customWidth="1"/>
    <col min="12799" max="13047" width="8.88671875" style="1684"/>
    <col min="13048" max="13048" width="33.77734375" style="1684" customWidth="1"/>
    <col min="13049" max="13049" width="5.44140625" style="1684" customWidth="1"/>
    <col min="13050" max="13050" width="9.5546875" style="1684" customWidth="1"/>
    <col min="13051" max="13051" width="9.44140625" style="1684" customWidth="1"/>
    <col min="13052" max="13052" width="10.6640625" style="1684" customWidth="1"/>
    <col min="13053" max="13053" width="11.33203125" style="1684" customWidth="1"/>
    <col min="13054" max="13054" width="13.5546875" style="1684" customWidth="1"/>
    <col min="13055" max="13303" width="8.88671875" style="1684"/>
    <col min="13304" max="13304" width="33.77734375" style="1684" customWidth="1"/>
    <col min="13305" max="13305" width="5.44140625" style="1684" customWidth="1"/>
    <col min="13306" max="13306" width="9.5546875" style="1684" customWidth="1"/>
    <col min="13307" max="13307" width="9.44140625" style="1684" customWidth="1"/>
    <col min="13308" max="13308" width="10.6640625" style="1684" customWidth="1"/>
    <col min="13309" max="13309" width="11.33203125" style="1684" customWidth="1"/>
    <col min="13310" max="13310" width="13.5546875" style="1684" customWidth="1"/>
    <col min="13311" max="13559" width="8.88671875" style="1684"/>
    <col min="13560" max="13560" width="33.77734375" style="1684" customWidth="1"/>
    <col min="13561" max="13561" width="5.44140625" style="1684" customWidth="1"/>
    <col min="13562" max="13562" width="9.5546875" style="1684" customWidth="1"/>
    <col min="13563" max="13563" width="9.44140625" style="1684" customWidth="1"/>
    <col min="13564" max="13564" width="10.6640625" style="1684" customWidth="1"/>
    <col min="13565" max="13565" width="11.33203125" style="1684" customWidth="1"/>
    <col min="13566" max="13566" width="13.5546875" style="1684" customWidth="1"/>
    <col min="13567" max="13815" width="8.88671875" style="1684"/>
    <col min="13816" max="13816" width="33.77734375" style="1684" customWidth="1"/>
    <col min="13817" max="13817" width="5.44140625" style="1684" customWidth="1"/>
    <col min="13818" max="13818" width="9.5546875" style="1684" customWidth="1"/>
    <col min="13819" max="13819" width="9.44140625" style="1684" customWidth="1"/>
    <col min="13820" max="13820" width="10.6640625" style="1684" customWidth="1"/>
    <col min="13821" max="13821" width="11.33203125" style="1684" customWidth="1"/>
    <col min="13822" max="13822" width="13.5546875" style="1684" customWidth="1"/>
    <col min="13823" max="14071" width="8.88671875" style="1684"/>
    <col min="14072" max="14072" width="33.77734375" style="1684" customWidth="1"/>
    <col min="14073" max="14073" width="5.44140625" style="1684" customWidth="1"/>
    <col min="14074" max="14074" width="9.5546875" style="1684" customWidth="1"/>
    <col min="14075" max="14075" width="9.44140625" style="1684" customWidth="1"/>
    <col min="14076" max="14076" width="10.6640625" style="1684" customWidth="1"/>
    <col min="14077" max="14077" width="11.33203125" style="1684" customWidth="1"/>
    <col min="14078" max="14078" width="13.5546875" style="1684" customWidth="1"/>
    <col min="14079" max="14327" width="8.88671875" style="1684"/>
    <col min="14328" max="14328" width="33.77734375" style="1684" customWidth="1"/>
    <col min="14329" max="14329" width="5.44140625" style="1684" customWidth="1"/>
    <col min="14330" max="14330" width="9.5546875" style="1684" customWidth="1"/>
    <col min="14331" max="14331" width="9.44140625" style="1684" customWidth="1"/>
    <col min="14332" max="14332" width="10.6640625" style="1684" customWidth="1"/>
    <col min="14333" max="14333" width="11.33203125" style="1684" customWidth="1"/>
    <col min="14334" max="14334" width="13.5546875" style="1684" customWidth="1"/>
    <col min="14335" max="14583" width="8.88671875" style="1684"/>
    <col min="14584" max="14584" width="33.77734375" style="1684" customWidth="1"/>
    <col min="14585" max="14585" width="5.44140625" style="1684" customWidth="1"/>
    <col min="14586" max="14586" width="9.5546875" style="1684" customWidth="1"/>
    <col min="14587" max="14587" width="9.44140625" style="1684" customWidth="1"/>
    <col min="14588" max="14588" width="10.6640625" style="1684" customWidth="1"/>
    <col min="14589" max="14589" width="11.33203125" style="1684" customWidth="1"/>
    <col min="14590" max="14590" width="13.5546875" style="1684" customWidth="1"/>
    <col min="14591" max="14839" width="8.88671875" style="1684"/>
    <col min="14840" max="14840" width="33.77734375" style="1684" customWidth="1"/>
    <col min="14841" max="14841" width="5.44140625" style="1684" customWidth="1"/>
    <col min="14842" max="14842" width="9.5546875" style="1684" customWidth="1"/>
    <col min="14843" max="14843" width="9.44140625" style="1684" customWidth="1"/>
    <col min="14844" max="14844" width="10.6640625" style="1684" customWidth="1"/>
    <col min="14845" max="14845" width="11.33203125" style="1684" customWidth="1"/>
    <col min="14846" max="14846" width="13.5546875" style="1684" customWidth="1"/>
    <col min="14847" max="15095" width="8.88671875" style="1684"/>
    <col min="15096" max="15096" width="33.77734375" style="1684" customWidth="1"/>
    <col min="15097" max="15097" width="5.44140625" style="1684" customWidth="1"/>
    <col min="15098" max="15098" width="9.5546875" style="1684" customWidth="1"/>
    <col min="15099" max="15099" width="9.44140625" style="1684" customWidth="1"/>
    <col min="15100" max="15100" width="10.6640625" style="1684" customWidth="1"/>
    <col min="15101" max="15101" width="11.33203125" style="1684" customWidth="1"/>
    <col min="15102" max="15102" width="13.5546875" style="1684" customWidth="1"/>
    <col min="15103" max="15351" width="8.88671875" style="1684"/>
    <col min="15352" max="15352" width="33.77734375" style="1684" customWidth="1"/>
    <col min="15353" max="15353" width="5.44140625" style="1684" customWidth="1"/>
    <col min="15354" max="15354" width="9.5546875" style="1684" customWidth="1"/>
    <col min="15355" max="15355" width="9.44140625" style="1684" customWidth="1"/>
    <col min="15356" max="15356" width="10.6640625" style="1684" customWidth="1"/>
    <col min="15357" max="15357" width="11.33203125" style="1684" customWidth="1"/>
    <col min="15358" max="15358" width="13.5546875" style="1684" customWidth="1"/>
    <col min="15359" max="15607" width="8.88671875" style="1684"/>
    <col min="15608" max="15608" width="33.77734375" style="1684" customWidth="1"/>
    <col min="15609" max="15609" width="5.44140625" style="1684" customWidth="1"/>
    <col min="15610" max="15610" width="9.5546875" style="1684" customWidth="1"/>
    <col min="15611" max="15611" width="9.44140625" style="1684" customWidth="1"/>
    <col min="15612" max="15612" width="10.6640625" style="1684" customWidth="1"/>
    <col min="15613" max="15613" width="11.33203125" style="1684" customWidth="1"/>
    <col min="15614" max="15614" width="13.5546875" style="1684" customWidth="1"/>
    <col min="15615" max="15863" width="8.88671875" style="1684"/>
    <col min="15864" max="15864" width="33.77734375" style="1684" customWidth="1"/>
    <col min="15865" max="15865" width="5.44140625" style="1684" customWidth="1"/>
    <col min="15866" max="15866" width="9.5546875" style="1684" customWidth="1"/>
    <col min="15867" max="15867" width="9.44140625" style="1684" customWidth="1"/>
    <col min="15868" max="15868" width="10.6640625" style="1684" customWidth="1"/>
    <col min="15869" max="15869" width="11.33203125" style="1684" customWidth="1"/>
    <col min="15870" max="15870" width="13.5546875" style="1684" customWidth="1"/>
    <col min="15871" max="16119" width="8.88671875" style="1684"/>
    <col min="16120" max="16120" width="33.77734375" style="1684" customWidth="1"/>
    <col min="16121" max="16121" width="5.44140625" style="1684" customWidth="1"/>
    <col min="16122" max="16122" width="9.5546875" style="1684" customWidth="1"/>
    <col min="16123" max="16123" width="9.44140625" style="1684" customWidth="1"/>
    <col min="16124" max="16124" width="10.6640625" style="1684" customWidth="1"/>
    <col min="16125" max="16125" width="11.33203125" style="1684" customWidth="1"/>
    <col min="16126" max="16126" width="13.5546875" style="1684" customWidth="1"/>
    <col min="16127" max="16384" width="8.88671875" style="1684"/>
  </cols>
  <sheetData>
    <row r="1" spans="1:7" ht="26.25" thickBot="1">
      <c r="A1" s="1777" t="s">
        <v>5776</v>
      </c>
      <c r="B1" s="1778"/>
      <c r="C1" s="1778"/>
      <c r="D1" s="1778"/>
      <c r="E1" s="1778"/>
      <c r="F1" s="1778"/>
      <c r="G1" s="1779"/>
    </row>
    <row r="2" spans="1:7" ht="14.25" thickBot="1">
      <c r="A2" s="1685" t="s">
        <v>5777</v>
      </c>
      <c r="B2" s="1686" t="s">
        <v>5706</v>
      </c>
      <c r="C2" s="1687" t="s">
        <v>5707</v>
      </c>
      <c r="D2" s="1688" t="s">
        <v>5708</v>
      </c>
      <c r="E2" s="1689" t="s">
        <v>5896</v>
      </c>
      <c r="F2" s="1689" t="s">
        <v>5709</v>
      </c>
      <c r="G2" s="1690" t="s">
        <v>5710</v>
      </c>
    </row>
    <row r="3" spans="1:7" s="1141" customFormat="1" ht="27.95" customHeight="1">
      <c r="A3" s="1691" t="s">
        <v>5778</v>
      </c>
      <c r="B3" s="1692">
        <v>32</v>
      </c>
      <c r="C3" s="1693"/>
      <c r="D3" s="940">
        <v>11990</v>
      </c>
      <c r="E3" s="940">
        <v>12650</v>
      </c>
      <c r="F3" s="940">
        <v>33000</v>
      </c>
      <c r="G3" s="1780" t="s">
        <v>5779</v>
      </c>
    </row>
    <row r="4" spans="1:7" s="1141" customFormat="1" ht="27.95" customHeight="1">
      <c r="A4" s="1138" t="s">
        <v>5780</v>
      </c>
      <c r="B4" s="1139"/>
      <c r="C4" s="1140"/>
      <c r="D4" s="936"/>
      <c r="E4" s="936">
        <v>82500</v>
      </c>
      <c r="F4" s="936">
        <v>177100</v>
      </c>
      <c r="G4" s="1781"/>
    </row>
    <row r="5" spans="1:7" s="1694" customFormat="1" ht="27.95" customHeight="1">
      <c r="A5" s="1138" t="s">
        <v>5781</v>
      </c>
      <c r="B5" s="1139">
        <v>16</v>
      </c>
      <c r="C5" s="1140"/>
      <c r="D5" s="936">
        <v>43890</v>
      </c>
      <c r="E5" s="936">
        <v>46200</v>
      </c>
      <c r="F5" s="936">
        <v>63800</v>
      </c>
      <c r="G5" s="1781"/>
    </row>
    <row r="6" spans="1:7" s="1694" customFormat="1" ht="27.95" customHeight="1">
      <c r="A6" s="1138" t="s">
        <v>5782</v>
      </c>
      <c r="B6" s="1139"/>
      <c r="C6" s="1140"/>
      <c r="D6" s="936"/>
      <c r="E6" s="936">
        <v>90200</v>
      </c>
      <c r="F6" s="936">
        <v>182600</v>
      </c>
      <c r="G6" s="1781"/>
    </row>
    <row r="7" spans="1:7" s="1694" customFormat="1" ht="27.95" customHeight="1">
      <c r="A7" s="1138" t="s">
        <v>5897</v>
      </c>
      <c r="B7" s="1139">
        <v>20</v>
      </c>
      <c r="C7" s="1140"/>
      <c r="D7" s="936">
        <v>35530</v>
      </c>
      <c r="E7" s="936">
        <v>37400</v>
      </c>
      <c r="F7" s="936">
        <v>51700</v>
      </c>
      <c r="G7" s="1781"/>
    </row>
    <row r="8" spans="1:7" s="1694" customFormat="1" ht="27.95" customHeight="1">
      <c r="A8" s="1138" t="s">
        <v>5783</v>
      </c>
      <c r="B8" s="1139"/>
      <c r="C8" s="1140"/>
      <c r="D8" s="936"/>
      <c r="E8" s="936">
        <v>180400</v>
      </c>
      <c r="F8" s="936">
        <v>248600</v>
      </c>
      <c r="G8" s="1781"/>
    </row>
    <row r="9" spans="1:7" s="1694" customFormat="1" ht="27.95" customHeight="1">
      <c r="A9" s="1138" t="s">
        <v>5784</v>
      </c>
      <c r="B9" s="1139">
        <v>20</v>
      </c>
      <c r="C9" s="1140"/>
      <c r="D9" s="936">
        <v>33440</v>
      </c>
      <c r="E9" s="936">
        <v>35200</v>
      </c>
      <c r="F9" s="936">
        <v>48400</v>
      </c>
      <c r="G9" s="1781"/>
    </row>
    <row r="10" spans="1:7" s="1694" customFormat="1" ht="27.95" customHeight="1">
      <c r="A10" s="1138" t="s">
        <v>5785</v>
      </c>
      <c r="B10" s="1139"/>
      <c r="C10" s="1140"/>
      <c r="D10" s="936"/>
      <c r="E10" s="936">
        <v>125400</v>
      </c>
      <c r="F10" s="936">
        <v>239800</v>
      </c>
      <c r="G10" s="1781"/>
    </row>
    <row r="11" spans="1:7" s="1141" customFormat="1" ht="27.95" customHeight="1">
      <c r="A11" s="1138" t="s">
        <v>5786</v>
      </c>
      <c r="B11" s="1139">
        <v>20</v>
      </c>
      <c r="C11" s="1140"/>
      <c r="D11" s="936">
        <v>33440</v>
      </c>
      <c r="E11" s="936">
        <v>35200</v>
      </c>
      <c r="F11" s="936">
        <v>48400</v>
      </c>
      <c r="G11" s="1781"/>
    </row>
    <row r="12" spans="1:7" s="1141" customFormat="1" ht="27.95" customHeight="1">
      <c r="A12" s="1138" t="s">
        <v>5787</v>
      </c>
      <c r="B12" s="1139"/>
      <c r="C12" s="1140"/>
      <c r="D12" s="936"/>
      <c r="E12" s="936">
        <v>174900</v>
      </c>
      <c r="F12" s="936">
        <v>250800</v>
      </c>
      <c r="G12" s="1781"/>
    </row>
    <row r="13" spans="1:7" s="1694" customFormat="1" ht="27.95" customHeight="1">
      <c r="A13" s="1138" t="s">
        <v>5788</v>
      </c>
      <c r="B13" s="1139"/>
      <c r="C13" s="1140"/>
      <c r="D13" s="936"/>
      <c r="E13" s="936">
        <v>82500</v>
      </c>
      <c r="F13" s="936">
        <v>114400</v>
      </c>
      <c r="G13" s="1781" t="s">
        <v>5779</v>
      </c>
    </row>
    <row r="14" spans="1:7" s="1694" customFormat="1" ht="27.95" customHeight="1">
      <c r="A14" s="1138" t="s">
        <v>5898</v>
      </c>
      <c r="B14" s="1139"/>
      <c r="C14" s="1140"/>
      <c r="D14" s="936"/>
      <c r="E14" s="936">
        <v>143000</v>
      </c>
      <c r="F14" s="936">
        <v>199100</v>
      </c>
      <c r="G14" s="1781"/>
    </row>
    <row r="15" spans="1:7" s="1694" customFormat="1" ht="27.95" customHeight="1">
      <c r="A15" s="1138" t="s">
        <v>5789</v>
      </c>
      <c r="B15" s="1139"/>
      <c r="C15" s="1140"/>
      <c r="D15" s="936"/>
      <c r="E15" s="936">
        <v>143000</v>
      </c>
      <c r="F15" s="936">
        <v>199100</v>
      </c>
      <c r="G15" s="1781"/>
    </row>
    <row r="16" spans="1:7" s="1141" customFormat="1" ht="27.95" customHeight="1">
      <c r="A16" s="1138" t="s">
        <v>5790</v>
      </c>
      <c r="B16" s="1772" t="s">
        <v>5711</v>
      </c>
      <c r="C16" s="1140"/>
      <c r="D16" s="936">
        <v>83600</v>
      </c>
      <c r="E16" s="936">
        <v>88000</v>
      </c>
      <c r="F16" s="936">
        <v>122100</v>
      </c>
      <c r="G16" s="1695"/>
    </row>
    <row r="17" spans="1:7" s="1141" customFormat="1" ht="27.95" customHeight="1">
      <c r="A17" s="1138" t="s">
        <v>5791</v>
      </c>
      <c r="B17" s="1764"/>
      <c r="C17" s="1696"/>
      <c r="D17" s="936">
        <v>90920</v>
      </c>
      <c r="E17" s="936">
        <v>95700</v>
      </c>
      <c r="F17" s="936">
        <v>133100</v>
      </c>
      <c r="G17" s="1695"/>
    </row>
    <row r="18" spans="1:7" s="1141" customFormat="1" ht="27.95" customHeight="1">
      <c r="A18" s="1138" t="s">
        <v>5792</v>
      </c>
      <c r="B18" s="1139"/>
      <c r="C18" s="1140"/>
      <c r="D18" s="936"/>
      <c r="E18" s="936">
        <v>1080200</v>
      </c>
      <c r="F18" s="936">
        <v>1542200</v>
      </c>
      <c r="G18" s="1695"/>
    </row>
    <row r="19" spans="1:7" s="1141" customFormat="1" ht="27.95" customHeight="1">
      <c r="A19" s="1138" t="s">
        <v>5793</v>
      </c>
      <c r="B19" s="1139" t="s">
        <v>5711</v>
      </c>
      <c r="C19" s="1140"/>
      <c r="D19" s="936"/>
      <c r="E19" s="936">
        <v>154000</v>
      </c>
      <c r="F19" s="936">
        <v>220000</v>
      </c>
      <c r="G19" s="1695"/>
    </row>
    <row r="20" spans="1:7" s="1141" customFormat="1" ht="27.95" customHeight="1">
      <c r="A20" s="1138" t="s">
        <v>5899</v>
      </c>
      <c r="B20" s="1139" t="s">
        <v>5711</v>
      </c>
      <c r="C20" s="1140"/>
      <c r="D20" s="936"/>
      <c r="E20" s="936">
        <v>209000</v>
      </c>
      <c r="F20" s="936">
        <v>297000</v>
      </c>
      <c r="G20" s="1695"/>
    </row>
    <row r="21" spans="1:7" s="1141" customFormat="1" ht="27.95" customHeight="1">
      <c r="A21" s="1138" t="s">
        <v>5794</v>
      </c>
      <c r="B21" s="1139"/>
      <c r="C21" s="1140"/>
      <c r="D21" s="936"/>
      <c r="E21" s="936">
        <v>264000</v>
      </c>
      <c r="F21" s="936">
        <v>377300</v>
      </c>
      <c r="G21" s="1695"/>
    </row>
    <row r="22" spans="1:7" s="1694" customFormat="1" ht="27.95" customHeight="1">
      <c r="A22" s="1138" t="s">
        <v>5795</v>
      </c>
      <c r="B22" s="1139">
        <v>10</v>
      </c>
      <c r="C22" s="1140"/>
      <c r="D22" s="936">
        <v>33440</v>
      </c>
      <c r="E22" s="936">
        <v>35200</v>
      </c>
      <c r="F22" s="936">
        <v>48400</v>
      </c>
      <c r="G22" s="937"/>
    </row>
    <row r="23" spans="1:7" s="1694" customFormat="1" ht="27.95" customHeight="1">
      <c r="A23" s="1138" t="s">
        <v>5796</v>
      </c>
      <c r="B23" s="1139"/>
      <c r="C23" s="1140"/>
      <c r="D23" s="936"/>
      <c r="E23" s="936">
        <v>114400</v>
      </c>
      <c r="F23" s="936">
        <v>227700</v>
      </c>
      <c r="G23" s="937"/>
    </row>
    <row r="24" spans="1:7" s="1694" customFormat="1" ht="27.95" customHeight="1">
      <c r="A24" s="1124" t="s">
        <v>5797</v>
      </c>
      <c r="B24" s="1125">
        <v>10</v>
      </c>
      <c r="C24" s="1126"/>
      <c r="D24" s="936">
        <v>33440</v>
      </c>
      <c r="E24" s="936">
        <v>35200</v>
      </c>
      <c r="F24" s="936">
        <v>48400</v>
      </c>
      <c r="G24" s="937"/>
    </row>
    <row r="25" spans="1:7" s="1141" customFormat="1" ht="27.95" customHeight="1">
      <c r="A25" s="1138" t="s">
        <v>5798</v>
      </c>
      <c r="B25" s="1139"/>
      <c r="C25" s="1140"/>
      <c r="D25" s="936"/>
      <c r="E25" s="936">
        <v>148500</v>
      </c>
      <c r="F25" s="936">
        <v>342100</v>
      </c>
      <c r="G25" s="937"/>
    </row>
    <row r="26" spans="1:7" s="1694" customFormat="1" ht="27.95" customHeight="1">
      <c r="A26" s="1138" t="s">
        <v>5799</v>
      </c>
      <c r="B26" s="1139">
        <v>18</v>
      </c>
      <c r="C26" s="1140"/>
      <c r="D26" s="936">
        <v>71060</v>
      </c>
      <c r="E26" s="936">
        <v>74800</v>
      </c>
      <c r="F26" s="936">
        <v>103400</v>
      </c>
      <c r="G26" s="937"/>
    </row>
    <row r="27" spans="1:7" s="1694" customFormat="1" ht="27.95" customHeight="1">
      <c r="A27" s="1138" t="s">
        <v>5900</v>
      </c>
      <c r="B27" s="1139">
        <v>18</v>
      </c>
      <c r="C27" s="1140"/>
      <c r="D27" s="936">
        <v>81180</v>
      </c>
      <c r="E27" s="936">
        <v>85470</v>
      </c>
      <c r="F27" s="936">
        <v>118800</v>
      </c>
      <c r="G27" s="1660">
        <v>1</v>
      </c>
    </row>
    <row r="28" spans="1:7" s="1141" customFormat="1" ht="27.95" customHeight="1">
      <c r="A28" s="1138" t="s">
        <v>5800</v>
      </c>
      <c r="B28" s="1139"/>
      <c r="C28" s="1140"/>
      <c r="D28" s="936"/>
      <c r="E28" s="936">
        <v>1653300</v>
      </c>
      <c r="F28" s="936">
        <v>3415500</v>
      </c>
      <c r="G28" s="1697"/>
    </row>
    <row r="29" spans="1:7" s="1141" customFormat="1" ht="27.95" customHeight="1">
      <c r="A29" s="1138" t="s">
        <v>5801</v>
      </c>
      <c r="B29" s="1139" t="s">
        <v>5711</v>
      </c>
      <c r="C29" s="1140"/>
      <c r="D29" s="936">
        <v>98230</v>
      </c>
      <c r="E29" s="936">
        <v>103400</v>
      </c>
      <c r="F29" s="936">
        <v>209000</v>
      </c>
      <c r="G29" s="937"/>
    </row>
    <row r="30" spans="1:7" s="1141" customFormat="1" ht="27.95" customHeight="1">
      <c r="A30" s="1138" t="s">
        <v>5802</v>
      </c>
      <c r="B30" s="1139" t="s">
        <v>5711</v>
      </c>
      <c r="C30" s="1140"/>
      <c r="D30" s="936">
        <v>165100</v>
      </c>
      <c r="E30" s="936">
        <v>173800</v>
      </c>
      <c r="F30" s="936">
        <v>289300</v>
      </c>
      <c r="G30" s="1697"/>
    </row>
    <row r="31" spans="1:7" s="1141" customFormat="1" ht="27.95" customHeight="1">
      <c r="A31" s="1138" t="s">
        <v>5803</v>
      </c>
      <c r="B31" s="1139"/>
      <c r="C31" s="1140"/>
      <c r="D31" s="936"/>
      <c r="E31" s="936">
        <v>550000</v>
      </c>
      <c r="F31" s="936">
        <v>660000</v>
      </c>
      <c r="G31" s="1697"/>
    </row>
    <row r="32" spans="1:7" s="1694" customFormat="1" ht="27.95" customHeight="1">
      <c r="A32" s="1138" t="s">
        <v>5804</v>
      </c>
      <c r="B32" s="1139">
        <v>12</v>
      </c>
      <c r="C32" s="1140"/>
      <c r="D32" s="936">
        <v>50160</v>
      </c>
      <c r="E32" s="936">
        <v>52800</v>
      </c>
      <c r="F32" s="936">
        <v>73700</v>
      </c>
      <c r="G32" s="937"/>
    </row>
    <row r="33" spans="1:9" s="1694" customFormat="1" ht="27.95" customHeight="1">
      <c r="A33" s="1138" t="s">
        <v>5805</v>
      </c>
      <c r="B33" s="1139">
        <v>2</v>
      </c>
      <c r="C33" s="1140"/>
      <c r="D33" s="936"/>
      <c r="E33" s="936">
        <v>184800</v>
      </c>
      <c r="F33" s="936">
        <v>311850</v>
      </c>
      <c r="G33" s="1660"/>
    </row>
    <row r="34" spans="1:9" s="1141" customFormat="1" ht="27.95" customHeight="1">
      <c r="A34" s="1138" t="s">
        <v>5806</v>
      </c>
      <c r="B34" s="1139">
        <v>12</v>
      </c>
      <c r="C34" s="1140"/>
      <c r="D34" s="936">
        <v>62700</v>
      </c>
      <c r="E34" s="936">
        <v>66000</v>
      </c>
      <c r="F34" s="936">
        <v>91300</v>
      </c>
      <c r="G34" s="1660">
        <v>1</v>
      </c>
    </row>
    <row r="35" spans="1:9" s="1141" customFormat="1" ht="27.95" customHeight="1">
      <c r="A35" s="1138" t="s">
        <v>5807</v>
      </c>
      <c r="B35" s="1139"/>
      <c r="C35" s="1140"/>
      <c r="D35" s="936"/>
      <c r="E35" s="936">
        <v>1736020</v>
      </c>
      <c r="F35" s="936">
        <v>3586275</v>
      </c>
      <c r="G35" s="1660"/>
    </row>
    <row r="36" spans="1:9" s="1694" customFormat="1" ht="27.95" customHeight="1">
      <c r="A36" s="1138" t="s">
        <v>5808</v>
      </c>
      <c r="B36" s="1139">
        <v>24</v>
      </c>
      <c r="C36" s="1140"/>
      <c r="D36" s="936">
        <v>33440</v>
      </c>
      <c r="E36" s="936">
        <v>35200</v>
      </c>
      <c r="F36" s="936">
        <v>48400</v>
      </c>
      <c r="G36" s="938"/>
    </row>
    <row r="37" spans="1:9" s="1694" customFormat="1" ht="27.95" customHeight="1">
      <c r="A37" s="1138" t="s">
        <v>5809</v>
      </c>
      <c r="B37" s="1139">
        <v>2</v>
      </c>
      <c r="C37" s="1140"/>
      <c r="D37" s="936"/>
      <c r="E37" s="936">
        <v>92950</v>
      </c>
      <c r="F37" s="936">
        <v>162855</v>
      </c>
      <c r="G37" s="1660"/>
    </row>
    <row r="38" spans="1:9" s="1694" customFormat="1" ht="27.95" customHeight="1">
      <c r="A38" s="1138" t="s">
        <v>5810</v>
      </c>
      <c r="B38" s="1139">
        <v>20</v>
      </c>
      <c r="C38" s="1140"/>
      <c r="D38" s="936">
        <v>33440</v>
      </c>
      <c r="E38" s="936">
        <v>35200</v>
      </c>
      <c r="F38" s="936">
        <v>48400</v>
      </c>
      <c r="G38" s="938"/>
    </row>
    <row r="39" spans="1:9" s="1694" customFormat="1" ht="27.95" customHeight="1">
      <c r="A39" s="1138" t="s">
        <v>5811</v>
      </c>
      <c r="B39" s="1139"/>
      <c r="C39" s="1140"/>
      <c r="D39" s="936"/>
      <c r="E39" s="936">
        <v>144430</v>
      </c>
      <c r="F39" s="936">
        <v>217140</v>
      </c>
      <c r="G39" s="1660"/>
    </row>
    <row r="40" spans="1:9" s="1141" customFormat="1" ht="27.95" customHeight="1">
      <c r="A40" s="1138" t="s">
        <v>5901</v>
      </c>
      <c r="B40" s="1139" t="s">
        <v>5812</v>
      </c>
      <c r="C40" s="1140"/>
      <c r="D40" s="936">
        <v>149380</v>
      </c>
      <c r="E40" s="936">
        <v>162800</v>
      </c>
      <c r="F40" s="936">
        <v>223300</v>
      </c>
      <c r="G40" s="1698"/>
    </row>
    <row r="41" spans="1:9" s="1141" customFormat="1" ht="27.95" customHeight="1">
      <c r="A41" s="1138" t="s">
        <v>5902</v>
      </c>
      <c r="B41" s="1139" t="s">
        <v>5812</v>
      </c>
      <c r="C41" s="1137"/>
      <c r="D41" s="936">
        <v>163680</v>
      </c>
      <c r="E41" s="936">
        <v>176000</v>
      </c>
      <c r="F41" s="936">
        <v>244200</v>
      </c>
      <c r="G41" s="938"/>
    </row>
    <row r="42" spans="1:9" s="1141" customFormat="1" ht="27.95" customHeight="1">
      <c r="A42" s="1138" t="s">
        <v>5813</v>
      </c>
      <c r="B42" s="1139"/>
      <c r="C42" s="1140"/>
      <c r="D42" s="936"/>
      <c r="E42" s="936">
        <v>274890</v>
      </c>
      <c r="F42" s="936">
        <v>462000</v>
      </c>
      <c r="G42" s="1660"/>
    </row>
    <row r="43" spans="1:9" s="1141" customFormat="1" ht="27.95" customHeight="1">
      <c r="A43" s="1138" t="s">
        <v>5814</v>
      </c>
      <c r="B43" s="1139"/>
      <c r="C43" s="1140"/>
      <c r="D43" s="936"/>
      <c r="E43" s="936">
        <v>369600</v>
      </c>
      <c r="F43" s="936">
        <v>542850</v>
      </c>
      <c r="G43" s="1660"/>
    </row>
    <row r="44" spans="1:9" s="1141" customFormat="1" ht="27.95" customHeight="1">
      <c r="A44" s="1138" t="s">
        <v>5815</v>
      </c>
      <c r="B44" s="1772" t="s">
        <v>5711</v>
      </c>
      <c r="C44" s="1140"/>
      <c r="D44" s="936">
        <v>119680</v>
      </c>
      <c r="E44" s="936">
        <v>128700</v>
      </c>
      <c r="F44" s="936">
        <v>179300</v>
      </c>
      <c r="G44" s="1698"/>
    </row>
    <row r="45" spans="1:9" s="1141" customFormat="1" ht="27.95" customHeight="1">
      <c r="A45" s="1138" t="s">
        <v>5816</v>
      </c>
      <c r="B45" s="1764"/>
      <c r="C45" s="1137"/>
      <c r="D45" s="936">
        <v>184140</v>
      </c>
      <c r="E45" s="936">
        <v>198000</v>
      </c>
      <c r="F45" s="936">
        <v>275000</v>
      </c>
      <c r="G45" s="1698"/>
      <c r="I45" s="1681"/>
    </row>
    <row r="46" spans="1:9" s="1141" customFormat="1" ht="27.95" customHeight="1">
      <c r="A46" s="1138" t="s">
        <v>5817</v>
      </c>
      <c r="B46" s="1139">
        <v>2</v>
      </c>
      <c r="C46" s="1140"/>
      <c r="D46" s="936"/>
      <c r="E46" s="936">
        <v>231000</v>
      </c>
      <c r="F46" s="936">
        <v>346500</v>
      </c>
      <c r="G46" s="1660"/>
    </row>
    <row r="47" spans="1:9" s="1141" customFormat="1" ht="27.95" customHeight="1">
      <c r="A47" s="1138" t="s">
        <v>5818</v>
      </c>
      <c r="B47" s="1772" t="s">
        <v>5711</v>
      </c>
      <c r="C47" s="1140"/>
      <c r="D47" s="936">
        <v>111540</v>
      </c>
      <c r="E47" s="936">
        <v>119900</v>
      </c>
      <c r="F47" s="936">
        <v>166100</v>
      </c>
      <c r="G47" s="1698"/>
    </row>
    <row r="48" spans="1:9" s="1141" customFormat="1" ht="27.95" customHeight="1">
      <c r="A48" s="1138" t="s">
        <v>5819</v>
      </c>
      <c r="B48" s="1764"/>
      <c r="C48" s="1696"/>
      <c r="D48" s="936">
        <v>186230</v>
      </c>
      <c r="E48" s="936">
        <v>200200</v>
      </c>
      <c r="F48" s="936">
        <v>278300</v>
      </c>
      <c r="G48" s="1698"/>
    </row>
    <row r="49" spans="1:7" s="1141" customFormat="1" ht="27.95" customHeight="1">
      <c r="A49" s="1138" t="s">
        <v>5820</v>
      </c>
      <c r="B49" s="1139"/>
      <c r="C49" s="1140"/>
      <c r="D49" s="936"/>
      <c r="E49" s="936">
        <v>2391400</v>
      </c>
      <c r="F49" s="936">
        <v>2986500</v>
      </c>
      <c r="G49" s="1698"/>
    </row>
    <row r="50" spans="1:7" s="1694" customFormat="1" ht="27.95" customHeight="1">
      <c r="A50" s="1138" t="s">
        <v>5821</v>
      </c>
      <c r="B50" s="1139">
        <v>12</v>
      </c>
      <c r="C50" s="1140"/>
      <c r="D50" s="936">
        <v>79530</v>
      </c>
      <c r="E50" s="936">
        <v>85470</v>
      </c>
      <c r="F50" s="936">
        <v>118800</v>
      </c>
      <c r="G50" s="1660">
        <v>2</v>
      </c>
    </row>
    <row r="51" spans="1:7" s="1694" customFormat="1" ht="27.95" customHeight="1">
      <c r="A51" s="1699" t="s">
        <v>5822</v>
      </c>
      <c r="B51" s="1700">
        <v>12</v>
      </c>
      <c r="C51" s="1701">
        <v>64130</v>
      </c>
      <c r="D51" s="1702">
        <v>85910</v>
      </c>
      <c r="E51" s="1702">
        <v>92400</v>
      </c>
      <c r="F51" s="1702">
        <v>128480</v>
      </c>
      <c r="G51" s="1664"/>
    </row>
    <row r="52" spans="1:7" s="1694" customFormat="1" ht="27.95" customHeight="1">
      <c r="A52" s="1138" t="s">
        <v>5823</v>
      </c>
      <c r="B52" s="1139">
        <v>2</v>
      </c>
      <c r="C52" s="1140"/>
      <c r="D52" s="936"/>
      <c r="E52" s="936">
        <v>207900</v>
      </c>
      <c r="F52" s="936">
        <v>369600</v>
      </c>
      <c r="G52" s="1660"/>
    </row>
    <row r="53" spans="1:7" s="1141" customFormat="1" ht="27.95" customHeight="1">
      <c r="A53" s="1138" t="s">
        <v>5824</v>
      </c>
      <c r="B53" s="1139">
        <v>8</v>
      </c>
      <c r="C53" s="1140"/>
      <c r="D53" s="936">
        <v>110400</v>
      </c>
      <c r="E53" s="936">
        <v>118800</v>
      </c>
      <c r="F53" s="936">
        <v>165000</v>
      </c>
      <c r="G53" s="1660">
        <v>1</v>
      </c>
    </row>
    <row r="54" spans="1:7" s="1141" customFormat="1" ht="27.95" customHeight="1">
      <c r="A54" s="1775" t="s">
        <v>5825</v>
      </c>
      <c r="B54" s="1700">
        <v>12</v>
      </c>
      <c r="C54" s="1782">
        <v>25520</v>
      </c>
      <c r="D54" s="1773">
        <v>37290</v>
      </c>
      <c r="E54" s="1773">
        <v>39270</v>
      </c>
      <c r="F54" s="1773">
        <v>54560</v>
      </c>
      <c r="G54" s="1784"/>
    </row>
    <row r="55" spans="1:7" s="1694" customFormat="1" ht="27.95" customHeight="1">
      <c r="A55" s="1776"/>
      <c r="B55" s="1700">
        <v>36</v>
      </c>
      <c r="C55" s="1783"/>
      <c r="D55" s="1774"/>
      <c r="E55" s="1774"/>
      <c r="F55" s="1774"/>
      <c r="G55" s="1785"/>
    </row>
    <row r="56" spans="1:7" s="1694" customFormat="1" ht="27.95" customHeight="1">
      <c r="A56" s="1138" t="s">
        <v>5826</v>
      </c>
      <c r="B56" s="1139">
        <v>2</v>
      </c>
      <c r="C56" s="1140"/>
      <c r="D56" s="936"/>
      <c r="E56" s="936">
        <v>184800</v>
      </c>
      <c r="F56" s="936">
        <v>277200</v>
      </c>
      <c r="G56" s="1660"/>
    </row>
    <row r="57" spans="1:7" s="1141" customFormat="1" ht="27.95" customHeight="1">
      <c r="A57" s="1138" t="s">
        <v>5827</v>
      </c>
      <c r="B57" s="1139">
        <v>8</v>
      </c>
      <c r="C57" s="1140"/>
      <c r="D57" s="936">
        <v>71500</v>
      </c>
      <c r="E57" s="936">
        <v>78100</v>
      </c>
      <c r="F57" s="936">
        <v>275000</v>
      </c>
      <c r="G57" s="1703"/>
    </row>
    <row r="58" spans="1:7" s="1141" customFormat="1" ht="27.95" customHeight="1">
      <c r="A58" s="1138" t="s">
        <v>5828</v>
      </c>
      <c r="B58" s="1772" t="s">
        <v>5711</v>
      </c>
      <c r="C58" s="1140"/>
      <c r="D58" s="936">
        <v>145310</v>
      </c>
      <c r="E58" s="936">
        <v>156200</v>
      </c>
      <c r="F58" s="936">
        <v>216700</v>
      </c>
      <c r="G58" s="1698"/>
    </row>
    <row r="59" spans="1:7" s="1141" customFormat="1" ht="27.95" customHeight="1">
      <c r="A59" s="1138" t="s">
        <v>5829</v>
      </c>
      <c r="B59" s="1764"/>
      <c r="C59" s="1137"/>
      <c r="D59" s="936">
        <v>291610</v>
      </c>
      <c r="E59" s="936">
        <v>313500</v>
      </c>
      <c r="F59" s="936">
        <v>435600</v>
      </c>
      <c r="G59" s="1698"/>
    </row>
    <row r="60" spans="1:7" s="1141" customFormat="1" ht="27.95" customHeight="1">
      <c r="A60" s="1138" t="s">
        <v>5830</v>
      </c>
      <c r="B60" s="1139"/>
      <c r="C60" s="1140"/>
      <c r="D60" s="936">
        <v>145310</v>
      </c>
      <c r="E60" s="936">
        <v>156200</v>
      </c>
      <c r="F60" s="936">
        <v>216700</v>
      </c>
      <c r="G60" s="1698"/>
    </row>
    <row r="61" spans="1:7" s="1141" customFormat="1" ht="27.95" customHeight="1">
      <c r="A61" s="1138" t="s">
        <v>5831</v>
      </c>
      <c r="B61" s="1139"/>
      <c r="C61" s="1140"/>
      <c r="D61" s="936">
        <v>252670</v>
      </c>
      <c r="E61" s="936">
        <v>271700</v>
      </c>
      <c r="F61" s="936">
        <v>377300</v>
      </c>
      <c r="G61" s="1698"/>
    </row>
    <row r="62" spans="1:7" s="1141" customFormat="1" ht="27.95" customHeight="1">
      <c r="A62" s="1138" t="s">
        <v>5832</v>
      </c>
      <c r="B62" s="1139"/>
      <c r="C62" s="1140"/>
      <c r="D62" s="936"/>
      <c r="E62" s="936">
        <v>405460</v>
      </c>
      <c r="F62" s="936">
        <v>608685</v>
      </c>
      <c r="G62" s="1660"/>
    </row>
    <row r="63" spans="1:7" s="1141" customFormat="1" ht="27.95" customHeight="1">
      <c r="A63" s="1138" t="s">
        <v>5833</v>
      </c>
      <c r="B63" s="1139"/>
      <c r="C63" s="1140"/>
      <c r="D63" s="936"/>
      <c r="E63" s="936">
        <v>549780</v>
      </c>
      <c r="F63" s="936">
        <v>766920</v>
      </c>
      <c r="G63" s="1660"/>
    </row>
    <row r="64" spans="1:7" s="1694" customFormat="1" ht="27.95" customHeight="1">
      <c r="A64" s="1138" t="s">
        <v>5834</v>
      </c>
      <c r="B64" s="1139">
        <v>12</v>
      </c>
      <c r="C64" s="1140"/>
      <c r="D64" s="936">
        <v>53680</v>
      </c>
      <c r="E64" s="936">
        <v>57750</v>
      </c>
      <c r="F64" s="936">
        <v>80300</v>
      </c>
      <c r="G64" s="1660"/>
    </row>
    <row r="65" spans="1:9" s="1694" customFormat="1" ht="27.95" customHeight="1">
      <c r="A65" s="1138" t="s">
        <v>5835</v>
      </c>
      <c r="B65" s="1139">
        <v>2</v>
      </c>
      <c r="C65" s="1140"/>
      <c r="D65" s="936"/>
      <c r="E65" s="936">
        <v>112860</v>
      </c>
      <c r="F65" s="936">
        <v>180180</v>
      </c>
      <c r="G65" s="1660"/>
    </row>
    <row r="66" spans="1:9" s="1141" customFormat="1" ht="27.95" customHeight="1">
      <c r="A66" s="1138" t="s">
        <v>5836</v>
      </c>
      <c r="B66" s="1772" t="s">
        <v>5711</v>
      </c>
      <c r="C66" s="1140"/>
      <c r="D66" s="936">
        <v>75240</v>
      </c>
      <c r="E66" s="936">
        <v>80850</v>
      </c>
      <c r="F66" s="936">
        <v>112200</v>
      </c>
      <c r="G66" s="1660">
        <v>1</v>
      </c>
    </row>
    <row r="67" spans="1:9" s="1141" customFormat="1" ht="27.95" customHeight="1">
      <c r="A67" s="1138" t="s">
        <v>5837</v>
      </c>
      <c r="B67" s="1764"/>
      <c r="C67" s="1140"/>
      <c r="D67" s="936">
        <v>149380</v>
      </c>
      <c r="E67" s="936">
        <v>160600</v>
      </c>
      <c r="F67" s="936">
        <v>223300</v>
      </c>
      <c r="G67" s="1660">
        <v>1</v>
      </c>
    </row>
    <row r="68" spans="1:9" s="1141" customFormat="1" ht="27.95" customHeight="1">
      <c r="A68" s="1138" t="s">
        <v>5838</v>
      </c>
      <c r="B68" s="1139">
        <v>2</v>
      </c>
      <c r="C68" s="1140"/>
      <c r="D68" s="1142"/>
      <c r="E68" s="936">
        <v>272250</v>
      </c>
      <c r="F68" s="936">
        <v>408870</v>
      </c>
      <c r="G68" s="1660"/>
    </row>
    <row r="69" spans="1:9" s="1141" customFormat="1" ht="27.95" customHeight="1">
      <c r="A69" s="1138" t="s">
        <v>5839</v>
      </c>
      <c r="B69" s="1139">
        <v>2</v>
      </c>
      <c r="C69" s="1140"/>
      <c r="D69" s="1142"/>
      <c r="E69" s="936">
        <v>332090</v>
      </c>
      <c r="F69" s="936">
        <v>478170</v>
      </c>
      <c r="G69" s="1660"/>
    </row>
    <row r="70" spans="1:9" s="1704" customFormat="1" ht="27.95" customHeight="1">
      <c r="A70" s="1138" t="s">
        <v>5840</v>
      </c>
      <c r="B70" s="1139">
        <v>8</v>
      </c>
      <c r="C70" s="1140"/>
      <c r="D70" s="936">
        <v>122430</v>
      </c>
      <c r="E70" s="936">
        <v>131670</v>
      </c>
      <c r="F70" s="936">
        <v>182600</v>
      </c>
      <c r="G70" s="1660">
        <v>2</v>
      </c>
    </row>
    <row r="71" spans="1:9" s="1141" customFormat="1" ht="27.95" customHeight="1">
      <c r="A71" s="1138" t="s">
        <v>5841</v>
      </c>
      <c r="B71" s="1139">
        <v>2</v>
      </c>
      <c r="C71" s="1140"/>
      <c r="D71" s="936"/>
      <c r="E71" s="936">
        <v>184800</v>
      </c>
      <c r="F71" s="936">
        <v>277200</v>
      </c>
      <c r="G71" s="1660"/>
    </row>
    <row r="72" spans="1:9" s="1704" customFormat="1" ht="27.95" customHeight="1">
      <c r="A72" s="1138" t="s">
        <v>5842</v>
      </c>
      <c r="B72" s="1787" t="s">
        <v>5711</v>
      </c>
      <c r="C72" s="1140"/>
      <c r="D72" s="936"/>
      <c r="E72" s="936">
        <v>142120</v>
      </c>
      <c r="F72" s="936">
        <v>197670</v>
      </c>
      <c r="G72" s="1660">
        <v>2</v>
      </c>
    </row>
    <row r="73" spans="1:9" s="1704" customFormat="1" ht="27.95" customHeight="1">
      <c r="A73" s="1138" t="s">
        <v>5843</v>
      </c>
      <c r="B73" s="1788"/>
      <c r="C73" s="1140"/>
      <c r="D73" s="936"/>
      <c r="E73" s="936">
        <v>183700</v>
      </c>
      <c r="F73" s="936">
        <v>255420</v>
      </c>
      <c r="G73" s="1660">
        <v>2</v>
      </c>
    </row>
    <row r="74" spans="1:9" s="1141" customFormat="1" ht="27.95" customHeight="1">
      <c r="A74" s="1138" t="s">
        <v>5844</v>
      </c>
      <c r="B74" s="1139"/>
      <c r="C74" s="1140"/>
      <c r="D74" s="936"/>
      <c r="E74" s="936">
        <v>110000</v>
      </c>
      <c r="F74" s="936">
        <v>308000</v>
      </c>
      <c r="G74" s="1698"/>
    </row>
    <row r="75" spans="1:9" s="1141" customFormat="1" ht="27.95" customHeight="1">
      <c r="A75" s="1138" t="s">
        <v>5845</v>
      </c>
      <c r="B75" s="1772" t="s">
        <v>5711</v>
      </c>
      <c r="C75" s="1140"/>
      <c r="D75" s="936">
        <v>139590</v>
      </c>
      <c r="E75" s="936">
        <v>150150</v>
      </c>
      <c r="F75" s="936">
        <v>209000</v>
      </c>
      <c r="G75" s="1660">
        <v>1</v>
      </c>
    </row>
    <row r="76" spans="1:9" s="1141" customFormat="1" ht="27.95" customHeight="1">
      <c r="A76" s="1138" t="s">
        <v>5846</v>
      </c>
      <c r="B76" s="1764"/>
      <c r="C76" s="1140"/>
      <c r="D76" s="936">
        <v>254760</v>
      </c>
      <c r="E76" s="936">
        <v>273900</v>
      </c>
      <c r="F76" s="936">
        <v>482900</v>
      </c>
      <c r="G76" s="1660">
        <v>1</v>
      </c>
    </row>
    <row r="77" spans="1:9" s="1141" customFormat="1" ht="27.95" customHeight="1">
      <c r="A77" s="1138" t="s">
        <v>5847</v>
      </c>
      <c r="B77" s="1139"/>
      <c r="C77" s="1140"/>
      <c r="D77" s="936"/>
      <c r="E77" s="936">
        <v>404250</v>
      </c>
      <c r="F77" s="936">
        <v>589050</v>
      </c>
      <c r="G77" s="1660"/>
      <c r="I77" s="1704"/>
    </row>
    <row r="78" spans="1:9" s="1141" customFormat="1" ht="27.95" customHeight="1">
      <c r="A78" s="1138" t="s">
        <v>5848</v>
      </c>
      <c r="B78" s="1139"/>
      <c r="C78" s="1140"/>
      <c r="D78" s="936"/>
      <c r="E78" s="936">
        <v>392700</v>
      </c>
      <c r="F78" s="936">
        <v>577500</v>
      </c>
      <c r="G78" s="1660"/>
    </row>
    <row r="79" spans="1:9" s="1704" customFormat="1" ht="27.95" customHeight="1">
      <c r="A79" s="1705" t="s">
        <v>5849</v>
      </c>
      <c r="B79" s="1786" t="s">
        <v>5850</v>
      </c>
      <c r="C79" s="1701">
        <v>88000</v>
      </c>
      <c r="D79" s="1702">
        <v>110440</v>
      </c>
      <c r="E79" s="1702">
        <v>118800</v>
      </c>
      <c r="F79" s="1702">
        <v>165000</v>
      </c>
      <c r="G79" s="1664"/>
    </row>
    <row r="80" spans="1:9" s="1704" customFormat="1" ht="27.95" customHeight="1">
      <c r="A80" s="1706" t="s">
        <v>5851</v>
      </c>
      <c r="B80" s="1769"/>
      <c r="C80" s="1701">
        <v>151800</v>
      </c>
      <c r="D80" s="1702">
        <v>222420</v>
      </c>
      <c r="E80" s="1702">
        <v>239140</v>
      </c>
      <c r="F80" s="1702">
        <v>407000</v>
      </c>
      <c r="G80" s="1664"/>
    </row>
    <row r="81" spans="1:7" s="1141" customFormat="1" ht="27.95" customHeight="1">
      <c r="A81" s="1138" t="s">
        <v>5852</v>
      </c>
      <c r="B81" s="1139"/>
      <c r="C81" s="1140"/>
      <c r="D81" s="936"/>
      <c r="E81" s="936">
        <v>404250</v>
      </c>
      <c r="F81" s="936">
        <v>589050</v>
      </c>
      <c r="G81" s="1660"/>
    </row>
    <row r="82" spans="1:7" s="1141" customFormat="1" ht="27.95" customHeight="1">
      <c r="A82" s="1138" t="s">
        <v>5853</v>
      </c>
      <c r="B82" s="1139"/>
      <c r="C82" s="1140"/>
      <c r="D82" s="936"/>
      <c r="E82" s="936">
        <v>346500</v>
      </c>
      <c r="F82" s="936">
        <v>554400</v>
      </c>
      <c r="G82" s="1660"/>
    </row>
    <row r="83" spans="1:7" s="1141" customFormat="1" ht="27.95" customHeight="1">
      <c r="A83" s="1138" t="s">
        <v>5854</v>
      </c>
      <c r="B83" s="1139"/>
      <c r="C83" s="1140"/>
      <c r="D83" s="936">
        <v>235290</v>
      </c>
      <c r="E83" s="936">
        <v>253000</v>
      </c>
      <c r="F83" s="936">
        <v>372900</v>
      </c>
      <c r="G83" s="1707"/>
    </row>
    <row r="84" spans="1:7" s="1141" customFormat="1" ht="27.95" customHeight="1">
      <c r="A84" s="1138" t="s">
        <v>5855</v>
      </c>
      <c r="B84" s="1139"/>
      <c r="C84" s="1140"/>
      <c r="D84" s="936">
        <v>276210</v>
      </c>
      <c r="E84" s="936">
        <v>297000</v>
      </c>
      <c r="F84" s="936">
        <v>531300</v>
      </c>
      <c r="G84" s="1707"/>
    </row>
    <row r="85" spans="1:7" s="1141" customFormat="1" ht="27.95" customHeight="1">
      <c r="A85" s="1138" t="s">
        <v>5856</v>
      </c>
      <c r="B85" s="1772" t="s">
        <v>5711</v>
      </c>
      <c r="C85" s="1140"/>
      <c r="D85" s="936">
        <v>276210</v>
      </c>
      <c r="E85" s="936">
        <v>297000</v>
      </c>
      <c r="F85" s="936">
        <v>412500</v>
      </c>
      <c r="G85" s="1707"/>
    </row>
    <row r="86" spans="1:7" s="1141" customFormat="1" ht="27.95" customHeight="1">
      <c r="A86" s="1138" t="s">
        <v>5857</v>
      </c>
      <c r="B86" s="1764"/>
      <c r="C86" s="1137"/>
      <c r="D86" s="936">
        <v>317130</v>
      </c>
      <c r="E86" s="936">
        <v>341000</v>
      </c>
      <c r="F86" s="936">
        <v>588500</v>
      </c>
      <c r="G86" s="1707"/>
    </row>
    <row r="87" spans="1:7" s="1141" customFormat="1" ht="27.95" customHeight="1">
      <c r="A87" s="1138" t="s">
        <v>5858</v>
      </c>
      <c r="B87" s="1139"/>
      <c r="C87" s="1140"/>
      <c r="D87" s="936"/>
      <c r="E87" s="936">
        <v>600600</v>
      </c>
      <c r="F87" s="936">
        <v>947100</v>
      </c>
      <c r="G87" s="1660"/>
    </row>
    <row r="88" spans="1:7" s="1141" customFormat="1" ht="27.95" customHeight="1">
      <c r="A88" s="1138" t="s">
        <v>5859</v>
      </c>
      <c r="B88" s="1139"/>
      <c r="C88" s="1140"/>
      <c r="D88" s="936"/>
      <c r="E88" s="936">
        <v>519750</v>
      </c>
      <c r="F88" s="936">
        <v>808500</v>
      </c>
      <c r="G88" s="1660"/>
    </row>
    <row r="89" spans="1:7" s="1704" customFormat="1" ht="27.95" customHeight="1">
      <c r="A89" s="1708" t="s">
        <v>5860</v>
      </c>
      <c r="B89" s="1709">
        <v>12</v>
      </c>
      <c r="C89" s="1710">
        <v>66000</v>
      </c>
      <c r="D89" s="941">
        <v>76670</v>
      </c>
      <c r="E89" s="941">
        <v>82390</v>
      </c>
      <c r="F89" s="941">
        <v>114400</v>
      </c>
      <c r="G89" s="1667"/>
    </row>
    <row r="90" spans="1:7" s="1141" customFormat="1" ht="27.95" customHeight="1">
      <c r="A90" s="1699" t="s">
        <v>5861</v>
      </c>
      <c r="B90" s="1700">
        <v>12</v>
      </c>
      <c r="C90" s="1701">
        <v>51370</v>
      </c>
      <c r="D90" s="1702">
        <v>60170</v>
      </c>
      <c r="E90" s="1702">
        <v>64680</v>
      </c>
      <c r="F90" s="1702">
        <v>90200</v>
      </c>
      <c r="G90" s="1664"/>
    </row>
    <row r="91" spans="1:7" s="1141" customFormat="1" ht="27.95" customHeight="1">
      <c r="A91" s="1138" t="s">
        <v>5862</v>
      </c>
      <c r="B91" s="1139">
        <v>2</v>
      </c>
      <c r="C91" s="1140"/>
      <c r="D91" s="936"/>
      <c r="E91" s="936">
        <v>345400</v>
      </c>
      <c r="F91" s="936">
        <v>453915</v>
      </c>
      <c r="G91" s="1660"/>
    </row>
    <row r="92" spans="1:7" s="1704" customFormat="1" ht="27.95" customHeight="1">
      <c r="A92" s="1711" t="s">
        <v>5863</v>
      </c>
      <c r="B92" s="1772" t="s">
        <v>5850</v>
      </c>
      <c r="C92" s="1140"/>
      <c r="D92" s="936">
        <v>75240</v>
      </c>
      <c r="E92" s="936">
        <v>80850</v>
      </c>
      <c r="F92" s="936">
        <v>112200</v>
      </c>
      <c r="G92" s="1660">
        <v>2</v>
      </c>
    </row>
    <row r="93" spans="1:7" s="1704" customFormat="1" ht="27.95" customHeight="1">
      <c r="A93" s="1711" t="s">
        <v>5864</v>
      </c>
      <c r="B93" s="1772"/>
      <c r="C93" s="1140"/>
      <c r="D93" s="936">
        <v>173910</v>
      </c>
      <c r="E93" s="936">
        <v>187000</v>
      </c>
      <c r="F93" s="936">
        <v>266200</v>
      </c>
      <c r="G93" s="1660">
        <v>2</v>
      </c>
    </row>
    <row r="94" spans="1:7" s="1141" customFormat="1" ht="27.95" customHeight="1">
      <c r="A94" s="1138" t="s">
        <v>5865</v>
      </c>
      <c r="B94" s="1139">
        <v>2</v>
      </c>
      <c r="C94" s="1140"/>
      <c r="D94" s="936"/>
      <c r="E94" s="936">
        <v>189420</v>
      </c>
      <c r="F94" s="936">
        <v>263340</v>
      </c>
      <c r="G94" s="1660"/>
    </row>
    <row r="95" spans="1:7" s="1141" customFormat="1" ht="27.95" customHeight="1">
      <c r="A95" s="1138" t="s">
        <v>5866</v>
      </c>
      <c r="B95" s="1139">
        <v>2</v>
      </c>
      <c r="C95" s="1140"/>
      <c r="D95" s="936"/>
      <c r="E95" s="936">
        <v>311850</v>
      </c>
      <c r="F95" s="936">
        <v>429660</v>
      </c>
      <c r="G95" s="1660"/>
    </row>
    <row r="96" spans="1:7" s="1141" customFormat="1" ht="27.95" customHeight="1">
      <c r="A96" s="1138" t="s">
        <v>5867</v>
      </c>
      <c r="B96" s="1139">
        <v>4</v>
      </c>
      <c r="C96" s="1140"/>
      <c r="D96" s="936">
        <v>102300</v>
      </c>
      <c r="E96" s="936">
        <v>117700</v>
      </c>
      <c r="F96" s="936">
        <v>313500</v>
      </c>
      <c r="G96" s="1660"/>
    </row>
    <row r="97" spans="1:7" s="1704" customFormat="1" ht="27.95" customHeight="1">
      <c r="A97" s="1138" t="s">
        <v>5868</v>
      </c>
      <c r="B97" s="1139">
        <v>8</v>
      </c>
      <c r="C97" s="1140"/>
      <c r="D97" s="936">
        <v>141790</v>
      </c>
      <c r="E97" s="936">
        <v>152460</v>
      </c>
      <c r="F97" s="936">
        <v>211970</v>
      </c>
      <c r="G97" s="1660">
        <v>2</v>
      </c>
    </row>
    <row r="98" spans="1:7" s="1704" customFormat="1" ht="27.95" customHeight="1">
      <c r="A98" s="1138" t="s">
        <v>5869</v>
      </c>
      <c r="B98" s="1139"/>
      <c r="C98" s="1140"/>
      <c r="D98" s="936"/>
      <c r="E98" s="936">
        <v>1980000</v>
      </c>
      <c r="F98" s="936">
        <v>2574000</v>
      </c>
      <c r="G98" s="1660"/>
    </row>
    <row r="99" spans="1:7" s="1141" customFormat="1" ht="27.95" customHeight="1">
      <c r="A99" s="1138" t="s">
        <v>5870</v>
      </c>
      <c r="B99" s="1139">
        <v>9</v>
      </c>
      <c r="C99" s="1140"/>
      <c r="D99" s="936">
        <v>81620</v>
      </c>
      <c r="E99" s="936">
        <v>87780</v>
      </c>
      <c r="F99" s="936">
        <v>122100</v>
      </c>
      <c r="G99" s="1660"/>
    </row>
    <row r="100" spans="1:7" s="1141" customFormat="1" ht="27.95" customHeight="1">
      <c r="A100" s="1138" t="s">
        <v>5871</v>
      </c>
      <c r="B100" s="1139"/>
      <c r="C100" s="1140"/>
      <c r="D100" s="936"/>
      <c r="E100" s="936">
        <v>265650</v>
      </c>
      <c r="F100" s="936">
        <v>383460</v>
      </c>
      <c r="G100" s="1660"/>
    </row>
    <row r="101" spans="1:7" s="1141" customFormat="1" ht="27.95" customHeight="1">
      <c r="A101" s="1708" t="s">
        <v>5872</v>
      </c>
      <c r="B101" s="1709">
        <v>8</v>
      </c>
      <c r="C101" s="1710">
        <v>93720</v>
      </c>
      <c r="D101" s="941">
        <v>135740</v>
      </c>
      <c r="E101" s="941">
        <v>145970</v>
      </c>
      <c r="F101" s="941">
        <v>202400</v>
      </c>
      <c r="G101" s="1667"/>
    </row>
    <row r="102" spans="1:7" s="1141" customFormat="1" ht="27.95" customHeight="1">
      <c r="A102" s="1708" t="s">
        <v>5873</v>
      </c>
      <c r="B102" s="1709">
        <v>8</v>
      </c>
      <c r="C102" s="1710">
        <v>88220</v>
      </c>
      <c r="D102" s="941">
        <v>116050</v>
      </c>
      <c r="E102" s="941">
        <v>124740</v>
      </c>
      <c r="F102" s="941">
        <v>173800</v>
      </c>
      <c r="G102" s="1667"/>
    </row>
    <row r="103" spans="1:7" s="1141" customFormat="1" ht="27.95" customHeight="1">
      <c r="A103" s="1138" t="s">
        <v>5874</v>
      </c>
      <c r="B103" s="1139">
        <v>2</v>
      </c>
      <c r="C103" s="1140"/>
      <c r="D103" s="936"/>
      <c r="E103" s="936">
        <v>346500</v>
      </c>
      <c r="F103" s="936">
        <v>462000</v>
      </c>
      <c r="G103" s="1660"/>
    </row>
    <row r="104" spans="1:7" s="1141" customFormat="1" ht="27.95" customHeight="1">
      <c r="A104" s="1138" t="s">
        <v>5875</v>
      </c>
      <c r="B104" s="1139"/>
      <c r="C104" s="1140"/>
      <c r="D104" s="936"/>
      <c r="E104" s="936">
        <v>924000</v>
      </c>
      <c r="F104" s="936">
        <v>1201200</v>
      </c>
      <c r="G104" s="1660"/>
    </row>
    <row r="105" spans="1:7" s="1141" customFormat="1" ht="27.95" customHeight="1">
      <c r="A105" s="1138" t="s">
        <v>5876</v>
      </c>
      <c r="B105" s="1139">
        <v>12</v>
      </c>
      <c r="C105" s="1140"/>
      <c r="D105" s="936">
        <v>41910</v>
      </c>
      <c r="E105" s="936">
        <v>45100</v>
      </c>
      <c r="F105" s="936">
        <v>62700</v>
      </c>
      <c r="G105" s="1660"/>
    </row>
    <row r="106" spans="1:7" s="1141" customFormat="1" ht="27.95" customHeight="1">
      <c r="A106" s="1138" t="s">
        <v>5877</v>
      </c>
      <c r="B106" s="1139"/>
      <c r="C106" s="1140"/>
      <c r="D106" s="936"/>
      <c r="E106" s="936">
        <v>219450</v>
      </c>
      <c r="F106" s="936">
        <v>300300</v>
      </c>
      <c r="G106" s="1660"/>
    </row>
    <row r="107" spans="1:7" ht="27.95" customHeight="1">
      <c r="A107" s="1138" t="s">
        <v>5878</v>
      </c>
      <c r="B107" s="1139">
        <v>9</v>
      </c>
      <c r="C107" s="1140"/>
      <c r="D107" s="936">
        <v>64460</v>
      </c>
      <c r="E107" s="936">
        <v>69300</v>
      </c>
      <c r="F107" s="936">
        <v>96360</v>
      </c>
      <c r="G107" s="1660"/>
    </row>
    <row r="108" spans="1:7" ht="27.95" customHeight="1">
      <c r="A108" s="1138" t="s">
        <v>5879</v>
      </c>
      <c r="B108" s="1139"/>
      <c r="C108" s="1140"/>
      <c r="D108" s="936"/>
      <c r="E108" s="936">
        <v>1360590</v>
      </c>
      <c r="F108" s="936">
        <v>2079000</v>
      </c>
      <c r="G108" s="1660"/>
    </row>
    <row r="109" spans="1:7" ht="27.95" customHeight="1">
      <c r="A109" s="1138" t="s">
        <v>5880</v>
      </c>
      <c r="B109" s="1139"/>
      <c r="C109" s="1140"/>
      <c r="D109" s="936"/>
      <c r="E109" s="936">
        <v>1501500</v>
      </c>
      <c r="F109" s="936">
        <v>2310000</v>
      </c>
      <c r="G109" s="1660"/>
    </row>
    <row r="110" spans="1:7" ht="27.95" customHeight="1">
      <c r="A110" s="1138" t="s">
        <v>5881</v>
      </c>
      <c r="B110" s="1139" t="s">
        <v>5711</v>
      </c>
      <c r="C110" s="1140"/>
      <c r="D110" s="936">
        <v>59290</v>
      </c>
      <c r="E110" s="936">
        <v>63800</v>
      </c>
      <c r="F110" s="936">
        <v>88660</v>
      </c>
      <c r="G110" s="1660"/>
    </row>
    <row r="111" spans="1:7" ht="27.95" customHeight="1">
      <c r="A111" s="1138" t="s">
        <v>5882</v>
      </c>
      <c r="B111" s="1139" t="s">
        <v>5711</v>
      </c>
      <c r="C111" s="1140"/>
      <c r="D111" s="936">
        <v>174460</v>
      </c>
      <c r="E111" s="936">
        <v>187550</v>
      </c>
      <c r="F111" s="936">
        <v>260700</v>
      </c>
      <c r="G111" s="1660"/>
    </row>
    <row r="112" spans="1:7" ht="27.95" customHeight="1">
      <c r="A112" s="1138" t="s">
        <v>5883</v>
      </c>
      <c r="B112" s="1139"/>
      <c r="C112" s="1140"/>
      <c r="D112" s="936"/>
      <c r="E112" s="936">
        <v>173910</v>
      </c>
      <c r="F112" s="936">
        <v>265650</v>
      </c>
      <c r="G112" s="1660"/>
    </row>
    <row r="113" spans="1:7" ht="27.95" customHeight="1">
      <c r="A113" s="1138" t="s">
        <v>5884</v>
      </c>
      <c r="B113" s="1139"/>
      <c r="C113" s="1140"/>
      <c r="D113" s="936"/>
      <c r="E113" s="936">
        <v>214720</v>
      </c>
      <c r="F113" s="936">
        <v>323400</v>
      </c>
      <c r="G113" s="1660"/>
    </row>
    <row r="114" spans="1:7" ht="27.95" customHeight="1">
      <c r="A114" s="1138" t="s">
        <v>5885</v>
      </c>
      <c r="B114" s="1139" t="s">
        <v>5711</v>
      </c>
      <c r="C114" s="1140"/>
      <c r="D114" s="936">
        <v>64460</v>
      </c>
      <c r="E114" s="936">
        <v>69300</v>
      </c>
      <c r="F114" s="936">
        <v>96360</v>
      </c>
      <c r="G114" s="1660"/>
    </row>
    <row r="115" spans="1:7" ht="27.95" customHeight="1">
      <c r="A115" s="1138" t="s">
        <v>5886</v>
      </c>
      <c r="B115" s="1139" t="s">
        <v>5711</v>
      </c>
      <c r="C115" s="1140"/>
      <c r="D115" s="936">
        <v>111210</v>
      </c>
      <c r="E115" s="936">
        <v>119570</v>
      </c>
      <c r="F115" s="936">
        <v>166100</v>
      </c>
      <c r="G115" s="1660"/>
    </row>
    <row r="116" spans="1:7" ht="27.95" customHeight="1">
      <c r="A116" s="1138" t="s">
        <v>5887</v>
      </c>
      <c r="B116" s="1139" t="s">
        <v>5711</v>
      </c>
      <c r="C116" s="1140"/>
      <c r="D116" s="936">
        <v>95700</v>
      </c>
      <c r="E116" s="936">
        <v>102850</v>
      </c>
      <c r="F116" s="936">
        <v>143000</v>
      </c>
      <c r="G116" s="1660"/>
    </row>
    <row r="117" spans="1:7" ht="27.95" customHeight="1">
      <c r="A117" s="1138" t="s">
        <v>5888</v>
      </c>
      <c r="B117" s="1139" t="s">
        <v>5711</v>
      </c>
      <c r="C117" s="1140"/>
      <c r="D117" s="936">
        <v>133210</v>
      </c>
      <c r="E117" s="936">
        <v>143220</v>
      </c>
      <c r="F117" s="936">
        <v>199100</v>
      </c>
      <c r="G117" s="1660"/>
    </row>
    <row r="118" spans="1:7" ht="27.95" customHeight="1" thickBot="1">
      <c r="A118" s="1712" t="s">
        <v>5889</v>
      </c>
      <c r="B118" s="1713"/>
      <c r="C118" s="1714"/>
      <c r="D118" s="939"/>
      <c r="E118" s="939">
        <v>248380</v>
      </c>
      <c r="F118" s="939">
        <v>345345</v>
      </c>
      <c r="G118" s="1715"/>
    </row>
    <row r="119" spans="1:7" ht="27.95" customHeight="1">
      <c r="A119" s="1716" t="s">
        <v>5890</v>
      </c>
      <c r="B119" s="1717" t="s">
        <v>5712</v>
      </c>
      <c r="C119" s="1718"/>
      <c r="D119" s="943">
        <v>176000</v>
      </c>
      <c r="E119" s="943">
        <v>189200</v>
      </c>
      <c r="F119" s="943">
        <v>264880</v>
      </c>
      <c r="G119" s="1719" t="s">
        <v>5891</v>
      </c>
    </row>
    <row r="120" spans="1:7" ht="27.95" customHeight="1">
      <c r="A120" s="1138" t="s">
        <v>5892</v>
      </c>
      <c r="B120" s="1139" t="s">
        <v>5893</v>
      </c>
      <c r="C120" s="1720"/>
      <c r="D120" s="942">
        <v>320210</v>
      </c>
      <c r="E120" s="936">
        <v>344300</v>
      </c>
      <c r="F120" s="936">
        <v>550880</v>
      </c>
      <c r="G120" s="1721" t="s">
        <v>5891</v>
      </c>
    </row>
    <row r="121" spans="1:7" ht="27.95" customHeight="1">
      <c r="A121" s="1138" t="s">
        <v>5894</v>
      </c>
      <c r="B121" s="1139" t="s">
        <v>5712</v>
      </c>
      <c r="C121" s="1140"/>
      <c r="D121" s="936">
        <v>181060</v>
      </c>
      <c r="E121" s="936">
        <v>194700</v>
      </c>
      <c r="F121" s="936">
        <v>311520</v>
      </c>
      <c r="G121" s="1721" t="s">
        <v>5891</v>
      </c>
    </row>
    <row r="122" spans="1:7" ht="27.95" customHeight="1" thickBot="1">
      <c r="A122" s="1712" t="s">
        <v>5895</v>
      </c>
      <c r="B122" s="1713" t="s">
        <v>5712</v>
      </c>
      <c r="C122" s="1714"/>
      <c r="D122" s="939">
        <v>910800</v>
      </c>
      <c r="E122" s="939">
        <v>1012000</v>
      </c>
      <c r="F122" s="939">
        <v>1416800</v>
      </c>
      <c r="G122" s="1715" t="s">
        <v>5891</v>
      </c>
    </row>
  </sheetData>
  <autoFilter ref="A2:O122"/>
  <mergeCells count="19">
    <mergeCell ref="G54:G55"/>
    <mergeCell ref="B66:B67"/>
    <mergeCell ref="B75:B76"/>
    <mergeCell ref="B92:B93"/>
    <mergeCell ref="B85:B86"/>
    <mergeCell ref="B79:B80"/>
    <mergeCell ref="B72:B73"/>
    <mergeCell ref="B16:B17"/>
    <mergeCell ref="B44:B45"/>
    <mergeCell ref="B47:B48"/>
    <mergeCell ref="A1:G1"/>
    <mergeCell ref="G3:G12"/>
    <mergeCell ref="G13:G15"/>
    <mergeCell ref="B58:B59"/>
    <mergeCell ref="D54:D55"/>
    <mergeCell ref="E54:E55"/>
    <mergeCell ref="F54:F55"/>
    <mergeCell ref="A54:A55"/>
    <mergeCell ref="C54:C55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workbookViewId="0">
      <pane xSplit="1" ySplit="3" topLeftCell="B24" activePane="bottomRight" state="frozen"/>
      <selection pane="topRight" activeCell="B1" sqref="B1"/>
      <selection pane="bottomLeft" activeCell="A4" sqref="A4"/>
      <selection pane="bottomRight" activeCell="F48" sqref="F48"/>
    </sheetView>
  </sheetViews>
  <sheetFormatPr defaultRowHeight="16.5"/>
  <cols>
    <col min="1" max="1" width="5.44140625" style="507" bestFit="1" customWidth="1"/>
    <col min="2" max="2" width="20" style="513" customWidth="1"/>
    <col min="3" max="3" width="8.33203125" style="507" bestFit="1" customWidth="1"/>
    <col min="4" max="4" width="8.88671875" style="507"/>
    <col min="5" max="6" width="8.33203125" style="507" bestFit="1" customWidth="1"/>
    <col min="7" max="7" width="8.88671875" style="507" customWidth="1"/>
    <col min="8" max="9" width="11" style="507" customWidth="1"/>
    <col min="10" max="10" width="10.33203125" style="704" customWidth="1"/>
    <col min="11" max="11" width="9.6640625" style="507" customWidth="1"/>
    <col min="12" max="12" width="10.33203125" style="507" customWidth="1"/>
    <col min="13" max="13" width="13.109375" style="507" customWidth="1"/>
    <col min="14" max="16384" width="8.88671875" style="507"/>
  </cols>
  <sheetData>
    <row r="1" spans="1:13" s="508" customFormat="1" ht="39.75" customHeight="1">
      <c r="A1" s="946" t="s">
        <v>4954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8"/>
    </row>
    <row r="2" spans="1:13" s="508" customFormat="1" ht="23.25" customHeight="1">
      <c r="E2" s="509"/>
      <c r="F2" s="509"/>
      <c r="G2" s="509"/>
      <c r="H2" s="509"/>
      <c r="I2" s="509"/>
      <c r="J2" s="509"/>
      <c r="L2" s="949"/>
    </row>
    <row r="3" spans="1:13" s="508" customFormat="1" ht="25.5" customHeight="1" thickBot="1">
      <c r="A3" s="510"/>
      <c r="B3" s="950"/>
      <c r="E3" s="509"/>
      <c r="F3" s="509"/>
      <c r="G3" s="509"/>
      <c r="H3" s="509"/>
      <c r="I3" s="509"/>
      <c r="J3" s="509"/>
      <c r="K3" s="511" t="s">
        <v>4955</v>
      </c>
      <c r="L3" s="951"/>
    </row>
    <row r="4" spans="1:13" s="512" customFormat="1" ht="34.5" customHeight="1" thickTop="1">
      <c r="A4" s="1798" t="s">
        <v>4956</v>
      </c>
      <c r="B4" s="1800" t="s">
        <v>4957</v>
      </c>
      <c r="C4" s="1802" t="s">
        <v>4958</v>
      </c>
      <c r="D4" s="952"/>
      <c r="E4" s="1804" t="s">
        <v>4959</v>
      </c>
      <c r="F4" s="1789" t="s">
        <v>4960</v>
      </c>
      <c r="G4" s="1806" t="s">
        <v>4961</v>
      </c>
      <c r="H4" s="1808" t="s">
        <v>5147</v>
      </c>
      <c r="I4" s="1810" t="s">
        <v>5146</v>
      </c>
      <c r="J4" s="1791" t="s">
        <v>5009</v>
      </c>
      <c r="K4" s="1793" t="s">
        <v>5010</v>
      </c>
      <c r="L4" s="953"/>
    </row>
    <row r="5" spans="1:13" s="512" customFormat="1" ht="17.25" thickBot="1">
      <c r="A5" s="1799"/>
      <c r="B5" s="1801"/>
      <c r="C5" s="1803"/>
      <c r="D5" s="954"/>
      <c r="E5" s="1805"/>
      <c r="F5" s="1790"/>
      <c r="G5" s="1807"/>
      <c r="H5" s="1809"/>
      <c r="I5" s="1811"/>
      <c r="J5" s="1792"/>
      <c r="K5" s="1794"/>
      <c r="L5" s="955"/>
    </row>
    <row r="6" spans="1:13" s="962" customFormat="1" ht="18" hidden="1" customHeight="1">
      <c r="A6" s="1795" t="s">
        <v>4962</v>
      </c>
      <c r="B6" s="956" t="s">
        <v>124</v>
      </c>
      <c r="C6" s="957"/>
      <c r="D6" s="957"/>
      <c r="E6" s="958"/>
      <c r="F6" s="959"/>
      <c r="G6" s="958"/>
      <c r="H6" s="997"/>
      <c r="I6" s="1006"/>
      <c r="J6" s="994"/>
      <c r="K6" s="992"/>
      <c r="L6" s="960"/>
      <c r="M6" s="961"/>
    </row>
    <row r="7" spans="1:13" s="962" customFormat="1" ht="18" hidden="1" customHeight="1">
      <c r="A7" s="1796"/>
      <c r="B7" s="963" t="s">
        <v>4963</v>
      </c>
      <c r="C7" s="964"/>
      <c r="D7" s="964"/>
      <c r="E7" s="965"/>
      <c r="F7" s="966"/>
      <c r="G7" s="965"/>
      <c r="H7" s="998"/>
      <c r="I7" s="1007"/>
      <c r="J7" s="995"/>
      <c r="K7" s="993"/>
      <c r="L7" s="960"/>
      <c r="M7" s="961"/>
    </row>
    <row r="8" spans="1:13" s="962" customFormat="1" ht="18" hidden="1" customHeight="1">
      <c r="A8" s="1796"/>
      <c r="B8" s="963" t="s">
        <v>125</v>
      </c>
      <c r="C8" s="964"/>
      <c r="D8" s="964"/>
      <c r="E8" s="965"/>
      <c r="F8" s="966"/>
      <c r="G8" s="965"/>
      <c r="H8" s="998"/>
      <c r="I8" s="1007"/>
      <c r="J8" s="995"/>
      <c r="K8" s="993"/>
      <c r="L8" s="960"/>
      <c r="M8" s="961"/>
    </row>
    <row r="9" spans="1:13" s="962" customFormat="1" ht="18" hidden="1" customHeight="1">
      <c r="A9" s="1796"/>
      <c r="B9" s="963" t="s">
        <v>126</v>
      </c>
      <c r="C9" s="964"/>
      <c r="D9" s="964"/>
      <c r="E9" s="965"/>
      <c r="F9" s="966"/>
      <c r="G9" s="965"/>
      <c r="H9" s="998"/>
      <c r="I9" s="1007"/>
      <c r="J9" s="995"/>
      <c r="K9" s="993"/>
      <c r="L9" s="960"/>
      <c r="M9" s="961"/>
    </row>
    <row r="10" spans="1:13" s="962" customFormat="1" ht="18" hidden="1" customHeight="1">
      <c r="A10" s="1796"/>
      <c r="B10" s="963" t="s">
        <v>127</v>
      </c>
      <c r="C10" s="964"/>
      <c r="D10" s="964"/>
      <c r="E10" s="965"/>
      <c r="F10" s="966"/>
      <c r="G10" s="965"/>
      <c r="H10" s="998"/>
      <c r="I10" s="1007"/>
      <c r="J10" s="995"/>
      <c r="K10" s="993"/>
      <c r="L10" s="960"/>
      <c r="M10" s="961"/>
    </row>
    <row r="11" spans="1:13" s="962" customFormat="1" ht="18" hidden="1" customHeight="1">
      <c r="A11" s="1796"/>
      <c r="B11" s="963" t="s">
        <v>858</v>
      </c>
      <c r="C11" s="964"/>
      <c r="D11" s="964"/>
      <c r="E11" s="965"/>
      <c r="F11" s="966"/>
      <c r="G11" s="965"/>
      <c r="H11" s="998"/>
      <c r="I11" s="1007"/>
      <c r="J11" s="995"/>
      <c r="K11" s="993"/>
      <c r="L11" s="960"/>
      <c r="M11" s="961"/>
    </row>
    <row r="12" spans="1:13" s="962" customFormat="1" ht="18" hidden="1" customHeight="1">
      <c r="A12" s="1796"/>
      <c r="B12" s="963" t="s">
        <v>859</v>
      </c>
      <c r="C12" s="964"/>
      <c r="D12" s="964"/>
      <c r="E12" s="965"/>
      <c r="F12" s="966"/>
      <c r="G12" s="965"/>
      <c r="H12" s="998"/>
      <c r="I12" s="1007"/>
      <c r="J12" s="995"/>
      <c r="K12" s="993"/>
      <c r="L12" s="960"/>
      <c r="M12" s="961"/>
    </row>
    <row r="13" spans="1:13" s="962" customFormat="1" ht="18" hidden="1" customHeight="1">
      <c r="A13" s="1796"/>
      <c r="B13" s="963" t="s">
        <v>860</v>
      </c>
      <c r="C13" s="964"/>
      <c r="D13" s="964"/>
      <c r="E13" s="965"/>
      <c r="F13" s="966"/>
      <c r="G13" s="965"/>
      <c r="H13" s="998"/>
      <c r="I13" s="1007"/>
      <c r="J13" s="995"/>
      <c r="K13" s="993"/>
      <c r="L13" s="960"/>
      <c r="M13" s="961"/>
    </row>
    <row r="14" spans="1:13" s="962" customFormat="1" ht="18" customHeight="1" thickTop="1">
      <c r="A14" s="1796"/>
      <c r="B14" s="963" t="s">
        <v>128</v>
      </c>
      <c r="C14" s="964">
        <v>21650</v>
      </c>
      <c r="D14" s="964"/>
      <c r="E14" s="965">
        <v>22320</v>
      </c>
      <c r="F14" s="966">
        <v>24750.000000000004</v>
      </c>
      <c r="G14" s="965">
        <v>30910.000000000004</v>
      </c>
      <c r="H14" s="998">
        <v>15000</v>
      </c>
      <c r="I14" s="1008">
        <f>1-(H14/C14)</f>
        <v>0.30715935334872979</v>
      </c>
      <c r="J14" s="996"/>
      <c r="K14" s="964">
        <f t="shared" ref="K14:K45" si="0">SUM(C14-C14*J14)</f>
        <v>21650</v>
      </c>
      <c r="L14" s="960"/>
      <c r="M14" s="961"/>
    </row>
    <row r="15" spans="1:13" s="512" customFormat="1" ht="18" customHeight="1">
      <c r="A15" s="1796"/>
      <c r="B15" s="963" t="s">
        <v>861</v>
      </c>
      <c r="C15" s="964">
        <v>19190</v>
      </c>
      <c r="D15" s="964"/>
      <c r="E15" s="965">
        <v>19780</v>
      </c>
      <c r="F15" s="966">
        <v>22000</v>
      </c>
      <c r="G15" s="965">
        <v>27500.000000000004</v>
      </c>
      <c r="H15" s="998"/>
      <c r="I15" s="1008">
        <f t="shared" ref="I15:I78" si="1">1-(H15/C15)</f>
        <v>1</v>
      </c>
      <c r="J15" s="996"/>
      <c r="K15" s="964">
        <f t="shared" si="0"/>
        <v>19190</v>
      </c>
      <c r="L15" s="960"/>
      <c r="M15" s="967"/>
    </row>
    <row r="16" spans="1:13" s="512" customFormat="1" ht="18" customHeight="1">
      <c r="A16" s="1796"/>
      <c r="B16" s="963" t="s">
        <v>862</v>
      </c>
      <c r="C16" s="964">
        <v>19190</v>
      </c>
      <c r="D16" s="964"/>
      <c r="E16" s="965">
        <v>19780</v>
      </c>
      <c r="F16" s="966">
        <v>22000</v>
      </c>
      <c r="G16" s="965">
        <v>27500.000000000004</v>
      </c>
      <c r="H16" s="998"/>
      <c r="I16" s="1008">
        <f t="shared" si="1"/>
        <v>1</v>
      </c>
      <c r="J16" s="996"/>
      <c r="K16" s="964">
        <f t="shared" si="0"/>
        <v>19190</v>
      </c>
      <c r="L16" s="960"/>
      <c r="M16" s="967"/>
    </row>
    <row r="17" spans="1:13" s="512" customFormat="1" ht="18" customHeight="1">
      <c r="A17" s="1796"/>
      <c r="B17" s="963" t="s">
        <v>863</v>
      </c>
      <c r="C17" s="964">
        <v>19190</v>
      </c>
      <c r="D17" s="964"/>
      <c r="E17" s="965">
        <v>19780</v>
      </c>
      <c r="F17" s="966">
        <v>22000</v>
      </c>
      <c r="G17" s="965">
        <v>27500.000000000004</v>
      </c>
      <c r="H17" s="998"/>
      <c r="I17" s="1008">
        <f t="shared" si="1"/>
        <v>1</v>
      </c>
      <c r="J17" s="996"/>
      <c r="K17" s="964">
        <f t="shared" si="0"/>
        <v>19190</v>
      </c>
      <c r="L17" s="960"/>
      <c r="M17" s="967"/>
    </row>
    <row r="18" spans="1:13" s="512" customFormat="1" ht="18" customHeight="1">
      <c r="A18" s="1796"/>
      <c r="B18" s="963" t="s">
        <v>864</v>
      </c>
      <c r="C18" s="964">
        <v>19190</v>
      </c>
      <c r="D18" s="964"/>
      <c r="E18" s="965">
        <v>19780</v>
      </c>
      <c r="F18" s="966">
        <v>22000</v>
      </c>
      <c r="G18" s="965">
        <v>27500.000000000004</v>
      </c>
      <c r="H18" s="998"/>
      <c r="I18" s="1008">
        <f t="shared" si="1"/>
        <v>1</v>
      </c>
      <c r="J18" s="996"/>
      <c r="K18" s="964">
        <f t="shared" si="0"/>
        <v>19190</v>
      </c>
      <c r="L18" s="960"/>
      <c r="M18" s="967"/>
    </row>
    <row r="19" spans="1:13" s="512" customFormat="1" ht="18" customHeight="1">
      <c r="A19" s="1796"/>
      <c r="B19" s="963" t="s">
        <v>865</v>
      </c>
      <c r="C19" s="964">
        <v>19190</v>
      </c>
      <c r="D19" s="964"/>
      <c r="E19" s="965">
        <v>19780</v>
      </c>
      <c r="F19" s="966">
        <v>22000</v>
      </c>
      <c r="G19" s="965">
        <v>27500.000000000004</v>
      </c>
      <c r="H19" s="998"/>
      <c r="I19" s="1008">
        <f t="shared" si="1"/>
        <v>1</v>
      </c>
      <c r="J19" s="996"/>
      <c r="K19" s="964">
        <f t="shared" si="0"/>
        <v>19190</v>
      </c>
      <c r="L19" s="960"/>
      <c r="M19" s="967"/>
    </row>
    <row r="20" spans="1:13" s="512" customFormat="1" ht="18" customHeight="1">
      <c r="A20" s="1796"/>
      <c r="B20" s="963" t="s">
        <v>866</v>
      </c>
      <c r="C20" s="964">
        <v>19190</v>
      </c>
      <c r="D20" s="964"/>
      <c r="E20" s="965">
        <v>19780</v>
      </c>
      <c r="F20" s="966">
        <v>22000</v>
      </c>
      <c r="G20" s="965">
        <v>27500.000000000004</v>
      </c>
      <c r="H20" s="998"/>
      <c r="I20" s="1008">
        <f t="shared" si="1"/>
        <v>1</v>
      </c>
      <c r="J20" s="996"/>
      <c r="K20" s="964">
        <f t="shared" si="0"/>
        <v>19190</v>
      </c>
      <c r="L20" s="960"/>
      <c r="M20" s="967"/>
    </row>
    <row r="21" spans="1:13" s="512" customFormat="1" ht="18" customHeight="1">
      <c r="A21" s="1796"/>
      <c r="B21" s="963" t="s">
        <v>867</v>
      </c>
      <c r="C21" s="964">
        <v>19190</v>
      </c>
      <c r="D21" s="964"/>
      <c r="E21" s="965">
        <v>19780</v>
      </c>
      <c r="F21" s="966">
        <v>22000</v>
      </c>
      <c r="G21" s="965">
        <v>27500.000000000004</v>
      </c>
      <c r="H21" s="998"/>
      <c r="I21" s="1008">
        <f t="shared" si="1"/>
        <v>1</v>
      </c>
      <c r="J21" s="996"/>
      <c r="K21" s="964">
        <f t="shared" si="0"/>
        <v>19190</v>
      </c>
      <c r="L21" s="960"/>
      <c r="M21" s="967"/>
    </row>
    <row r="22" spans="1:13" s="512" customFormat="1" ht="18" customHeight="1">
      <c r="A22" s="1796"/>
      <c r="B22" s="963" t="s">
        <v>868</v>
      </c>
      <c r="C22" s="964">
        <v>19190</v>
      </c>
      <c r="D22" s="964"/>
      <c r="E22" s="965">
        <v>19780</v>
      </c>
      <c r="F22" s="966">
        <v>22000</v>
      </c>
      <c r="G22" s="965">
        <v>27500.000000000004</v>
      </c>
      <c r="H22" s="998"/>
      <c r="I22" s="1008">
        <f t="shared" si="1"/>
        <v>1</v>
      </c>
      <c r="J22" s="996"/>
      <c r="K22" s="964">
        <f t="shared" si="0"/>
        <v>19190</v>
      </c>
      <c r="L22" s="960"/>
      <c r="M22" s="967"/>
    </row>
    <row r="23" spans="1:13" s="972" customFormat="1" ht="18" customHeight="1">
      <c r="A23" s="1796"/>
      <c r="B23" s="963" t="s">
        <v>4964</v>
      </c>
      <c r="C23" s="964">
        <v>19310</v>
      </c>
      <c r="D23" s="964"/>
      <c r="E23" s="968">
        <v>19900</v>
      </c>
      <c r="F23" s="969">
        <v>22110</v>
      </c>
      <c r="G23" s="968">
        <v>27610.000000000004</v>
      </c>
      <c r="H23" s="999"/>
      <c r="I23" s="1008">
        <f t="shared" si="1"/>
        <v>1</v>
      </c>
      <c r="J23" s="996"/>
      <c r="K23" s="964">
        <f t="shared" si="0"/>
        <v>19310</v>
      </c>
      <c r="L23" s="970"/>
      <c r="M23" s="971"/>
    </row>
    <row r="24" spans="1:13" s="972" customFormat="1" ht="18" customHeight="1">
      <c r="A24" s="1796"/>
      <c r="B24" s="963" t="s">
        <v>4965</v>
      </c>
      <c r="C24" s="964">
        <v>25740</v>
      </c>
      <c r="D24" s="964"/>
      <c r="E24" s="968">
        <v>26540</v>
      </c>
      <c r="F24" s="969">
        <v>29480.000000000004</v>
      </c>
      <c r="G24" s="968">
        <v>36850</v>
      </c>
      <c r="H24" s="999"/>
      <c r="I24" s="1008">
        <f t="shared" si="1"/>
        <v>1</v>
      </c>
      <c r="J24" s="996"/>
      <c r="K24" s="964">
        <f t="shared" si="0"/>
        <v>25740</v>
      </c>
      <c r="L24" s="970"/>
      <c r="M24" s="971"/>
    </row>
    <row r="25" spans="1:13" s="972" customFormat="1" ht="18" customHeight="1">
      <c r="A25" s="1796"/>
      <c r="B25" s="963" t="s">
        <v>129</v>
      </c>
      <c r="C25" s="964">
        <v>27420</v>
      </c>
      <c r="D25" s="964"/>
      <c r="E25" s="968">
        <v>28260</v>
      </c>
      <c r="F25" s="969">
        <v>31350.000000000004</v>
      </c>
      <c r="G25" s="968">
        <v>39160</v>
      </c>
      <c r="H25" s="999"/>
      <c r="I25" s="1008">
        <f t="shared" si="1"/>
        <v>1</v>
      </c>
      <c r="J25" s="996"/>
      <c r="K25" s="964">
        <f t="shared" si="0"/>
        <v>27420</v>
      </c>
      <c r="L25" s="970"/>
      <c r="M25" s="971"/>
    </row>
    <row r="26" spans="1:13" s="972" customFormat="1" ht="18" customHeight="1">
      <c r="A26" s="1796"/>
      <c r="B26" s="963" t="s">
        <v>130</v>
      </c>
      <c r="C26" s="964">
        <v>35830</v>
      </c>
      <c r="D26" s="964"/>
      <c r="E26" s="968">
        <v>36940</v>
      </c>
      <c r="F26" s="969">
        <v>41030</v>
      </c>
      <c r="G26" s="968">
        <v>51260.000000000007</v>
      </c>
      <c r="H26" s="999"/>
      <c r="I26" s="1008">
        <f t="shared" si="1"/>
        <v>1</v>
      </c>
      <c r="J26" s="996"/>
      <c r="K26" s="964">
        <f t="shared" si="0"/>
        <v>35830</v>
      </c>
      <c r="L26" s="970"/>
      <c r="M26" s="971"/>
    </row>
    <row r="27" spans="1:13" s="962" customFormat="1" ht="18" customHeight="1">
      <c r="A27" s="1796"/>
      <c r="B27" s="963" t="s">
        <v>131</v>
      </c>
      <c r="C27" s="964">
        <v>33130</v>
      </c>
      <c r="D27" s="964"/>
      <c r="E27" s="965">
        <v>34150</v>
      </c>
      <c r="F27" s="966">
        <v>37950</v>
      </c>
      <c r="G27" s="965">
        <v>47410.000000000007</v>
      </c>
      <c r="H27" s="998"/>
      <c r="I27" s="1008">
        <f t="shared" si="1"/>
        <v>1</v>
      </c>
      <c r="J27" s="996"/>
      <c r="K27" s="964">
        <f t="shared" si="0"/>
        <v>33130</v>
      </c>
      <c r="L27" s="960"/>
      <c r="M27" s="961"/>
    </row>
    <row r="28" spans="1:13" s="962" customFormat="1" ht="18" customHeight="1">
      <c r="A28" s="1796"/>
      <c r="B28" s="963" t="s">
        <v>869</v>
      </c>
      <c r="C28" s="964">
        <v>27600</v>
      </c>
      <c r="D28" s="964"/>
      <c r="E28" s="965">
        <v>28460</v>
      </c>
      <c r="F28" s="966">
        <v>31570.000000000004</v>
      </c>
      <c r="G28" s="965">
        <v>39490</v>
      </c>
      <c r="H28" s="998"/>
      <c r="I28" s="1008">
        <f t="shared" si="1"/>
        <v>1</v>
      </c>
      <c r="J28" s="996"/>
      <c r="K28" s="964">
        <f t="shared" si="0"/>
        <v>27600</v>
      </c>
      <c r="L28" s="960"/>
      <c r="M28" s="961"/>
    </row>
    <row r="29" spans="1:13" s="962" customFormat="1" ht="18" customHeight="1">
      <c r="A29" s="1796"/>
      <c r="B29" s="963" t="s">
        <v>870</v>
      </c>
      <c r="C29" s="964">
        <v>27600</v>
      </c>
      <c r="D29" s="964"/>
      <c r="E29" s="965">
        <v>28460</v>
      </c>
      <c r="F29" s="966">
        <v>31570.000000000004</v>
      </c>
      <c r="G29" s="965">
        <v>39490</v>
      </c>
      <c r="H29" s="998"/>
      <c r="I29" s="1008">
        <f t="shared" si="1"/>
        <v>1</v>
      </c>
      <c r="J29" s="996"/>
      <c r="K29" s="964">
        <f t="shared" si="0"/>
        <v>27600</v>
      </c>
      <c r="L29" s="960"/>
      <c r="M29" s="961"/>
    </row>
    <row r="30" spans="1:13" s="962" customFormat="1" ht="18" customHeight="1">
      <c r="A30" s="1796"/>
      <c r="B30" s="963" t="s">
        <v>871</v>
      </c>
      <c r="C30" s="964">
        <v>27600</v>
      </c>
      <c r="D30" s="964"/>
      <c r="E30" s="965">
        <v>28460</v>
      </c>
      <c r="F30" s="966">
        <v>31570.000000000004</v>
      </c>
      <c r="G30" s="965">
        <v>39490</v>
      </c>
      <c r="H30" s="998"/>
      <c r="I30" s="1008">
        <f t="shared" si="1"/>
        <v>1</v>
      </c>
      <c r="J30" s="996"/>
      <c r="K30" s="964">
        <f t="shared" si="0"/>
        <v>27600</v>
      </c>
      <c r="L30" s="960"/>
      <c r="M30" s="961"/>
    </row>
    <row r="31" spans="1:13" s="962" customFormat="1" ht="18" customHeight="1">
      <c r="A31" s="1796"/>
      <c r="B31" s="963" t="s">
        <v>872</v>
      </c>
      <c r="C31" s="964">
        <v>27600</v>
      </c>
      <c r="D31" s="964"/>
      <c r="E31" s="965">
        <v>28460</v>
      </c>
      <c r="F31" s="966">
        <v>31570.000000000004</v>
      </c>
      <c r="G31" s="965">
        <v>39490</v>
      </c>
      <c r="H31" s="998"/>
      <c r="I31" s="1008">
        <f t="shared" si="1"/>
        <v>1</v>
      </c>
      <c r="J31" s="996"/>
      <c r="K31" s="964">
        <f t="shared" si="0"/>
        <v>27600</v>
      </c>
      <c r="L31" s="960"/>
      <c r="M31" s="961"/>
    </row>
    <row r="32" spans="1:13" s="962" customFormat="1" ht="18" customHeight="1">
      <c r="A32" s="1796"/>
      <c r="B32" s="963" t="s">
        <v>132</v>
      </c>
      <c r="C32" s="964">
        <v>40020</v>
      </c>
      <c r="D32" s="964"/>
      <c r="E32" s="965">
        <v>41270</v>
      </c>
      <c r="F32" s="966">
        <v>45870.000000000007</v>
      </c>
      <c r="G32" s="965">
        <v>57310.000000000007</v>
      </c>
      <c r="H32" s="998"/>
      <c r="I32" s="1008">
        <f t="shared" si="1"/>
        <v>1</v>
      </c>
      <c r="J32" s="996"/>
      <c r="K32" s="964">
        <f t="shared" si="0"/>
        <v>40020</v>
      </c>
      <c r="L32" s="960"/>
      <c r="M32" s="961"/>
    </row>
    <row r="33" spans="1:13" s="974" customFormat="1" ht="18" customHeight="1">
      <c r="A33" s="1796"/>
      <c r="B33" s="963" t="s">
        <v>873</v>
      </c>
      <c r="C33" s="964">
        <v>22220</v>
      </c>
      <c r="D33" s="964"/>
      <c r="E33" s="968">
        <v>22910</v>
      </c>
      <c r="F33" s="969">
        <v>25410.000000000004</v>
      </c>
      <c r="G33" s="968">
        <v>31790.000000000004</v>
      </c>
      <c r="H33" s="1150">
        <v>19998</v>
      </c>
      <c r="I33" s="1008">
        <f t="shared" si="1"/>
        <v>9.9999999999999978E-2</v>
      </c>
      <c r="J33" s="996">
        <v>0.06</v>
      </c>
      <c r="K33" s="964">
        <f t="shared" si="0"/>
        <v>20886.8</v>
      </c>
      <c r="L33" s="970"/>
      <c r="M33" s="973"/>
    </row>
    <row r="34" spans="1:13" s="974" customFormat="1" ht="18" customHeight="1">
      <c r="A34" s="1796"/>
      <c r="B34" s="963" t="s">
        <v>133</v>
      </c>
      <c r="C34" s="964">
        <v>27350</v>
      </c>
      <c r="D34" s="964"/>
      <c r="E34" s="968">
        <v>28200</v>
      </c>
      <c r="F34" s="969">
        <v>31350.000000000004</v>
      </c>
      <c r="G34" s="968">
        <v>39160</v>
      </c>
      <c r="H34" s="999"/>
      <c r="I34" s="1008">
        <f t="shared" si="1"/>
        <v>1</v>
      </c>
      <c r="J34" s="996"/>
      <c r="K34" s="964">
        <f t="shared" si="0"/>
        <v>27350</v>
      </c>
      <c r="L34" s="970"/>
      <c r="M34" s="973"/>
    </row>
    <row r="35" spans="1:13" s="512" customFormat="1" ht="18" hidden="1" customHeight="1">
      <c r="A35" s="1796"/>
      <c r="B35" s="963" t="s">
        <v>874</v>
      </c>
      <c r="C35" s="964">
        <v>0</v>
      </c>
      <c r="D35" s="964"/>
      <c r="E35" s="965">
        <v>0</v>
      </c>
      <c r="F35" s="966">
        <v>0</v>
      </c>
      <c r="G35" s="965">
        <v>0</v>
      </c>
      <c r="H35" s="998"/>
      <c r="I35" s="1008" t="e">
        <f t="shared" si="1"/>
        <v>#DIV/0!</v>
      </c>
      <c r="J35" s="996">
        <v>0.03</v>
      </c>
      <c r="K35" s="964">
        <f t="shared" si="0"/>
        <v>0</v>
      </c>
      <c r="L35" s="960"/>
      <c r="M35" s="967"/>
    </row>
    <row r="36" spans="1:13" s="512" customFormat="1" ht="18" hidden="1" customHeight="1">
      <c r="A36" s="1796"/>
      <c r="B36" s="963" t="s">
        <v>4966</v>
      </c>
      <c r="C36" s="964">
        <v>0</v>
      </c>
      <c r="D36" s="964"/>
      <c r="E36" s="965">
        <v>0</v>
      </c>
      <c r="F36" s="966">
        <v>0</v>
      </c>
      <c r="G36" s="965">
        <v>0</v>
      </c>
      <c r="H36" s="998"/>
      <c r="I36" s="1008" t="e">
        <f t="shared" si="1"/>
        <v>#DIV/0!</v>
      </c>
      <c r="J36" s="996">
        <v>0.03</v>
      </c>
      <c r="K36" s="964">
        <f t="shared" si="0"/>
        <v>0</v>
      </c>
      <c r="L36" s="960"/>
      <c r="M36" s="967"/>
    </row>
    <row r="37" spans="1:13" s="512" customFormat="1" ht="18" hidden="1" customHeight="1">
      <c r="A37" s="1796"/>
      <c r="B37" s="963" t="s">
        <v>875</v>
      </c>
      <c r="C37" s="964">
        <v>0</v>
      </c>
      <c r="D37" s="964"/>
      <c r="E37" s="965">
        <v>0</v>
      </c>
      <c r="F37" s="966">
        <v>0</v>
      </c>
      <c r="G37" s="965">
        <v>0</v>
      </c>
      <c r="H37" s="998"/>
      <c r="I37" s="1008" t="e">
        <f t="shared" si="1"/>
        <v>#DIV/0!</v>
      </c>
      <c r="J37" s="996">
        <v>0.03</v>
      </c>
      <c r="K37" s="964">
        <f t="shared" si="0"/>
        <v>0</v>
      </c>
      <c r="L37" s="960"/>
      <c r="M37" s="967"/>
    </row>
    <row r="38" spans="1:13" s="512" customFormat="1" ht="18" hidden="1" customHeight="1">
      <c r="A38" s="1796"/>
      <c r="B38" s="963" t="s">
        <v>876</v>
      </c>
      <c r="C38" s="964">
        <v>0</v>
      </c>
      <c r="D38" s="964"/>
      <c r="E38" s="965">
        <v>0</v>
      </c>
      <c r="F38" s="966">
        <v>0</v>
      </c>
      <c r="G38" s="965">
        <v>0</v>
      </c>
      <c r="H38" s="998"/>
      <c r="I38" s="1008" t="e">
        <f t="shared" si="1"/>
        <v>#DIV/0!</v>
      </c>
      <c r="J38" s="996">
        <v>0.03</v>
      </c>
      <c r="K38" s="964">
        <f t="shared" si="0"/>
        <v>0</v>
      </c>
      <c r="L38" s="960"/>
      <c r="M38" s="967"/>
    </row>
    <row r="39" spans="1:13" s="512" customFormat="1" ht="18" hidden="1" customHeight="1">
      <c r="A39" s="1796"/>
      <c r="B39" s="963" t="s">
        <v>877</v>
      </c>
      <c r="C39" s="964">
        <v>0</v>
      </c>
      <c r="D39" s="964"/>
      <c r="E39" s="965">
        <v>0</v>
      </c>
      <c r="F39" s="966">
        <v>0</v>
      </c>
      <c r="G39" s="965">
        <v>0</v>
      </c>
      <c r="H39" s="998"/>
      <c r="I39" s="1008" t="e">
        <f t="shared" si="1"/>
        <v>#DIV/0!</v>
      </c>
      <c r="J39" s="996">
        <v>0.03</v>
      </c>
      <c r="K39" s="964">
        <f t="shared" si="0"/>
        <v>0</v>
      </c>
      <c r="L39" s="960"/>
      <c r="M39" s="967"/>
    </row>
    <row r="40" spans="1:13" s="512" customFormat="1" ht="18" hidden="1" customHeight="1">
      <c r="A40" s="1796"/>
      <c r="B40" s="963" t="s">
        <v>878</v>
      </c>
      <c r="C40" s="964">
        <v>0</v>
      </c>
      <c r="D40" s="964"/>
      <c r="E40" s="965">
        <v>0</v>
      </c>
      <c r="F40" s="966">
        <v>0</v>
      </c>
      <c r="G40" s="965">
        <v>0</v>
      </c>
      <c r="H40" s="998"/>
      <c r="I40" s="1008" t="e">
        <f t="shared" si="1"/>
        <v>#DIV/0!</v>
      </c>
      <c r="J40" s="996">
        <v>0.03</v>
      </c>
      <c r="K40" s="964">
        <f t="shared" si="0"/>
        <v>0</v>
      </c>
      <c r="L40" s="960"/>
      <c r="M40" s="967"/>
    </row>
    <row r="41" spans="1:13" s="512" customFormat="1" ht="18" hidden="1" customHeight="1">
      <c r="A41" s="1796"/>
      <c r="B41" s="963" t="s">
        <v>879</v>
      </c>
      <c r="C41" s="964">
        <v>0</v>
      </c>
      <c r="D41" s="964"/>
      <c r="E41" s="965">
        <v>0</v>
      </c>
      <c r="F41" s="966">
        <v>0</v>
      </c>
      <c r="G41" s="965">
        <v>0</v>
      </c>
      <c r="H41" s="998"/>
      <c r="I41" s="1008" t="e">
        <f t="shared" si="1"/>
        <v>#DIV/0!</v>
      </c>
      <c r="J41" s="996">
        <v>0.03</v>
      </c>
      <c r="K41" s="964">
        <f t="shared" si="0"/>
        <v>0</v>
      </c>
      <c r="L41" s="960"/>
      <c r="M41" s="967"/>
    </row>
    <row r="42" spans="1:13" s="512" customFormat="1" ht="18" hidden="1" customHeight="1">
      <c r="A42" s="1796"/>
      <c r="B42" s="963" t="s">
        <v>880</v>
      </c>
      <c r="C42" s="964">
        <v>0</v>
      </c>
      <c r="D42" s="964"/>
      <c r="E42" s="965">
        <v>0</v>
      </c>
      <c r="F42" s="966">
        <v>0</v>
      </c>
      <c r="G42" s="965">
        <v>0</v>
      </c>
      <c r="H42" s="998"/>
      <c r="I42" s="1008" t="e">
        <f t="shared" si="1"/>
        <v>#DIV/0!</v>
      </c>
      <c r="J42" s="996">
        <v>0.03</v>
      </c>
      <c r="K42" s="964">
        <f t="shared" si="0"/>
        <v>0</v>
      </c>
      <c r="L42" s="960"/>
      <c r="M42" s="967"/>
    </row>
    <row r="43" spans="1:13" s="974" customFormat="1" ht="18" customHeight="1">
      <c r="A43" s="1796"/>
      <c r="B43" s="963" t="s">
        <v>134</v>
      </c>
      <c r="C43" s="964">
        <v>19310</v>
      </c>
      <c r="D43" s="964"/>
      <c r="E43" s="965">
        <v>19900</v>
      </c>
      <c r="F43" s="969">
        <v>22110</v>
      </c>
      <c r="G43" s="968">
        <v>27610.000000000004</v>
      </c>
      <c r="H43" s="999"/>
      <c r="I43" s="1008">
        <f t="shared" si="1"/>
        <v>1</v>
      </c>
      <c r="J43" s="996">
        <v>0.06</v>
      </c>
      <c r="K43" s="964">
        <f t="shared" si="0"/>
        <v>18151.400000000001</v>
      </c>
      <c r="L43" s="970"/>
      <c r="M43" s="973"/>
    </row>
    <row r="44" spans="1:13" s="974" customFormat="1" ht="18" customHeight="1">
      <c r="A44" s="1796"/>
      <c r="B44" s="963" t="s">
        <v>135</v>
      </c>
      <c r="C44" s="964">
        <v>25740</v>
      </c>
      <c r="D44" s="964"/>
      <c r="E44" s="965">
        <v>26540</v>
      </c>
      <c r="F44" s="969">
        <v>29480.000000000004</v>
      </c>
      <c r="G44" s="968">
        <v>36850</v>
      </c>
      <c r="H44" s="999"/>
      <c r="I44" s="1008">
        <f t="shared" si="1"/>
        <v>1</v>
      </c>
      <c r="J44" s="996">
        <v>0.06</v>
      </c>
      <c r="K44" s="964">
        <f t="shared" si="0"/>
        <v>24195.599999999999</v>
      </c>
      <c r="L44" s="970"/>
      <c r="M44" s="973"/>
    </row>
    <row r="45" spans="1:13" s="974" customFormat="1" ht="18" customHeight="1">
      <c r="A45" s="1796"/>
      <c r="B45" s="963" t="s">
        <v>136</v>
      </c>
      <c r="C45" s="964">
        <v>25670</v>
      </c>
      <c r="D45" s="964"/>
      <c r="E45" s="965">
        <v>26460</v>
      </c>
      <c r="F45" s="969">
        <v>29370.000000000004</v>
      </c>
      <c r="G45" s="968">
        <v>36740</v>
      </c>
      <c r="H45" s="999"/>
      <c r="I45" s="1008">
        <f t="shared" si="1"/>
        <v>1</v>
      </c>
      <c r="J45" s="996">
        <v>0.03</v>
      </c>
      <c r="K45" s="964">
        <f t="shared" si="0"/>
        <v>24899.9</v>
      </c>
      <c r="L45" s="970"/>
      <c r="M45" s="973"/>
    </row>
    <row r="46" spans="1:13" s="974" customFormat="1" ht="18" customHeight="1">
      <c r="A46" s="1796"/>
      <c r="B46" s="963" t="s">
        <v>137</v>
      </c>
      <c r="C46" s="964">
        <v>31710</v>
      </c>
      <c r="D46" s="964"/>
      <c r="E46" s="965">
        <v>32690</v>
      </c>
      <c r="F46" s="969">
        <v>36300</v>
      </c>
      <c r="G46" s="968">
        <v>45430.000000000007</v>
      </c>
      <c r="H46" s="999"/>
      <c r="I46" s="1008">
        <f t="shared" si="1"/>
        <v>1</v>
      </c>
      <c r="J46" s="996">
        <v>0.05</v>
      </c>
      <c r="K46" s="964">
        <f t="shared" ref="K46:K77" si="2">SUM(C46-C46*J46)</f>
        <v>30124.5</v>
      </c>
      <c r="L46" s="970"/>
      <c r="M46" s="973"/>
    </row>
    <row r="47" spans="1:13" s="512" customFormat="1" ht="18" customHeight="1">
      <c r="A47" s="1796"/>
      <c r="B47" s="963" t="s">
        <v>881</v>
      </c>
      <c r="C47" s="964">
        <v>18170</v>
      </c>
      <c r="D47" s="964"/>
      <c r="E47" s="965">
        <v>18730</v>
      </c>
      <c r="F47" s="966">
        <v>20790</v>
      </c>
      <c r="G47" s="965">
        <v>25960.000000000004</v>
      </c>
      <c r="H47" s="998"/>
      <c r="I47" s="1008">
        <f t="shared" si="1"/>
        <v>1</v>
      </c>
      <c r="J47" s="996"/>
      <c r="K47" s="964">
        <f t="shared" si="2"/>
        <v>18170</v>
      </c>
      <c r="L47" s="960"/>
      <c r="M47" s="967"/>
    </row>
    <row r="48" spans="1:13" s="512" customFormat="1" ht="18" customHeight="1">
      <c r="A48" s="1796"/>
      <c r="B48" s="963" t="s">
        <v>882</v>
      </c>
      <c r="C48" s="964">
        <v>17930</v>
      </c>
      <c r="D48" s="964"/>
      <c r="E48" s="965">
        <v>18480</v>
      </c>
      <c r="F48" s="966">
        <v>20570</v>
      </c>
      <c r="G48" s="965">
        <v>25740.000000000004</v>
      </c>
      <c r="H48" s="998"/>
      <c r="I48" s="1008">
        <f t="shared" si="1"/>
        <v>1</v>
      </c>
      <c r="J48" s="996"/>
      <c r="K48" s="964">
        <f t="shared" si="2"/>
        <v>17930</v>
      </c>
      <c r="L48" s="960"/>
      <c r="M48" s="967"/>
    </row>
    <row r="49" spans="1:13" s="512" customFormat="1" ht="18" customHeight="1">
      <c r="A49" s="1796"/>
      <c r="B49" s="963" t="s">
        <v>883</v>
      </c>
      <c r="C49" s="964">
        <v>17930</v>
      </c>
      <c r="D49" s="964"/>
      <c r="E49" s="965">
        <v>18480</v>
      </c>
      <c r="F49" s="966">
        <v>20570</v>
      </c>
      <c r="G49" s="965">
        <v>25740.000000000004</v>
      </c>
      <c r="H49" s="998"/>
      <c r="I49" s="1008">
        <f t="shared" si="1"/>
        <v>1</v>
      </c>
      <c r="J49" s="996"/>
      <c r="K49" s="964">
        <f t="shared" si="2"/>
        <v>17930</v>
      </c>
      <c r="L49" s="960"/>
      <c r="M49" s="967"/>
    </row>
    <row r="50" spans="1:13" s="512" customFormat="1" ht="18" customHeight="1">
      <c r="A50" s="1796"/>
      <c r="B50" s="963" t="s">
        <v>884</v>
      </c>
      <c r="C50" s="964">
        <v>17930</v>
      </c>
      <c r="D50" s="964"/>
      <c r="E50" s="965">
        <v>18480</v>
      </c>
      <c r="F50" s="966">
        <v>20570</v>
      </c>
      <c r="G50" s="965">
        <v>25740.000000000004</v>
      </c>
      <c r="H50" s="998"/>
      <c r="I50" s="1008">
        <f t="shared" si="1"/>
        <v>1</v>
      </c>
      <c r="J50" s="996"/>
      <c r="K50" s="964">
        <f t="shared" si="2"/>
        <v>17930</v>
      </c>
      <c r="L50" s="960"/>
      <c r="M50" s="967"/>
    </row>
    <row r="51" spans="1:13" s="512" customFormat="1" ht="18" customHeight="1">
      <c r="A51" s="1796"/>
      <c r="B51" s="963" t="s">
        <v>885</v>
      </c>
      <c r="C51" s="964">
        <v>17930</v>
      </c>
      <c r="D51" s="964"/>
      <c r="E51" s="965">
        <v>18480</v>
      </c>
      <c r="F51" s="966">
        <v>20570</v>
      </c>
      <c r="G51" s="965">
        <v>25740.000000000004</v>
      </c>
      <c r="H51" s="998"/>
      <c r="I51" s="1008">
        <f t="shared" si="1"/>
        <v>1</v>
      </c>
      <c r="J51" s="996"/>
      <c r="K51" s="964">
        <f t="shared" si="2"/>
        <v>17930</v>
      </c>
      <c r="L51" s="960"/>
      <c r="M51" s="967"/>
    </row>
    <row r="52" spans="1:13" s="512" customFormat="1" ht="18" customHeight="1">
      <c r="A52" s="1796"/>
      <c r="B52" s="963" t="s">
        <v>886</v>
      </c>
      <c r="C52" s="964">
        <v>17930</v>
      </c>
      <c r="D52" s="964"/>
      <c r="E52" s="965">
        <v>18480</v>
      </c>
      <c r="F52" s="966">
        <v>20570</v>
      </c>
      <c r="G52" s="965">
        <v>25740.000000000004</v>
      </c>
      <c r="H52" s="998"/>
      <c r="I52" s="1008">
        <f t="shared" si="1"/>
        <v>1</v>
      </c>
      <c r="J52" s="996"/>
      <c r="K52" s="964">
        <f t="shared" si="2"/>
        <v>17930</v>
      </c>
      <c r="L52" s="960"/>
      <c r="M52" s="967"/>
    </row>
    <row r="53" spans="1:13" s="512" customFormat="1" ht="18" customHeight="1">
      <c r="A53" s="1796"/>
      <c r="B53" s="963" t="s">
        <v>4967</v>
      </c>
      <c r="C53" s="964">
        <v>18170</v>
      </c>
      <c r="D53" s="964"/>
      <c r="E53" s="965">
        <v>18730</v>
      </c>
      <c r="F53" s="966">
        <v>20790</v>
      </c>
      <c r="G53" s="965">
        <v>25960.000000000004</v>
      </c>
      <c r="H53" s="998"/>
      <c r="I53" s="1008">
        <f t="shared" si="1"/>
        <v>1</v>
      </c>
      <c r="J53" s="996"/>
      <c r="K53" s="964">
        <f t="shared" si="2"/>
        <v>18170</v>
      </c>
      <c r="L53" s="960"/>
      <c r="M53" s="967"/>
    </row>
    <row r="54" spans="1:13" s="512" customFormat="1" ht="18" customHeight="1">
      <c r="A54" s="1796"/>
      <c r="B54" s="963" t="s">
        <v>4968</v>
      </c>
      <c r="C54" s="964">
        <v>17930</v>
      </c>
      <c r="D54" s="964"/>
      <c r="E54" s="965">
        <v>18480</v>
      </c>
      <c r="F54" s="966">
        <v>20570</v>
      </c>
      <c r="G54" s="965">
        <v>25740.000000000004</v>
      </c>
      <c r="H54" s="998"/>
      <c r="I54" s="1008">
        <f t="shared" si="1"/>
        <v>1</v>
      </c>
      <c r="J54" s="996"/>
      <c r="K54" s="964">
        <f t="shared" si="2"/>
        <v>17930</v>
      </c>
      <c r="L54" s="960"/>
      <c r="M54" s="967"/>
    </row>
    <row r="55" spans="1:13" s="512" customFormat="1" ht="18" customHeight="1">
      <c r="A55" s="1796"/>
      <c r="B55" s="963" t="s">
        <v>887</v>
      </c>
      <c r="C55" s="964">
        <v>17930</v>
      </c>
      <c r="D55" s="964"/>
      <c r="E55" s="965">
        <v>18480</v>
      </c>
      <c r="F55" s="966">
        <v>20570</v>
      </c>
      <c r="G55" s="965">
        <v>25740.000000000004</v>
      </c>
      <c r="H55" s="998"/>
      <c r="I55" s="1008">
        <f t="shared" si="1"/>
        <v>1</v>
      </c>
      <c r="J55" s="996"/>
      <c r="K55" s="964">
        <f t="shared" si="2"/>
        <v>17930</v>
      </c>
      <c r="L55" s="960"/>
      <c r="M55" s="967"/>
    </row>
    <row r="56" spans="1:13" s="512" customFormat="1" ht="18" customHeight="1">
      <c r="A56" s="1796"/>
      <c r="B56" s="963" t="s">
        <v>888</v>
      </c>
      <c r="C56" s="964">
        <v>17930</v>
      </c>
      <c r="D56" s="964"/>
      <c r="E56" s="965">
        <v>18480</v>
      </c>
      <c r="F56" s="966">
        <v>20570</v>
      </c>
      <c r="G56" s="965">
        <v>25740.000000000004</v>
      </c>
      <c r="H56" s="998"/>
      <c r="I56" s="1008">
        <f t="shared" si="1"/>
        <v>1</v>
      </c>
      <c r="J56" s="996"/>
      <c r="K56" s="964">
        <f t="shared" si="2"/>
        <v>17930</v>
      </c>
      <c r="L56" s="960"/>
      <c r="M56" s="967"/>
    </row>
    <row r="57" spans="1:13" s="512" customFormat="1" ht="18" customHeight="1">
      <c r="A57" s="1796"/>
      <c r="B57" s="963" t="s">
        <v>889</v>
      </c>
      <c r="C57" s="964">
        <v>17930</v>
      </c>
      <c r="D57" s="964"/>
      <c r="E57" s="965">
        <v>18480</v>
      </c>
      <c r="F57" s="966">
        <v>20570</v>
      </c>
      <c r="G57" s="965">
        <v>25740.000000000004</v>
      </c>
      <c r="H57" s="998"/>
      <c r="I57" s="1008">
        <f t="shared" si="1"/>
        <v>1</v>
      </c>
      <c r="J57" s="996"/>
      <c r="K57" s="964">
        <f t="shared" si="2"/>
        <v>17930</v>
      </c>
      <c r="L57" s="960"/>
      <c r="M57" s="967"/>
    </row>
    <row r="58" spans="1:13" s="512" customFormat="1" ht="18" customHeight="1">
      <c r="A58" s="1796"/>
      <c r="B58" s="963" t="s">
        <v>890</v>
      </c>
      <c r="C58" s="964">
        <v>17930</v>
      </c>
      <c r="D58" s="964"/>
      <c r="E58" s="965">
        <v>18480</v>
      </c>
      <c r="F58" s="966">
        <v>20570</v>
      </c>
      <c r="G58" s="965">
        <v>25740.000000000004</v>
      </c>
      <c r="H58" s="998"/>
      <c r="I58" s="1008">
        <f t="shared" si="1"/>
        <v>1</v>
      </c>
      <c r="J58" s="996"/>
      <c r="K58" s="964">
        <f t="shared" si="2"/>
        <v>17930</v>
      </c>
      <c r="L58" s="960"/>
      <c r="M58" s="967"/>
    </row>
    <row r="59" spans="1:13" s="512" customFormat="1" ht="18" customHeight="1">
      <c r="A59" s="1796"/>
      <c r="B59" s="963" t="s">
        <v>891</v>
      </c>
      <c r="C59" s="964">
        <v>18430</v>
      </c>
      <c r="D59" s="964"/>
      <c r="E59" s="965">
        <v>19000</v>
      </c>
      <c r="F59" s="966">
        <v>21120</v>
      </c>
      <c r="G59" s="965">
        <v>26400.000000000004</v>
      </c>
      <c r="H59" s="998"/>
      <c r="I59" s="1008">
        <f t="shared" si="1"/>
        <v>1</v>
      </c>
      <c r="J59" s="996"/>
      <c r="K59" s="964">
        <f t="shared" si="2"/>
        <v>18430</v>
      </c>
      <c r="L59" s="960"/>
      <c r="M59" s="967"/>
    </row>
    <row r="60" spans="1:13" s="512" customFormat="1" ht="18" customHeight="1">
      <c r="A60" s="1796"/>
      <c r="B60" s="963" t="s">
        <v>892</v>
      </c>
      <c r="C60" s="964">
        <v>16170</v>
      </c>
      <c r="D60" s="964"/>
      <c r="E60" s="965">
        <v>16670</v>
      </c>
      <c r="F60" s="966">
        <v>18480</v>
      </c>
      <c r="G60" s="965">
        <v>23100.000000000004</v>
      </c>
      <c r="H60" s="998"/>
      <c r="I60" s="1008">
        <f t="shared" si="1"/>
        <v>1</v>
      </c>
      <c r="J60" s="996"/>
      <c r="K60" s="964">
        <f t="shared" si="2"/>
        <v>16170</v>
      </c>
      <c r="L60" s="960"/>
      <c r="M60" s="967"/>
    </row>
    <row r="61" spans="1:13" s="512" customFormat="1" ht="18" customHeight="1">
      <c r="A61" s="1796"/>
      <c r="B61" s="963" t="s">
        <v>893</v>
      </c>
      <c r="C61" s="964">
        <v>16170</v>
      </c>
      <c r="D61" s="964"/>
      <c r="E61" s="965">
        <v>16670</v>
      </c>
      <c r="F61" s="966">
        <v>18480</v>
      </c>
      <c r="G61" s="965">
        <v>23100.000000000004</v>
      </c>
      <c r="H61" s="998"/>
      <c r="I61" s="1008">
        <f t="shared" si="1"/>
        <v>1</v>
      </c>
      <c r="J61" s="996"/>
      <c r="K61" s="964">
        <f t="shared" si="2"/>
        <v>16170</v>
      </c>
      <c r="L61" s="960"/>
      <c r="M61" s="967"/>
    </row>
    <row r="62" spans="1:13" s="512" customFormat="1" ht="18" customHeight="1">
      <c r="A62" s="1796"/>
      <c r="B62" s="963" t="s">
        <v>894</v>
      </c>
      <c r="C62" s="964">
        <v>16170</v>
      </c>
      <c r="D62" s="964"/>
      <c r="E62" s="965">
        <v>16670</v>
      </c>
      <c r="F62" s="966">
        <v>18480</v>
      </c>
      <c r="G62" s="965">
        <v>23100.000000000004</v>
      </c>
      <c r="H62" s="998"/>
      <c r="I62" s="1008">
        <f t="shared" si="1"/>
        <v>1</v>
      </c>
      <c r="J62" s="996"/>
      <c r="K62" s="964">
        <f t="shared" si="2"/>
        <v>16170</v>
      </c>
      <c r="L62" s="960"/>
      <c r="M62" s="967"/>
    </row>
    <row r="63" spans="1:13" s="512" customFormat="1" ht="18" customHeight="1">
      <c r="A63" s="1796"/>
      <c r="B63" s="963" t="s">
        <v>895</v>
      </c>
      <c r="C63" s="964">
        <v>16170</v>
      </c>
      <c r="D63" s="964"/>
      <c r="E63" s="965">
        <v>16670</v>
      </c>
      <c r="F63" s="966">
        <v>18480</v>
      </c>
      <c r="G63" s="965">
        <v>23100.000000000004</v>
      </c>
      <c r="H63" s="998"/>
      <c r="I63" s="1008">
        <f t="shared" si="1"/>
        <v>1</v>
      </c>
      <c r="J63" s="996"/>
      <c r="K63" s="964">
        <f t="shared" si="2"/>
        <v>16170</v>
      </c>
      <c r="L63" s="960"/>
      <c r="M63" s="967"/>
    </row>
    <row r="64" spans="1:13" s="512" customFormat="1" ht="18" customHeight="1">
      <c r="A64" s="1796"/>
      <c r="B64" s="963" t="s">
        <v>896</v>
      </c>
      <c r="C64" s="964">
        <v>16170</v>
      </c>
      <c r="D64" s="964"/>
      <c r="E64" s="965">
        <v>16670</v>
      </c>
      <c r="F64" s="966">
        <v>18480</v>
      </c>
      <c r="G64" s="965">
        <v>23100.000000000004</v>
      </c>
      <c r="H64" s="998"/>
      <c r="I64" s="1008">
        <f t="shared" si="1"/>
        <v>1</v>
      </c>
      <c r="J64" s="996"/>
      <c r="K64" s="964">
        <f t="shared" si="2"/>
        <v>16170</v>
      </c>
      <c r="L64" s="960"/>
      <c r="M64" s="967"/>
    </row>
    <row r="65" spans="1:13" s="512" customFormat="1" ht="18" customHeight="1">
      <c r="A65" s="1796"/>
      <c r="B65" s="963" t="s">
        <v>897</v>
      </c>
      <c r="C65" s="964">
        <v>27140</v>
      </c>
      <c r="D65" s="964"/>
      <c r="E65" s="965">
        <v>27980</v>
      </c>
      <c r="F65" s="966">
        <v>31130.000000000004</v>
      </c>
      <c r="G65" s="965">
        <v>38940</v>
      </c>
      <c r="H65" s="998"/>
      <c r="I65" s="1008">
        <f t="shared" si="1"/>
        <v>1</v>
      </c>
      <c r="J65" s="996"/>
      <c r="K65" s="964">
        <f t="shared" si="2"/>
        <v>27140</v>
      </c>
      <c r="L65" s="960"/>
      <c r="M65" s="967"/>
    </row>
    <row r="66" spans="1:13" s="512" customFormat="1" ht="18" customHeight="1">
      <c r="A66" s="1796"/>
      <c r="B66" s="963" t="s">
        <v>898</v>
      </c>
      <c r="C66" s="964">
        <v>23690</v>
      </c>
      <c r="D66" s="964"/>
      <c r="E66" s="965">
        <v>24420</v>
      </c>
      <c r="F66" s="966">
        <v>27170.000000000004</v>
      </c>
      <c r="G66" s="965">
        <v>33990</v>
      </c>
      <c r="H66" s="998"/>
      <c r="I66" s="1008">
        <f t="shared" si="1"/>
        <v>1</v>
      </c>
      <c r="J66" s="996"/>
      <c r="K66" s="964">
        <f t="shared" si="2"/>
        <v>23690</v>
      </c>
      <c r="L66" s="960"/>
      <c r="M66" s="967"/>
    </row>
    <row r="67" spans="1:13" s="512" customFormat="1" ht="18" customHeight="1">
      <c r="A67" s="1796"/>
      <c r="B67" s="963" t="s">
        <v>899</v>
      </c>
      <c r="C67" s="964">
        <v>23690</v>
      </c>
      <c r="D67" s="964"/>
      <c r="E67" s="965">
        <v>24420</v>
      </c>
      <c r="F67" s="966">
        <v>27170.000000000004</v>
      </c>
      <c r="G67" s="965">
        <v>33990</v>
      </c>
      <c r="H67" s="998"/>
      <c r="I67" s="1008">
        <f t="shared" si="1"/>
        <v>1</v>
      </c>
      <c r="J67" s="996"/>
      <c r="K67" s="964">
        <f t="shared" si="2"/>
        <v>23690</v>
      </c>
      <c r="L67" s="960"/>
      <c r="M67" s="967"/>
    </row>
    <row r="68" spans="1:13" s="512" customFormat="1" ht="18" customHeight="1">
      <c r="A68" s="1796"/>
      <c r="B68" s="963" t="s">
        <v>900</v>
      </c>
      <c r="C68" s="964">
        <v>23690</v>
      </c>
      <c r="D68" s="964"/>
      <c r="E68" s="965">
        <v>24420</v>
      </c>
      <c r="F68" s="966">
        <v>27170.000000000004</v>
      </c>
      <c r="G68" s="965">
        <v>33990</v>
      </c>
      <c r="H68" s="998"/>
      <c r="I68" s="1008">
        <f t="shared" si="1"/>
        <v>1</v>
      </c>
      <c r="J68" s="996"/>
      <c r="K68" s="964">
        <f t="shared" si="2"/>
        <v>23690</v>
      </c>
      <c r="L68" s="960"/>
      <c r="M68" s="967"/>
    </row>
    <row r="69" spans="1:13" s="512" customFormat="1" ht="18" customHeight="1">
      <c r="A69" s="1796"/>
      <c r="B69" s="963" t="s">
        <v>901</v>
      </c>
      <c r="C69" s="964">
        <v>23690</v>
      </c>
      <c r="D69" s="964"/>
      <c r="E69" s="965">
        <v>24420</v>
      </c>
      <c r="F69" s="966">
        <v>27170.000000000004</v>
      </c>
      <c r="G69" s="965">
        <v>33990</v>
      </c>
      <c r="H69" s="998"/>
      <c r="I69" s="1008">
        <f t="shared" si="1"/>
        <v>1</v>
      </c>
      <c r="J69" s="996"/>
      <c r="K69" s="964">
        <f t="shared" si="2"/>
        <v>23690</v>
      </c>
      <c r="L69" s="960"/>
      <c r="M69" s="967"/>
    </row>
    <row r="70" spans="1:13" s="512" customFormat="1" ht="18" customHeight="1">
      <c r="A70" s="1796"/>
      <c r="B70" s="963" t="s">
        <v>902</v>
      </c>
      <c r="C70" s="964">
        <v>23690</v>
      </c>
      <c r="D70" s="964"/>
      <c r="E70" s="965">
        <v>24420</v>
      </c>
      <c r="F70" s="966">
        <v>27170.000000000004</v>
      </c>
      <c r="G70" s="965">
        <v>33990</v>
      </c>
      <c r="H70" s="998"/>
      <c r="I70" s="1008">
        <f t="shared" si="1"/>
        <v>1</v>
      </c>
      <c r="J70" s="996"/>
      <c r="K70" s="964">
        <f t="shared" si="2"/>
        <v>23690</v>
      </c>
      <c r="L70" s="960"/>
      <c r="M70" s="967"/>
    </row>
    <row r="71" spans="1:13" s="512" customFormat="1" ht="18" customHeight="1">
      <c r="A71" s="1796"/>
      <c r="B71" s="963" t="s">
        <v>903</v>
      </c>
      <c r="C71" s="964">
        <v>31790</v>
      </c>
      <c r="D71" s="964"/>
      <c r="E71" s="965">
        <v>32770</v>
      </c>
      <c r="F71" s="966">
        <v>36410</v>
      </c>
      <c r="G71" s="965">
        <v>45540.000000000007</v>
      </c>
      <c r="H71" s="998"/>
      <c r="I71" s="1008">
        <f t="shared" si="1"/>
        <v>1</v>
      </c>
      <c r="J71" s="996"/>
      <c r="K71" s="964">
        <f t="shared" si="2"/>
        <v>31790</v>
      </c>
      <c r="L71" s="960"/>
      <c r="M71" s="967"/>
    </row>
    <row r="72" spans="1:13" s="512" customFormat="1" ht="18" customHeight="1">
      <c r="A72" s="1796"/>
      <c r="B72" s="963" t="s">
        <v>923</v>
      </c>
      <c r="C72" s="964">
        <v>18430</v>
      </c>
      <c r="D72" s="964"/>
      <c r="E72" s="965">
        <v>19000</v>
      </c>
      <c r="F72" s="966">
        <v>21120</v>
      </c>
      <c r="G72" s="965">
        <v>26400.000000000004</v>
      </c>
      <c r="H72" s="998"/>
      <c r="I72" s="1008">
        <f t="shared" si="1"/>
        <v>1</v>
      </c>
      <c r="J72" s="996"/>
      <c r="K72" s="964">
        <f t="shared" si="2"/>
        <v>18430</v>
      </c>
      <c r="L72" s="960"/>
      <c r="M72" s="967"/>
    </row>
    <row r="73" spans="1:13" s="512" customFormat="1" ht="18" customHeight="1">
      <c r="A73" s="1796"/>
      <c r="B73" s="963" t="s">
        <v>924</v>
      </c>
      <c r="C73" s="964">
        <v>16170</v>
      </c>
      <c r="D73" s="964"/>
      <c r="E73" s="965">
        <v>16670</v>
      </c>
      <c r="F73" s="966">
        <v>18480</v>
      </c>
      <c r="G73" s="965">
        <v>23100.000000000004</v>
      </c>
      <c r="H73" s="998"/>
      <c r="I73" s="1008">
        <f t="shared" si="1"/>
        <v>1</v>
      </c>
      <c r="J73" s="996"/>
      <c r="K73" s="964">
        <f t="shared" si="2"/>
        <v>16170</v>
      </c>
      <c r="L73" s="960"/>
      <c r="M73" s="967"/>
    </row>
    <row r="74" spans="1:13" s="512" customFormat="1" ht="18" customHeight="1">
      <c r="A74" s="1796"/>
      <c r="B74" s="963" t="s">
        <v>925</v>
      </c>
      <c r="C74" s="964">
        <v>16170</v>
      </c>
      <c r="D74" s="964"/>
      <c r="E74" s="965">
        <v>16670</v>
      </c>
      <c r="F74" s="966">
        <v>18480</v>
      </c>
      <c r="G74" s="965">
        <v>23100.000000000004</v>
      </c>
      <c r="H74" s="998"/>
      <c r="I74" s="1008">
        <f t="shared" si="1"/>
        <v>1</v>
      </c>
      <c r="J74" s="996"/>
      <c r="K74" s="964">
        <f t="shared" si="2"/>
        <v>16170</v>
      </c>
      <c r="L74" s="960"/>
      <c r="M74" s="967"/>
    </row>
    <row r="75" spans="1:13" s="512" customFormat="1" ht="18" customHeight="1">
      <c r="A75" s="1796"/>
      <c r="B75" s="963" t="s">
        <v>926</v>
      </c>
      <c r="C75" s="964">
        <v>16170</v>
      </c>
      <c r="D75" s="964"/>
      <c r="E75" s="965">
        <v>16670</v>
      </c>
      <c r="F75" s="966">
        <v>18480</v>
      </c>
      <c r="G75" s="965">
        <v>23100.000000000004</v>
      </c>
      <c r="H75" s="998"/>
      <c r="I75" s="1008">
        <f t="shared" si="1"/>
        <v>1</v>
      </c>
      <c r="J75" s="996"/>
      <c r="K75" s="964">
        <f t="shared" si="2"/>
        <v>16170</v>
      </c>
      <c r="L75" s="960"/>
      <c r="M75" s="967"/>
    </row>
    <row r="76" spans="1:13" s="512" customFormat="1" ht="18" customHeight="1">
      <c r="A76" s="1796"/>
      <c r="B76" s="963" t="s">
        <v>927</v>
      </c>
      <c r="C76" s="964">
        <v>16170</v>
      </c>
      <c r="D76" s="964"/>
      <c r="E76" s="965">
        <v>16670</v>
      </c>
      <c r="F76" s="966">
        <v>18480</v>
      </c>
      <c r="G76" s="965">
        <v>23100.000000000004</v>
      </c>
      <c r="H76" s="998"/>
      <c r="I76" s="1008">
        <f t="shared" si="1"/>
        <v>1</v>
      </c>
      <c r="J76" s="996"/>
      <c r="K76" s="964">
        <f t="shared" si="2"/>
        <v>16170</v>
      </c>
      <c r="L76" s="960"/>
      <c r="M76" s="967"/>
    </row>
    <row r="77" spans="1:13" s="512" customFormat="1" ht="18" customHeight="1">
      <c r="A77" s="1796"/>
      <c r="B77" s="963" t="s">
        <v>928</v>
      </c>
      <c r="C77" s="964">
        <v>16170</v>
      </c>
      <c r="D77" s="964"/>
      <c r="E77" s="965">
        <v>16670</v>
      </c>
      <c r="F77" s="966">
        <v>18480</v>
      </c>
      <c r="G77" s="965">
        <v>23100.000000000004</v>
      </c>
      <c r="H77" s="998"/>
      <c r="I77" s="1008">
        <f t="shared" si="1"/>
        <v>1</v>
      </c>
      <c r="J77" s="996"/>
      <c r="K77" s="964">
        <f t="shared" si="2"/>
        <v>16170</v>
      </c>
      <c r="L77" s="960"/>
      <c r="M77" s="967"/>
    </row>
    <row r="78" spans="1:13" s="512" customFormat="1" ht="18" customHeight="1">
      <c r="A78" s="1796"/>
      <c r="B78" s="963" t="s">
        <v>929</v>
      </c>
      <c r="C78" s="964">
        <v>27140</v>
      </c>
      <c r="D78" s="964"/>
      <c r="E78" s="965">
        <v>27980</v>
      </c>
      <c r="F78" s="966">
        <v>31130.000000000004</v>
      </c>
      <c r="G78" s="965">
        <v>38940</v>
      </c>
      <c r="H78" s="998"/>
      <c r="I78" s="1008">
        <f t="shared" si="1"/>
        <v>1</v>
      </c>
      <c r="J78" s="996"/>
      <c r="K78" s="964">
        <f t="shared" ref="K78:K109" si="3">SUM(C78-C78*J78)</f>
        <v>27140</v>
      </c>
      <c r="L78" s="960"/>
      <c r="M78" s="967"/>
    </row>
    <row r="79" spans="1:13" s="512" customFormat="1" ht="18" customHeight="1">
      <c r="A79" s="1796"/>
      <c r="B79" s="963" t="s">
        <v>930</v>
      </c>
      <c r="C79" s="964">
        <v>23690</v>
      </c>
      <c r="D79" s="964"/>
      <c r="E79" s="965">
        <v>24420</v>
      </c>
      <c r="F79" s="966">
        <v>27170.000000000004</v>
      </c>
      <c r="G79" s="965">
        <v>33990</v>
      </c>
      <c r="H79" s="998"/>
      <c r="I79" s="1008">
        <f t="shared" ref="I79:I142" si="4">1-(H79/C79)</f>
        <v>1</v>
      </c>
      <c r="J79" s="996"/>
      <c r="K79" s="964">
        <f t="shared" si="3"/>
        <v>23690</v>
      </c>
      <c r="L79" s="960"/>
      <c r="M79" s="967"/>
    </row>
    <row r="80" spans="1:13" s="512" customFormat="1" ht="18" customHeight="1">
      <c r="A80" s="1796"/>
      <c r="B80" s="963" t="s">
        <v>931</v>
      </c>
      <c r="C80" s="964">
        <v>23690</v>
      </c>
      <c r="D80" s="964"/>
      <c r="E80" s="965">
        <v>24420</v>
      </c>
      <c r="F80" s="966">
        <v>27170.000000000004</v>
      </c>
      <c r="G80" s="965">
        <v>33990</v>
      </c>
      <c r="H80" s="998"/>
      <c r="I80" s="1008">
        <f t="shared" si="4"/>
        <v>1</v>
      </c>
      <c r="J80" s="996"/>
      <c r="K80" s="964">
        <f t="shared" si="3"/>
        <v>23690</v>
      </c>
      <c r="L80" s="960"/>
      <c r="M80" s="967"/>
    </row>
    <row r="81" spans="1:13" s="512" customFormat="1" ht="18" customHeight="1">
      <c r="A81" s="1796"/>
      <c r="B81" s="963" t="s">
        <v>932</v>
      </c>
      <c r="C81" s="964">
        <v>23690</v>
      </c>
      <c r="D81" s="964"/>
      <c r="E81" s="965">
        <v>24420</v>
      </c>
      <c r="F81" s="966">
        <v>27170.000000000004</v>
      </c>
      <c r="G81" s="965">
        <v>33990</v>
      </c>
      <c r="H81" s="998"/>
      <c r="I81" s="1008">
        <f t="shared" si="4"/>
        <v>1</v>
      </c>
      <c r="J81" s="996"/>
      <c r="K81" s="964">
        <f t="shared" si="3"/>
        <v>23690</v>
      </c>
      <c r="L81" s="960"/>
      <c r="M81" s="967"/>
    </row>
    <row r="82" spans="1:13" s="512" customFormat="1" ht="18" customHeight="1">
      <c r="A82" s="1796"/>
      <c r="B82" s="963" t="s">
        <v>933</v>
      </c>
      <c r="C82" s="964">
        <v>23690</v>
      </c>
      <c r="D82" s="964"/>
      <c r="E82" s="965">
        <v>24420</v>
      </c>
      <c r="F82" s="966">
        <v>27170.000000000004</v>
      </c>
      <c r="G82" s="965">
        <v>33990</v>
      </c>
      <c r="H82" s="998"/>
      <c r="I82" s="1008">
        <f t="shared" si="4"/>
        <v>1</v>
      </c>
      <c r="J82" s="996"/>
      <c r="K82" s="964">
        <f t="shared" si="3"/>
        <v>23690</v>
      </c>
      <c r="L82" s="960"/>
      <c r="M82" s="967"/>
    </row>
    <row r="83" spans="1:13" s="512" customFormat="1" ht="18" customHeight="1">
      <c r="A83" s="1796"/>
      <c r="B83" s="963" t="s">
        <v>934</v>
      </c>
      <c r="C83" s="964">
        <v>23690</v>
      </c>
      <c r="D83" s="964"/>
      <c r="E83" s="965">
        <v>24420</v>
      </c>
      <c r="F83" s="966">
        <v>27170.000000000004</v>
      </c>
      <c r="G83" s="965">
        <v>33990</v>
      </c>
      <c r="H83" s="998"/>
      <c r="I83" s="1008">
        <f t="shared" si="4"/>
        <v>1</v>
      </c>
      <c r="J83" s="996"/>
      <c r="K83" s="964">
        <f t="shared" si="3"/>
        <v>23690</v>
      </c>
      <c r="L83" s="960"/>
      <c r="M83" s="967"/>
    </row>
    <row r="84" spans="1:13" s="962" customFormat="1" ht="18" customHeight="1">
      <c r="A84" s="1796"/>
      <c r="B84" s="963" t="s">
        <v>4969</v>
      </c>
      <c r="C84" s="964">
        <v>10160</v>
      </c>
      <c r="D84" s="964"/>
      <c r="E84" s="965">
        <v>10480</v>
      </c>
      <c r="F84" s="966">
        <v>11660.000000000002</v>
      </c>
      <c r="G84" s="965">
        <v>14630.000000000002</v>
      </c>
      <c r="H84" s="998"/>
      <c r="I84" s="1008">
        <f t="shared" si="4"/>
        <v>1</v>
      </c>
      <c r="J84" s="996"/>
      <c r="K84" s="964">
        <f t="shared" si="3"/>
        <v>10160</v>
      </c>
      <c r="L84" s="960"/>
      <c r="M84" s="975"/>
    </row>
    <row r="85" spans="1:13" s="962" customFormat="1" ht="18" customHeight="1">
      <c r="A85" s="1796"/>
      <c r="B85" s="963" t="s">
        <v>4970</v>
      </c>
      <c r="C85" s="964">
        <v>10160</v>
      </c>
      <c r="D85" s="964"/>
      <c r="E85" s="965">
        <v>10480</v>
      </c>
      <c r="F85" s="966">
        <v>11660.000000000002</v>
      </c>
      <c r="G85" s="965">
        <v>14630.000000000002</v>
      </c>
      <c r="H85" s="998"/>
      <c r="I85" s="1008">
        <f t="shared" si="4"/>
        <v>1</v>
      </c>
      <c r="J85" s="996"/>
      <c r="K85" s="964">
        <f t="shared" si="3"/>
        <v>10160</v>
      </c>
      <c r="L85" s="960"/>
      <c r="M85" s="975"/>
    </row>
    <row r="86" spans="1:13" s="962" customFormat="1" ht="18" customHeight="1">
      <c r="A86" s="1796"/>
      <c r="B86" s="963" t="s">
        <v>4971</v>
      </c>
      <c r="C86" s="964">
        <v>10160</v>
      </c>
      <c r="D86" s="964"/>
      <c r="E86" s="965">
        <v>10480</v>
      </c>
      <c r="F86" s="966">
        <v>11660.000000000002</v>
      </c>
      <c r="G86" s="965">
        <v>14630.000000000002</v>
      </c>
      <c r="H86" s="998"/>
      <c r="I86" s="1008">
        <f t="shared" si="4"/>
        <v>1</v>
      </c>
      <c r="J86" s="996"/>
      <c r="K86" s="964">
        <f t="shared" si="3"/>
        <v>10160</v>
      </c>
      <c r="L86" s="960"/>
      <c r="M86" s="975"/>
    </row>
    <row r="87" spans="1:13" s="962" customFormat="1" ht="18" customHeight="1">
      <c r="A87" s="1796"/>
      <c r="B87" s="963" t="s">
        <v>4972</v>
      </c>
      <c r="C87" s="964">
        <v>10160</v>
      </c>
      <c r="D87" s="964"/>
      <c r="E87" s="965">
        <v>10480</v>
      </c>
      <c r="F87" s="966">
        <v>11660.000000000002</v>
      </c>
      <c r="G87" s="965">
        <v>14630.000000000002</v>
      </c>
      <c r="H87" s="998"/>
      <c r="I87" s="1008">
        <f t="shared" si="4"/>
        <v>1</v>
      </c>
      <c r="J87" s="996"/>
      <c r="K87" s="964">
        <f t="shared" si="3"/>
        <v>10160</v>
      </c>
      <c r="L87" s="960"/>
      <c r="M87" s="975"/>
    </row>
    <row r="88" spans="1:13" s="962" customFormat="1" ht="18" customHeight="1">
      <c r="A88" s="1796"/>
      <c r="B88" s="976" t="s">
        <v>4973</v>
      </c>
      <c r="C88" s="977">
        <v>50420</v>
      </c>
      <c r="D88" s="977"/>
      <c r="E88" s="978">
        <v>51980</v>
      </c>
      <c r="F88" s="979">
        <v>57750.000000000007</v>
      </c>
      <c r="G88" s="978">
        <v>72160</v>
      </c>
      <c r="H88" s="1000"/>
      <c r="I88" s="1008">
        <f t="shared" si="4"/>
        <v>1</v>
      </c>
      <c r="J88" s="996"/>
      <c r="K88" s="964">
        <f t="shared" si="3"/>
        <v>50420</v>
      </c>
      <c r="L88" s="960"/>
      <c r="M88" s="961"/>
    </row>
    <row r="89" spans="1:13" s="512" customFormat="1" ht="18" customHeight="1">
      <c r="A89" s="1796"/>
      <c r="B89" s="980" t="s">
        <v>4974</v>
      </c>
      <c r="C89" s="964">
        <v>19540</v>
      </c>
      <c r="D89" s="964"/>
      <c r="E89" s="965">
        <v>20150</v>
      </c>
      <c r="F89" s="966">
        <v>22330</v>
      </c>
      <c r="G89" s="965">
        <v>27940.000000000004</v>
      </c>
      <c r="H89" s="998"/>
      <c r="I89" s="1008">
        <f t="shared" si="4"/>
        <v>1</v>
      </c>
      <c r="J89" s="996"/>
      <c r="K89" s="964">
        <f t="shared" si="3"/>
        <v>19540</v>
      </c>
      <c r="L89" s="960"/>
      <c r="M89" s="967"/>
    </row>
    <row r="90" spans="1:13" s="512" customFormat="1" ht="18" customHeight="1">
      <c r="A90" s="1796"/>
      <c r="B90" s="980" t="s">
        <v>4975</v>
      </c>
      <c r="C90" s="964">
        <v>23370</v>
      </c>
      <c r="D90" s="964"/>
      <c r="E90" s="965">
        <v>24090</v>
      </c>
      <c r="F90" s="966">
        <v>26730.000000000004</v>
      </c>
      <c r="G90" s="965">
        <v>33440</v>
      </c>
      <c r="H90" s="998"/>
      <c r="I90" s="1008">
        <f t="shared" si="4"/>
        <v>1</v>
      </c>
      <c r="J90" s="996"/>
      <c r="K90" s="964">
        <f t="shared" si="3"/>
        <v>23370</v>
      </c>
      <c r="L90" s="960"/>
      <c r="M90" s="967"/>
    </row>
    <row r="91" spans="1:13" s="974" customFormat="1" ht="18" customHeight="1">
      <c r="A91" s="1796"/>
      <c r="B91" s="963" t="s">
        <v>4976</v>
      </c>
      <c r="C91" s="964">
        <v>15840</v>
      </c>
      <c r="D91" s="964"/>
      <c r="E91" s="965">
        <v>16340</v>
      </c>
      <c r="F91" s="966">
        <v>18150</v>
      </c>
      <c r="G91" s="965">
        <v>22660.000000000004</v>
      </c>
      <c r="H91" s="998"/>
      <c r="I91" s="1008">
        <f t="shared" si="4"/>
        <v>1</v>
      </c>
      <c r="J91" s="996">
        <v>0.06</v>
      </c>
      <c r="K91" s="964">
        <f t="shared" si="3"/>
        <v>14889.6</v>
      </c>
      <c r="L91" s="970"/>
      <c r="M91" s="973"/>
    </row>
    <row r="92" spans="1:13" s="974" customFormat="1" ht="18" customHeight="1">
      <c r="A92" s="1796"/>
      <c r="B92" s="963" t="s">
        <v>4977</v>
      </c>
      <c r="C92" s="964">
        <v>19500</v>
      </c>
      <c r="D92" s="964"/>
      <c r="E92" s="965">
        <v>20100</v>
      </c>
      <c r="F92" s="966">
        <v>22330</v>
      </c>
      <c r="G92" s="965">
        <v>27940.000000000004</v>
      </c>
      <c r="H92" s="998"/>
      <c r="I92" s="1008">
        <f t="shared" si="4"/>
        <v>1</v>
      </c>
      <c r="J92" s="996">
        <v>0.06</v>
      </c>
      <c r="K92" s="964">
        <f t="shared" si="3"/>
        <v>18330</v>
      </c>
      <c r="L92" s="970"/>
      <c r="M92" s="973"/>
    </row>
    <row r="93" spans="1:13" s="974" customFormat="1" ht="18" customHeight="1">
      <c r="A93" s="1796"/>
      <c r="B93" s="963" t="s">
        <v>4978</v>
      </c>
      <c r="C93" s="964">
        <v>8190</v>
      </c>
      <c r="D93" s="964"/>
      <c r="E93" s="965">
        <v>8440</v>
      </c>
      <c r="F93" s="966">
        <v>9350</v>
      </c>
      <c r="G93" s="965">
        <v>11660.000000000002</v>
      </c>
      <c r="H93" s="998"/>
      <c r="I93" s="1008">
        <f t="shared" si="4"/>
        <v>1</v>
      </c>
      <c r="J93" s="996">
        <v>0.06</v>
      </c>
      <c r="K93" s="964">
        <f t="shared" si="3"/>
        <v>7698.6</v>
      </c>
      <c r="L93" s="970"/>
      <c r="M93" s="973"/>
    </row>
    <row r="94" spans="1:13" s="974" customFormat="1" ht="18" customHeight="1">
      <c r="A94" s="1796"/>
      <c r="B94" s="963" t="s">
        <v>4979</v>
      </c>
      <c r="C94" s="964">
        <v>14990</v>
      </c>
      <c r="D94" s="964"/>
      <c r="E94" s="965">
        <v>15450</v>
      </c>
      <c r="F94" s="966">
        <v>17160</v>
      </c>
      <c r="G94" s="965">
        <v>21450</v>
      </c>
      <c r="H94" s="998"/>
      <c r="I94" s="1008">
        <f t="shared" si="4"/>
        <v>1</v>
      </c>
      <c r="J94" s="996"/>
      <c r="K94" s="964">
        <f t="shared" si="3"/>
        <v>14990</v>
      </c>
      <c r="L94" s="970"/>
      <c r="M94" s="973"/>
    </row>
    <row r="95" spans="1:13" s="974" customFormat="1" ht="18" customHeight="1">
      <c r="A95" s="1796"/>
      <c r="B95" s="963" t="s">
        <v>4980</v>
      </c>
      <c r="C95" s="964">
        <v>15810</v>
      </c>
      <c r="D95" s="964"/>
      <c r="E95" s="965">
        <v>16300</v>
      </c>
      <c r="F95" s="966">
        <v>18150</v>
      </c>
      <c r="G95" s="965">
        <v>22660.000000000004</v>
      </c>
      <c r="H95" s="998"/>
      <c r="I95" s="1008">
        <f t="shared" si="4"/>
        <v>1</v>
      </c>
      <c r="J95" s="996"/>
      <c r="K95" s="964">
        <f t="shared" si="3"/>
        <v>15810</v>
      </c>
      <c r="L95" s="970"/>
      <c r="M95" s="973"/>
    </row>
    <row r="96" spans="1:13" s="974" customFormat="1" ht="18" customHeight="1">
      <c r="A96" s="1796"/>
      <c r="B96" s="963" t="s">
        <v>4981</v>
      </c>
      <c r="C96" s="964">
        <v>16930</v>
      </c>
      <c r="D96" s="964"/>
      <c r="E96" s="965">
        <v>17460</v>
      </c>
      <c r="F96" s="966">
        <v>19360</v>
      </c>
      <c r="G96" s="965">
        <v>24200.000000000004</v>
      </c>
      <c r="H96" s="998"/>
      <c r="I96" s="1008">
        <f t="shared" si="4"/>
        <v>1</v>
      </c>
      <c r="J96" s="996"/>
      <c r="K96" s="964">
        <f t="shared" si="3"/>
        <v>16930</v>
      </c>
      <c r="L96" s="970"/>
      <c r="M96" s="973"/>
    </row>
    <row r="97" spans="1:13" s="974" customFormat="1" ht="18" customHeight="1">
      <c r="A97" s="1796"/>
      <c r="B97" s="963" t="s">
        <v>4982</v>
      </c>
      <c r="C97" s="964">
        <v>19560</v>
      </c>
      <c r="D97" s="964"/>
      <c r="E97" s="965">
        <v>20170</v>
      </c>
      <c r="F97" s="966">
        <v>22440</v>
      </c>
      <c r="G97" s="965">
        <v>28050.000000000004</v>
      </c>
      <c r="H97" s="998"/>
      <c r="I97" s="1008">
        <f t="shared" si="4"/>
        <v>1</v>
      </c>
      <c r="J97" s="996">
        <v>0.06</v>
      </c>
      <c r="K97" s="964">
        <f t="shared" si="3"/>
        <v>18386.400000000001</v>
      </c>
      <c r="L97" s="970"/>
      <c r="M97" s="973"/>
    </row>
    <row r="98" spans="1:13" s="974" customFormat="1" ht="18" customHeight="1">
      <c r="A98" s="1796"/>
      <c r="B98" s="963" t="s">
        <v>4983</v>
      </c>
      <c r="C98" s="964">
        <v>26140</v>
      </c>
      <c r="D98" s="964"/>
      <c r="E98" s="965">
        <v>26940</v>
      </c>
      <c r="F98" s="966">
        <v>29920.000000000004</v>
      </c>
      <c r="G98" s="965">
        <v>37400</v>
      </c>
      <c r="H98" s="998"/>
      <c r="I98" s="1008">
        <f t="shared" si="4"/>
        <v>1</v>
      </c>
      <c r="J98" s="996">
        <v>0.06</v>
      </c>
      <c r="K98" s="964">
        <f t="shared" si="3"/>
        <v>24571.599999999999</v>
      </c>
      <c r="L98" s="970"/>
      <c r="M98" s="973"/>
    </row>
    <row r="99" spans="1:13" s="974" customFormat="1" ht="18" customHeight="1">
      <c r="A99" s="1796"/>
      <c r="B99" s="963" t="s">
        <v>4984</v>
      </c>
      <c r="C99" s="964">
        <v>25180</v>
      </c>
      <c r="D99" s="964"/>
      <c r="E99" s="965">
        <v>25960</v>
      </c>
      <c r="F99" s="966">
        <v>28820.000000000004</v>
      </c>
      <c r="G99" s="965">
        <v>36080</v>
      </c>
      <c r="H99" s="998"/>
      <c r="I99" s="1008">
        <f t="shared" si="4"/>
        <v>1</v>
      </c>
      <c r="J99" s="996">
        <v>0.06</v>
      </c>
      <c r="K99" s="964">
        <f t="shared" si="3"/>
        <v>23669.200000000001</v>
      </c>
      <c r="L99" s="970"/>
      <c r="M99" s="973"/>
    </row>
    <row r="100" spans="1:13" s="974" customFormat="1" ht="18" customHeight="1">
      <c r="A100" s="1796"/>
      <c r="B100" s="963" t="s">
        <v>4985</v>
      </c>
      <c r="C100" s="964">
        <v>36290</v>
      </c>
      <c r="D100" s="964"/>
      <c r="E100" s="965">
        <v>37420</v>
      </c>
      <c r="F100" s="966">
        <v>41580</v>
      </c>
      <c r="G100" s="965">
        <v>52030.000000000007</v>
      </c>
      <c r="H100" s="998"/>
      <c r="I100" s="1008">
        <f t="shared" si="4"/>
        <v>1</v>
      </c>
      <c r="J100" s="996"/>
      <c r="K100" s="964">
        <f t="shared" si="3"/>
        <v>36290</v>
      </c>
      <c r="L100" s="970"/>
      <c r="M100" s="973"/>
    </row>
    <row r="101" spans="1:13" s="974" customFormat="1" ht="18" customHeight="1">
      <c r="A101" s="1796"/>
      <c r="B101" s="963" t="s">
        <v>4986</v>
      </c>
      <c r="C101" s="964">
        <v>22690</v>
      </c>
      <c r="D101" s="964"/>
      <c r="E101" s="965">
        <v>23390</v>
      </c>
      <c r="F101" s="966">
        <v>25960.000000000004</v>
      </c>
      <c r="G101" s="965">
        <v>32450.000000000004</v>
      </c>
      <c r="H101" s="998"/>
      <c r="I101" s="1008">
        <f t="shared" si="4"/>
        <v>1</v>
      </c>
      <c r="J101" s="996">
        <v>0.06</v>
      </c>
      <c r="K101" s="964">
        <f t="shared" si="3"/>
        <v>21328.6</v>
      </c>
      <c r="L101" s="970"/>
      <c r="M101" s="973"/>
    </row>
    <row r="102" spans="1:13" s="974" customFormat="1" ht="18" customHeight="1">
      <c r="A102" s="1796"/>
      <c r="B102" s="963" t="s">
        <v>4987</v>
      </c>
      <c r="C102" s="964">
        <v>29560</v>
      </c>
      <c r="D102" s="964"/>
      <c r="E102" s="965">
        <v>30470</v>
      </c>
      <c r="F102" s="966">
        <v>33880</v>
      </c>
      <c r="G102" s="965">
        <v>42350</v>
      </c>
      <c r="H102" s="998"/>
      <c r="I102" s="1008">
        <f t="shared" si="4"/>
        <v>1</v>
      </c>
      <c r="J102" s="996">
        <v>0.06</v>
      </c>
      <c r="K102" s="964">
        <f t="shared" si="3"/>
        <v>27786.400000000001</v>
      </c>
      <c r="L102" s="970"/>
      <c r="M102" s="973"/>
    </row>
    <row r="103" spans="1:13" s="974" customFormat="1" ht="18" customHeight="1">
      <c r="A103" s="1796"/>
      <c r="B103" s="963" t="s">
        <v>4988</v>
      </c>
      <c r="C103" s="964">
        <v>26650</v>
      </c>
      <c r="D103" s="964"/>
      <c r="E103" s="965">
        <v>27470</v>
      </c>
      <c r="F103" s="966">
        <v>30470.000000000004</v>
      </c>
      <c r="G103" s="965">
        <v>38060</v>
      </c>
      <c r="H103" s="998"/>
      <c r="I103" s="1008">
        <f t="shared" si="4"/>
        <v>1</v>
      </c>
      <c r="J103" s="996"/>
      <c r="K103" s="964">
        <f t="shared" si="3"/>
        <v>26650</v>
      </c>
      <c r="L103" s="970"/>
      <c r="M103" s="973"/>
    </row>
    <row r="104" spans="1:13" s="974" customFormat="1" ht="18" customHeight="1">
      <c r="A104" s="1796"/>
      <c r="B104" s="981" t="s">
        <v>4989</v>
      </c>
      <c r="C104" s="982">
        <v>38060</v>
      </c>
      <c r="D104" s="982"/>
      <c r="E104" s="983">
        <v>39240</v>
      </c>
      <c r="F104" s="984">
        <v>43560</v>
      </c>
      <c r="G104" s="983">
        <v>54450.000000000007</v>
      </c>
      <c r="H104" s="1001"/>
      <c r="I104" s="1008">
        <f t="shared" si="4"/>
        <v>1</v>
      </c>
      <c r="J104" s="996"/>
      <c r="K104" s="964">
        <f t="shared" si="3"/>
        <v>38060</v>
      </c>
      <c r="L104" s="970"/>
      <c r="M104" s="973"/>
    </row>
    <row r="105" spans="1:13" s="974" customFormat="1" ht="18" customHeight="1">
      <c r="A105" s="1796"/>
      <c r="B105" s="963" t="s">
        <v>904</v>
      </c>
      <c r="C105" s="964">
        <v>46660</v>
      </c>
      <c r="D105" s="964"/>
      <c r="E105" s="965">
        <v>48100</v>
      </c>
      <c r="F105" s="966">
        <v>53460.000000000007</v>
      </c>
      <c r="G105" s="965">
        <v>66880</v>
      </c>
      <c r="H105" s="998"/>
      <c r="I105" s="1008">
        <f t="shared" si="4"/>
        <v>1</v>
      </c>
      <c r="J105" s="996"/>
      <c r="K105" s="964">
        <f t="shared" si="3"/>
        <v>46660</v>
      </c>
      <c r="L105" s="970"/>
      <c r="M105" s="973"/>
    </row>
    <row r="106" spans="1:13" s="974" customFormat="1" ht="18" customHeight="1">
      <c r="A106" s="1796"/>
      <c r="B106" s="963" t="s">
        <v>905</v>
      </c>
      <c r="C106" s="964">
        <v>32030</v>
      </c>
      <c r="D106" s="964"/>
      <c r="E106" s="965">
        <v>33020</v>
      </c>
      <c r="F106" s="966">
        <v>36630</v>
      </c>
      <c r="G106" s="965">
        <v>45760.000000000007</v>
      </c>
      <c r="H106" s="998"/>
      <c r="I106" s="1008">
        <f t="shared" si="4"/>
        <v>1</v>
      </c>
      <c r="J106" s="996"/>
      <c r="K106" s="964">
        <f t="shared" si="3"/>
        <v>32030</v>
      </c>
      <c r="L106" s="970"/>
      <c r="M106" s="973"/>
    </row>
    <row r="107" spans="1:13" s="974" customFormat="1" ht="18" customHeight="1">
      <c r="A107" s="1796"/>
      <c r="B107" s="963" t="s">
        <v>906</v>
      </c>
      <c r="C107" s="964">
        <v>29810</v>
      </c>
      <c r="D107" s="964"/>
      <c r="E107" s="965">
        <v>30740</v>
      </c>
      <c r="F107" s="966">
        <v>34100</v>
      </c>
      <c r="G107" s="965">
        <v>42680</v>
      </c>
      <c r="H107" s="998"/>
      <c r="I107" s="1008">
        <f t="shared" si="4"/>
        <v>1</v>
      </c>
      <c r="J107" s="996"/>
      <c r="K107" s="964">
        <f t="shared" si="3"/>
        <v>29810</v>
      </c>
      <c r="L107" s="970"/>
      <c r="M107" s="973"/>
    </row>
    <row r="108" spans="1:13" s="974" customFormat="1" ht="18" customHeight="1">
      <c r="A108" s="1796"/>
      <c r="B108" s="963" t="s">
        <v>907</v>
      </c>
      <c r="C108" s="964">
        <v>23900</v>
      </c>
      <c r="D108" s="964"/>
      <c r="E108" s="965">
        <v>24630</v>
      </c>
      <c r="F108" s="966">
        <v>27390.000000000004</v>
      </c>
      <c r="G108" s="965">
        <v>34210</v>
      </c>
      <c r="H108" s="998"/>
      <c r="I108" s="1008">
        <f t="shared" si="4"/>
        <v>1</v>
      </c>
      <c r="J108" s="996"/>
      <c r="K108" s="964">
        <f t="shared" si="3"/>
        <v>23900</v>
      </c>
      <c r="L108" s="970"/>
      <c r="M108" s="973"/>
    </row>
    <row r="109" spans="1:13" s="974" customFormat="1" ht="18" customHeight="1">
      <c r="A109" s="1796"/>
      <c r="B109" s="963" t="s">
        <v>908</v>
      </c>
      <c r="C109" s="964">
        <v>52460</v>
      </c>
      <c r="D109" s="964"/>
      <c r="E109" s="965">
        <v>54080</v>
      </c>
      <c r="F109" s="966">
        <v>60060.000000000007</v>
      </c>
      <c r="G109" s="965">
        <v>75130</v>
      </c>
      <c r="H109" s="998"/>
      <c r="I109" s="1008">
        <f t="shared" si="4"/>
        <v>1</v>
      </c>
      <c r="J109" s="996"/>
      <c r="K109" s="964">
        <f t="shared" si="3"/>
        <v>52460</v>
      </c>
      <c r="L109" s="970"/>
      <c r="M109" s="973"/>
    </row>
    <row r="110" spans="1:13" s="974" customFormat="1" ht="18" customHeight="1">
      <c r="A110" s="1796"/>
      <c r="B110" s="963" t="s">
        <v>909</v>
      </c>
      <c r="C110" s="964">
        <v>23640</v>
      </c>
      <c r="D110" s="964"/>
      <c r="E110" s="965">
        <v>24370</v>
      </c>
      <c r="F110" s="966">
        <v>27060.000000000004</v>
      </c>
      <c r="G110" s="965">
        <v>33880</v>
      </c>
      <c r="H110" s="998"/>
      <c r="I110" s="1008">
        <f t="shared" si="4"/>
        <v>1</v>
      </c>
      <c r="J110" s="996"/>
      <c r="K110" s="964">
        <f t="shared" ref="K110:K141" si="5">SUM(C110-C110*J110)</f>
        <v>23640</v>
      </c>
      <c r="L110" s="970"/>
      <c r="M110" s="973"/>
    </row>
    <row r="111" spans="1:13" s="974" customFormat="1" ht="18" customHeight="1">
      <c r="A111" s="1796"/>
      <c r="B111" s="963" t="s">
        <v>910</v>
      </c>
      <c r="C111" s="964">
        <v>26660</v>
      </c>
      <c r="D111" s="964"/>
      <c r="E111" s="965">
        <v>27480</v>
      </c>
      <c r="F111" s="966">
        <v>30580.000000000004</v>
      </c>
      <c r="G111" s="965">
        <v>38280</v>
      </c>
      <c r="H111" s="998"/>
      <c r="I111" s="1008">
        <f t="shared" si="4"/>
        <v>1</v>
      </c>
      <c r="J111" s="996"/>
      <c r="K111" s="964">
        <f t="shared" si="5"/>
        <v>26660</v>
      </c>
      <c r="L111" s="970"/>
      <c r="M111" s="973"/>
    </row>
    <row r="112" spans="1:13" s="974" customFormat="1" ht="18" customHeight="1" thickBot="1">
      <c r="A112" s="1797"/>
      <c r="B112" s="985" t="s">
        <v>911</v>
      </c>
      <c r="C112" s="986">
        <v>12020</v>
      </c>
      <c r="D112" s="986"/>
      <c r="E112" s="987">
        <v>12390</v>
      </c>
      <c r="F112" s="988">
        <v>13750.000000000002</v>
      </c>
      <c r="G112" s="987">
        <v>17160</v>
      </c>
      <c r="H112" s="1002"/>
      <c r="I112" s="1008">
        <f t="shared" si="4"/>
        <v>1</v>
      </c>
      <c r="J112" s="996"/>
      <c r="K112" s="964">
        <f t="shared" si="5"/>
        <v>12020</v>
      </c>
      <c r="L112" s="989"/>
      <c r="M112" s="973"/>
    </row>
    <row r="113" spans="1:13" s="512" customFormat="1" ht="18" customHeight="1" thickTop="1">
      <c r="A113" s="1795" t="s">
        <v>4990</v>
      </c>
      <c r="B113" s="956" t="s">
        <v>4991</v>
      </c>
      <c r="C113" s="957">
        <v>69080</v>
      </c>
      <c r="D113" s="957"/>
      <c r="E113" s="958">
        <v>71170</v>
      </c>
      <c r="F113" s="958">
        <v>74140</v>
      </c>
      <c r="G113" s="958">
        <v>96360.000000000015</v>
      </c>
      <c r="H113" s="1003"/>
      <c r="I113" s="1008">
        <f t="shared" si="4"/>
        <v>1</v>
      </c>
      <c r="J113" s="996"/>
      <c r="K113" s="964">
        <f t="shared" si="5"/>
        <v>69080</v>
      </c>
      <c r="L113" s="960"/>
    </row>
    <row r="114" spans="1:13" s="512" customFormat="1" ht="18" customHeight="1">
      <c r="A114" s="1796"/>
      <c r="B114" s="963" t="s">
        <v>138</v>
      </c>
      <c r="C114" s="964">
        <v>79750</v>
      </c>
      <c r="D114" s="964"/>
      <c r="E114" s="965">
        <v>82170</v>
      </c>
      <c r="F114" s="965">
        <v>85580</v>
      </c>
      <c r="G114" s="965">
        <v>111210.00000000001</v>
      </c>
      <c r="H114" s="1004"/>
      <c r="I114" s="1008">
        <f t="shared" si="4"/>
        <v>1</v>
      </c>
      <c r="J114" s="996"/>
      <c r="K114" s="964">
        <f t="shared" si="5"/>
        <v>79750</v>
      </c>
      <c r="L114" s="960"/>
    </row>
    <row r="115" spans="1:13" s="512" customFormat="1" ht="18" customHeight="1">
      <c r="A115" s="1796"/>
      <c r="B115" s="963" t="s">
        <v>912</v>
      </c>
      <c r="C115" s="964">
        <v>81730</v>
      </c>
      <c r="D115" s="964"/>
      <c r="E115" s="965">
        <v>84150</v>
      </c>
      <c r="F115" s="965">
        <v>87670</v>
      </c>
      <c r="G115" s="965">
        <v>113960.00000000001</v>
      </c>
      <c r="H115" s="1004"/>
      <c r="I115" s="1008">
        <f t="shared" si="4"/>
        <v>1</v>
      </c>
      <c r="J115" s="996"/>
      <c r="K115" s="964">
        <f t="shared" si="5"/>
        <v>81730</v>
      </c>
      <c r="L115" s="960"/>
    </row>
    <row r="116" spans="1:13" s="962" customFormat="1" ht="18" customHeight="1">
      <c r="A116" s="1796"/>
      <c r="B116" s="963" t="s">
        <v>913</v>
      </c>
      <c r="C116" s="964">
        <v>81730</v>
      </c>
      <c r="D116" s="964"/>
      <c r="E116" s="965">
        <v>84150</v>
      </c>
      <c r="F116" s="965">
        <v>87670</v>
      </c>
      <c r="G116" s="965">
        <v>113960.00000000001</v>
      </c>
      <c r="H116" s="1004"/>
      <c r="I116" s="1008">
        <f t="shared" si="4"/>
        <v>1</v>
      </c>
      <c r="J116" s="996"/>
      <c r="K116" s="964">
        <f t="shared" si="5"/>
        <v>81730</v>
      </c>
      <c r="L116" s="960"/>
    </row>
    <row r="117" spans="1:13" s="962" customFormat="1" ht="18" customHeight="1">
      <c r="A117" s="1796"/>
      <c r="B117" s="963" t="s">
        <v>914</v>
      </c>
      <c r="C117" s="964">
        <v>81730</v>
      </c>
      <c r="D117" s="964"/>
      <c r="E117" s="965">
        <v>84150</v>
      </c>
      <c r="F117" s="965">
        <v>87670</v>
      </c>
      <c r="G117" s="965">
        <v>113960.00000000001</v>
      </c>
      <c r="H117" s="1004"/>
      <c r="I117" s="1008">
        <f t="shared" si="4"/>
        <v>1</v>
      </c>
      <c r="J117" s="996"/>
      <c r="K117" s="964">
        <f t="shared" si="5"/>
        <v>81730</v>
      </c>
      <c r="L117" s="960"/>
    </row>
    <row r="118" spans="1:13" s="974" customFormat="1" ht="18" customHeight="1">
      <c r="A118" s="1796"/>
      <c r="B118" s="963" t="s">
        <v>139</v>
      </c>
      <c r="C118" s="964">
        <v>94600.000000000015</v>
      </c>
      <c r="D118" s="964"/>
      <c r="E118" s="965">
        <v>97460.000000000015</v>
      </c>
      <c r="F118" s="965">
        <v>101530.00000000001</v>
      </c>
      <c r="G118" s="965">
        <v>132000</v>
      </c>
      <c r="H118" s="1004"/>
      <c r="I118" s="1008">
        <f t="shared" si="4"/>
        <v>1</v>
      </c>
      <c r="J118" s="996"/>
      <c r="K118" s="964">
        <f t="shared" si="5"/>
        <v>94600.000000000015</v>
      </c>
      <c r="L118" s="970"/>
      <c r="M118" s="990"/>
    </row>
    <row r="119" spans="1:13" s="974" customFormat="1" ht="18" customHeight="1">
      <c r="A119" s="1796"/>
      <c r="B119" s="963" t="s">
        <v>4992</v>
      </c>
      <c r="C119" s="964">
        <v>158180</v>
      </c>
      <c r="D119" s="964"/>
      <c r="E119" s="965">
        <v>162910</v>
      </c>
      <c r="F119" s="965">
        <v>169730</v>
      </c>
      <c r="G119" s="965">
        <v>220660.00000000003</v>
      </c>
      <c r="H119" s="1004"/>
      <c r="I119" s="1008">
        <f t="shared" si="4"/>
        <v>1</v>
      </c>
      <c r="J119" s="996"/>
      <c r="K119" s="964">
        <f t="shared" si="5"/>
        <v>158180</v>
      </c>
      <c r="L119" s="970"/>
      <c r="M119" s="990"/>
    </row>
    <row r="120" spans="1:13" s="974" customFormat="1" ht="18" customHeight="1">
      <c r="A120" s="1796"/>
      <c r="B120" s="963" t="s">
        <v>915</v>
      </c>
      <c r="C120" s="964">
        <v>73480</v>
      </c>
      <c r="D120" s="964"/>
      <c r="E120" s="965">
        <v>75680</v>
      </c>
      <c r="F120" s="965">
        <v>78870</v>
      </c>
      <c r="G120" s="965">
        <v>102520.00000000001</v>
      </c>
      <c r="H120" s="1004"/>
      <c r="I120" s="1008">
        <f t="shared" si="4"/>
        <v>1</v>
      </c>
      <c r="J120" s="996">
        <v>0.06</v>
      </c>
      <c r="K120" s="964">
        <f t="shared" si="5"/>
        <v>69071.199999999997</v>
      </c>
      <c r="L120" s="970"/>
      <c r="M120" s="990"/>
    </row>
    <row r="121" spans="1:13" s="974" customFormat="1" ht="18" customHeight="1">
      <c r="A121" s="1796"/>
      <c r="B121" s="963" t="s">
        <v>916</v>
      </c>
      <c r="C121" s="964">
        <v>84810</v>
      </c>
      <c r="D121" s="964"/>
      <c r="E121" s="965">
        <v>87340</v>
      </c>
      <c r="F121" s="965">
        <v>90970.000000000015</v>
      </c>
      <c r="G121" s="965">
        <v>118250.00000000001</v>
      </c>
      <c r="H121" s="1004"/>
      <c r="I121" s="1008">
        <f t="shared" si="4"/>
        <v>1</v>
      </c>
      <c r="J121" s="996">
        <v>0.04</v>
      </c>
      <c r="K121" s="964">
        <f t="shared" si="5"/>
        <v>81417.600000000006</v>
      </c>
      <c r="L121" s="970"/>
      <c r="M121" s="990"/>
    </row>
    <row r="122" spans="1:13" s="974" customFormat="1" ht="18" customHeight="1">
      <c r="A122" s="1796"/>
      <c r="B122" s="963" t="s">
        <v>917</v>
      </c>
      <c r="C122" s="964">
        <v>81070</v>
      </c>
      <c r="D122" s="964"/>
      <c r="E122" s="965">
        <v>83490</v>
      </c>
      <c r="F122" s="965">
        <v>87010</v>
      </c>
      <c r="G122" s="965">
        <v>113080.00000000001</v>
      </c>
      <c r="H122" s="1004">
        <v>26880</v>
      </c>
      <c r="I122" s="1008">
        <f t="shared" si="4"/>
        <v>0.66843468607376344</v>
      </c>
      <c r="J122" s="996">
        <v>0.5</v>
      </c>
      <c r="K122" s="964">
        <f t="shared" si="5"/>
        <v>40535</v>
      </c>
      <c r="L122" s="970"/>
      <c r="M122" s="990"/>
    </row>
    <row r="123" spans="1:13" s="974" customFormat="1" ht="18" customHeight="1">
      <c r="A123" s="1796"/>
      <c r="B123" s="963" t="s">
        <v>918</v>
      </c>
      <c r="C123" s="964">
        <v>74250</v>
      </c>
      <c r="D123" s="964"/>
      <c r="E123" s="965">
        <v>76450</v>
      </c>
      <c r="F123" s="965">
        <v>79640</v>
      </c>
      <c r="G123" s="965">
        <v>103510.00000000001</v>
      </c>
      <c r="H123" s="1004">
        <v>26880</v>
      </c>
      <c r="I123" s="1008">
        <f t="shared" si="4"/>
        <v>0.63797979797979798</v>
      </c>
      <c r="J123" s="996">
        <v>0.64</v>
      </c>
      <c r="K123" s="964">
        <f t="shared" si="5"/>
        <v>26730</v>
      </c>
      <c r="L123" s="970"/>
      <c r="M123" s="990"/>
    </row>
    <row r="124" spans="1:13" s="974" customFormat="1" ht="18" customHeight="1">
      <c r="A124" s="1796"/>
      <c r="B124" s="963" t="s">
        <v>919</v>
      </c>
      <c r="C124" s="964">
        <v>74250</v>
      </c>
      <c r="D124" s="964"/>
      <c r="E124" s="965">
        <v>76450</v>
      </c>
      <c r="F124" s="965">
        <v>79640</v>
      </c>
      <c r="G124" s="965">
        <v>103510.00000000001</v>
      </c>
      <c r="H124" s="1004"/>
      <c r="I124" s="1008">
        <f t="shared" si="4"/>
        <v>1</v>
      </c>
      <c r="J124" s="996"/>
      <c r="K124" s="964">
        <f t="shared" si="5"/>
        <v>74250</v>
      </c>
      <c r="L124" s="970"/>
      <c r="M124" s="990"/>
    </row>
    <row r="125" spans="1:13" s="974" customFormat="1" ht="18" customHeight="1">
      <c r="A125" s="1796"/>
      <c r="B125" s="963" t="s">
        <v>920</v>
      </c>
      <c r="C125" s="964">
        <v>74250</v>
      </c>
      <c r="D125" s="964"/>
      <c r="E125" s="965">
        <v>76450</v>
      </c>
      <c r="F125" s="965">
        <v>79640</v>
      </c>
      <c r="G125" s="965">
        <v>103510.00000000001</v>
      </c>
      <c r="H125" s="1004"/>
      <c r="I125" s="1008">
        <f t="shared" si="4"/>
        <v>1</v>
      </c>
      <c r="J125" s="996"/>
      <c r="K125" s="964">
        <f t="shared" si="5"/>
        <v>74250</v>
      </c>
      <c r="L125" s="970"/>
      <c r="M125" s="990"/>
    </row>
    <row r="126" spans="1:13" s="974" customFormat="1" ht="18" customHeight="1">
      <c r="A126" s="1796"/>
      <c r="B126" s="963" t="s">
        <v>4993</v>
      </c>
      <c r="C126" s="964">
        <v>81290</v>
      </c>
      <c r="D126" s="964"/>
      <c r="E126" s="965">
        <v>83710</v>
      </c>
      <c r="F126" s="965">
        <v>87230</v>
      </c>
      <c r="G126" s="965">
        <v>113410.00000000001</v>
      </c>
      <c r="H126" s="1004">
        <v>79300</v>
      </c>
      <c r="I126" s="1008">
        <f t="shared" si="4"/>
        <v>2.4480255874031243E-2</v>
      </c>
      <c r="J126" s="996">
        <v>0.02</v>
      </c>
      <c r="K126" s="964">
        <f t="shared" si="5"/>
        <v>79664.2</v>
      </c>
      <c r="L126" s="970"/>
      <c r="M126" s="990"/>
    </row>
    <row r="127" spans="1:13" s="974" customFormat="1" ht="18" customHeight="1">
      <c r="A127" s="1796"/>
      <c r="B127" s="963" t="s">
        <v>4994</v>
      </c>
      <c r="C127" s="964">
        <v>74470</v>
      </c>
      <c r="D127" s="964"/>
      <c r="E127" s="965">
        <v>76670</v>
      </c>
      <c r="F127" s="965">
        <v>79860</v>
      </c>
      <c r="G127" s="965">
        <v>103840.00000000001</v>
      </c>
      <c r="H127" s="1004">
        <v>40000</v>
      </c>
      <c r="I127" s="1008">
        <f t="shared" si="4"/>
        <v>0.46287095474687789</v>
      </c>
      <c r="J127" s="996">
        <v>0.05</v>
      </c>
      <c r="K127" s="964">
        <f t="shared" si="5"/>
        <v>70746.5</v>
      </c>
      <c r="L127" s="970"/>
      <c r="M127" s="990"/>
    </row>
    <row r="128" spans="1:13" s="974" customFormat="1" ht="18" customHeight="1">
      <c r="A128" s="1796"/>
      <c r="B128" s="963" t="s">
        <v>4995</v>
      </c>
      <c r="C128" s="964">
        <v>74470</v>
      </c>
      <c r="D128" s="964"/>
      <c r="E128" s="965">
        <v>76670</v>
      </c>
      <c r="F128" s="965">
        <v>79860</v>
      </c>
      <c r="G128" s="965">
        <v>103840.00000000001</v>
      </c>
      <c r="H128" s="1004"/>
      <c r="I128" s="1008">
        <f t="shared" si="4"/>
        <v>1</v>
      </c>
      <c r="J128" s="996"/>
      <c r="K128" s="964">
        <f t="shared" si="5"/>
        <v>74470</v>
      </c>
      <c r="L128" s="970"/>
      <c r="M128" s="990"/>
    </row>
    <row r="129" spans="1:13" s="974" customFormat="1" ht="18" customHeight="1">
      <c r="A129" s="1796"/>
      <c r="B129" s="963" t="s">
        <v>4996</v>
      </c>
      <c r="C129" s="964">
        <v>74470</v>
      </c>
      <c r="D129" s="964"/>
      <c r="E129" s="965">
        <v>76670</v>
      </c>
      <c r="F129" s="965">
        <v>79860</v>
      </c>
      <c r="G129" s="965">
        <v>103840.00000000001</v>
      </c>
      <c r="H129" s="1004"/>
      <c r="I129" s="1008">
        <f t="shared" si="4"/>
        <v>1</v>
      </c>
      <c r="J129" s="996"/>
      <c r="K129" s="964">
        <f t="shared" si="5"/>
        <v>74470</v>
      </c>
      <c r="L129" s="970"/>
      <c r="M129" s="990"/>
    </row>
    <row r="130" spans="1:13" s="512" customFormat="1" ht="18" customHeight="1">
      <c r="A130" s="1796"/>
      <c r="B130" s="963" t="s">
        <v>4997</v>
      </c>
      <c r="C130" s="964">
        <v>48290</v>
      </c>
      <c r="D130" s="964"/>
      <c r="E130" s="965">
        <v>49720.000000000007</v>
      </c>
      <c r="F130" s="965">
        <v>51810.000000000007</v>
      </c>
      <c r="G130" s="965">
        <v>67320</v>
      </c>
      <c r="H130" s="1004"/>
      <c r="I130" s="1008">
        <f t="shared" si="4"/>
        <v>1</v>
      </c>
      <c r="J130" s="996"/>
      <c r="K130" s="964">
        <f t="shared" si="5"/>
        <v>48290</v>
      </c>
      <c r="L130" s="960"/>
    </row>
    <row r="131" spans="1:13" s="512" customFormat="1" ht="18" customHeight="1">
      <c r="A131" s="1796"/>
      <c r="B131" s="963" t="s">
        <v>4998</v>
      </c>
      <c r="C131" s="964">
        <v>53460</v>
      </c>
      <c r="D131" s="964"/>
      <c r="E131" s="965">
        <v>55110.000000000007</v>
      </c>
      <c r="F131" s="965">
        <v>57310.000000000007</v>
      </c>
      <c r="G131" s="965">
        <v>74470</v>
      </c>
      <c r="H131" s="1004"/>
      <c r="I131" s="1008">
        <f t="shared" si="4"/>
        <v>1</v>
      </c>
      <c r="J131" s="996"/>
      <c r="K131" s="964">
        <f t="shared" si="5"/>
        <v>53460</v>
      </c>
      <c r="L131" s="960"/>
    </row>
    <row r="132" spans="1:13" s="508" customFormat="1" ht="18" customHeight="1">
      <c r="A132" s="1796"/>
      <c r="B132" s="963" t="s">
        <v>4999</v>
      </c>
      <c r="C132" s="964">
        <v>53460.000000000007</v>
      </c>
      <c r="D132" s="964"/>
      <c r="E132" s="965">
        <v>55110.000000000007</v>
      </c>
      <c r="F132" s="965">
        <v>57310.000000000007</v>
      </c>
      <c r="G132" s="965">
        <v>74470</v>
      </c>
      <c r="H132" s="1004"/>
      <c r="I132" s="1008">
        <f t="shared" si="4"/>
        <v>1</v>
      </c>
      <c r="J132" s="996"/>
      <c r="K132" s="964">
        <f t="shared" si="5"/>
        <v>53460.000000000007</v>
      </c>
      <c r="L132" s="960"/>
    </row>
    <row r="133" spans="1:13" s="508" customFormat="1" ht="18" customHeight="1">
      <c r="A133" s="1796"/>
      <c r="B133" s="963" t="s">
        <v>5000</v>
      </c>
      <c r="C133" s="964">
        <v>53460.000000000007</v>
      </c>
      <c r="D133" s="964"/>
      <c r="E133" s="965">
        <v>55110.000000000007</v>
      </c>
      <c r="F133" s="965">
        <v>57310.000000000007</v>
      </c>
      <c r="G133" s="965">
        <v>74470</v>
      </c>
      <c r="H133" s="1004"/>
      <c r="I133" s="1008">
        <f t="shared" si="4"/>
        <v>1</v>
      </c>
      <c r="J133" s="996"/>
      <c r="K133" s="964">
        <f t="shared" si="5"/>
        <v>53460.000000000007</v>
      </c>
      <c r="L133" s="960"/>
    </row>
    <row r="134" spans="1:13" s="972" customFormat="1" ht="18" customHeight="1">
      <c r="A134" s="1796"/>
      <c r="B134" s="963" t="s">
        <v>5001</v>
      </c>
      <c r="C134" s="964">
        <v>65890</v>
      </c>
      <c r="D134" s="964"/>
      <c r="E134" s="965">
        <v>67870</v>
      </c>
      <c r="F134" s="965">
        <v>70730</v>
      </c>
      <c r="G134" s="965">
        <v>91960.000000000015</v>
      </c>
      <c r="H134" s="1004">
        <v>50400</v>
      </c>
      <c r="I134" s="1008">
        <f t="shared" si="4"/>
        <v>0.23508878433753222</v>
      </c>
      <c r="J134" s="996">
        <v>0.09</v>
      </c>
      <c r="K134" s="964">
        <f t="shared" si="5"/>
        <v>59959.9</v>
      </c>
      <c r="L134" s="970"/>
      <c r="M134" s="991"/>
    </row>
    <row r="135" spans="1:13" s="972" customFormat="1" ht="18" customHeight="1">
      <c r="A135" s="1796"/>
      <c r="B135" s="963" t="s">
        <v>5002</v>
      </c>
      <c r="C135" s="964">
        <v>84810</v>
      </c>
      <c r="D135" s="964"/>
      <c r="E135" s="965">
        <v>87340</v>
      </c>
      <c r="F135" s="965">
        <v>90970.000000000015</v>
      </c>
      <c r="G135" s="965">
        <v>118250.00000000001</v>
      </c>
      <c r="H135" s="1004"/>
      <c r="I135" s="1008">
        <f t="shared" si="4"/>
        <v>1</v>
      </c>
      <c r="J135" s="996">
        <v>0.09</v>
      </c>
      <c r="K135" s="964">
        <f t="shared" si="5"/>
        <v>77177.100000000006</v>
      </c>
      <c r="L135" s="970"/>
      <c r="M135" s="991"/>
    </row>
    <row r="136" spans="1:13" s="972" customFormat="1" ht="18" customHeight="1">
      <c r="A136" s="1796"/>
      <c r="B136" s="963" t="s">
        <v>5003</v>
      </c>
      <c r="C136" s="964">
        <v>74580</v>
      </c>
      <c r="D136" s="964"/>
      <c r="E136" s="965">
        <v>76780</v>
      </c>
      <c r="F136" s="965">
        <v>79970</v>
      </c>
      <c r="G136" s="965">
        <v>103950.00000000001</v>
      </c>
      <c r="H136" s="1004"/>
      <c r="I136" s="1008">
        <f t="shared" si="4"/>
        <v>1</v>
      </c>
      <c r="J136" s="996">
        <v>0.09</v>
      </c>
      <c r="K136" s="964">
        <f t="shared" si="5"/>
        <v>67867.8</v>
      </c>
      <c r="L136" s="970"/>
      <c r="M136" s="991"/>
    </row>
    <row r="137" spans="1:13" s="972" customFormat="1" ht="18" customHeight="1">
      <c r="A137" s="1796"/>
      <c r="B137" s="963" t="s">
        <v>5004</v>
      </c>
      <c r="C137" s="964">
        <v>74580</v>
      </c>
      <c r="D137" s="964"/>
      <c r="E137" s="965">
        <v>76780</v>
      </c>
      <c r="F137" s="965">
        <v>79970</v>
      </c>
      <c r="G137" s="965">
        <v>103950.00000000001</v>
      </c>
      <c r="H137" s="1004"/>
      <c r="I137" s="1008">
        <f t="shared" si="4"/>
        <v>1</v>
      </c>
      <c r="J137" s="996">
        <v>0.09</v>
      </c>
      <c r="K137" s="964">
        <f t="shared" si="5"/>
        <v>67867.8</v>
      </c>
      <c r="L137" s="970"/>
      <c r="M137" s="991"/>
    </row>
    <row r="138" spans="1:13" s="972" customFormat="1" ht="18" customHeight="1">
      <c r="A138" s="1796"/>
      <c r="B138" s="963" t="s">
        <v>5005</v>
      </c>
      <c r="C138" s="964">
        <v>74580</v>
      </c>
      <c r="D138" s="964"/>
      <c r="E138" s="965">
        <v>76780</v>
      </c>
      <c r="F138" s="965">
        <v>79970</v>
      </c>
      <c r="G138" s="965">
        <v>103950.00000000001</v>
      </c>
      <c r="H138" s="1004"/>
      <c r="I138" s="1008">
        <f t="shared" si="4"/>
        <v>1</v>
      </c>
      <c r="J138" s="996">
        <v>0.09</v>
      </c>
      <c r="K138" s="964">
        <f t="shared" si="5"/>
        <v>67867.8</v>
      </c>
      <c r="L138" s="970"/>
      <c r="M138" s="991"/>
    </row>
    <row r="139" spans="1:13" s="972" customFormat="1" ht="18" customHeight="1">
      <c r="A139" s="1796"/>
      <c r="B139" s="963" t="s">
        <v>5006</v>
      </c>
      <c r="C139" s="964">
        <v>69630</v>
      </c>
      <c r="D139" s="964"/>
      <c r="E139" s="965">
        <v>71720</v>
      </c>
      <c r="F139" s="965">
        <v>74690</v>
      </c>
      <c r="G139" s="965">
        <v>97130.000000000015</v>
      </c>
      <c r="H139" s="1004">
        <v>21000</v>
      </c>
      <c r="I139" s="1008">
        <f t="shared" si="4"/>
        <v>0.69840585954330026</v>
      </c>
      <c r="J139" s="996">
        <v>0.7</v>
      </c>
      <c r="K139" s="964">
        <f t="shared" si="5"/>
        <v>20889</v>
      </c>
      <c r="L139" s="970"/>
      <c r="M139" s="991"/>
    </row>
    <row r="140" spans="1:13" s="972" customFormat="1" ht="18" customHeight="1">
      <c r="A140" s="1796"/>
      <c r="B140" s="963" t="s">
        <v>921</v>
      </c>
      <c r="C140" s="964">
        <v>74800</v>
      </c>
      <c r="D140" s="964"/>
      <c r="E140" s="965">
        <v>77000</v>
      </c>
      <c r="F140" s="965">
        <v>80300</v>
      </c>
      <c r="G140" s="965">
        <v>104390.00000000001</v>
      </c>
      <c r="H140" s="1004">
        <v>0</v>
      </c>
      <c r="I140" s="1008">
        <f t="shared" si="4"/>
        <v>1</v>
      </c>
      <c r="J140" s="996">
        <v>0.1</v>
      </c>
      <c r="K140" s="964">
        <f t="shared" si="5"/>
        <v>67320</v>
      </c>
      <c r="L140" s="970"/>
      <c r="M140" s="991"/>
    </row>
    <row r="141" spans="1:13" s="972" customFormat="1" ht="18" customHeight="1">
      <c r="A141" s="1796"/>
      <c r="B141" s="963" t="s">
        <v>922</v>
      </c>
      <c r="C141" s="964">
        <v>89980</v>
      </c>
      <c r="D141" s="964"/>
      <c r="E141" s="965">
        <v>92620.000000000015</v>
      </c>
      <c r="F141" s="965">
        <v>96580.000000000015</v>
      </c>
      <c r="G141" s="965">
        <v>125510.00000000001</v>
      </c>
      <c r="H141" s="1004">
        <v>70000</v>
      </c>
      <c r="I141" s="1008">
        <f t="shared" si="4"/>
        <v>0.22204934429873302</v>
      </c>
      <c r="J141" s="996">
        <v>0.05</v>
      </c>
      <c r="K141" s="964">
        <f t="shared" si="5"/>
        <v>85481</v>
      </c>
      <c r="L141" s="970"/>
      <c r="M141" s="991"/>
    </row>
    <row r="142" spans="1:13" s="974" customFormat="1" ht="18" customHeight="1">
      <c r="A142" s="1796"/>
      <c r="B142" s="963" t="s">
        <v>5007</v>
      </c>
      <c r="C142" s="964">
        <v>78430</v>
      </c>
      <c r="D142" s="964"/>
      <c r="E142" s="965">
        <v>80740</v>
      </c>
      <c r="F142" s="965">
        <v>84150</v>
      </c>
      <c r="G142" s="965">
        <v>109450.00000000001</v>
      </c>
      <c r="H142" s="1004"/>
      <c r="I142" s="1008">
        <f t="shared" si="4"/>
        <v>1</v>
      </c>
      <c r="J142" s="996"/>
      <c r="K142" s="964">
        <f t="shared" ref="K142:K146" si="6">SUM(C142-C142*J142)</f>
        <v>78430</v>
      </c>
      <c r="L142" s="970"/>
      <c r="M142" s="990"/>
    </row>
    <row r="143" spans="1:13" s="974" customFormat="1" ht="18" customHeight="1">
      <c r="A143" s="1796"/>
      <c r="B143" s="963" t="s">
        <v>5008</v>
      </c>
      <c r="C143" s="964">
        <v>69740</v>
      </c>
      <c r="D143" s="964"/>
      <c r="E143" s="965">
        <v>71830</v>
      </c>
      <c r="F143" s="965">
        <v>74800</v>
      </c>
      <c r="G143" s="965">
        <v>97240.000000000015</v>
      </c>
      <c r="H143" s="1004"/>
      <c r="I143" s="1008">
        <f t="shared" ref="I143:I146" si="7">1-(H143/C143)</f>
        <v>1</v>
      </c>
      <c r="J143" s="996">
        <v>0.06</v>
      </c>
      <c r="K143" s="964">
        <f t="shared" si="6"/>
        <v>65555.600000000006</v>
      </c>
      <c r="L143" s="970"/>
      <c r="M143" s="990"/>
    </row>
    <row r="144" spans="1:13" s="512" customFormat="1" ht="18" customHeight="1">
      <c r="A144" s="1796"/>
      <c r="B144" s="963" t="s">
        <v>140</v>
      </c>
      <c r="C144" s="964">
        <v>60390.000000000007</v>
      </c>
      <c r="D144" s="964"/>
      <c r="E144" s="965">
        <v>62150.000000000007</v>
      </c>
      <c r="F144" s="965">
        <v>81290</v>
      </c>
      <c r="G144" s="965">
        <v>105710.00000000001</v>
      </c>
      <c r="H144" s="1004"/>
      <c r="I144" s="1008">
        <f t="shared" si="7"/>
        <v>1</v>
      </c>
      <c r="J144" s="996"/>
      <c r="K144" s="964">
        <f t="shared" si="6"/>
        <v>60390.000000000007</v>
      </c>
      <c r="L144" s="960"/>
    </row>
    <row r="145" spans="1:12" s="512" customFormat="1" ht="18" customHeight="1" thickBot="1">
      <c r="A145" s="1797"/>
      <c r="B145" s="985" t="s">
        <v>141</v>
      </c>
      <c r="C145" s="986">
        <v>60390.000000000007</v>
      </c>
      <c r="D145" s="986"/>
      <c r="E145" s="987">
        <v>62150.000000000007</v>
      </c>
      <c r="F145" s="987">
        <v>81290</v>
      </c>
      <c r="G145" s="987">
        <v>105710.00000000001</v>
      </c>
      <c r="H145" s="1005"/>
      <c r="I145" s="1008">
        <f t="shared" si="7"/>
        <v>1</v>
      </c>
      <c r="J145" s="996"/>
      <c r="K145" s="964">
        <f t="shared" si="6"/>
        <v>60390.000000000007</v>
      </c>
      <c r="L145" s="960"/>
    </row>
    <row r="146" spans="1:12" ht="17.25" thickTop="1">
      <c r="B146" s="513" t="s">
        <v>5166</v>
      </c>
      <c r="C146" s="1158"/>
      <c r="E146" s="1158">
        <v>62000</v>
      </c>
      <c r="F146" s="507" t="s">
        <v>5171</v>
      </c>
      <c r="I146" s="507" t="e">
        <f t="shared" si="7"/>
        <v>#DIV/0!</v>
      </c>
      <c r="K146" s="507">
        <f t="shared" si="6"/>
        <v>0</v>
      </c>
    </row>
    <row r="147" spans="1:12">
      <c r="B147" s="513" t="s">
        <v>5163</v>
      </c>
      <c r="C147" s="1158"/>
      <c r="E147" s="1158">
        <v>62000</v>
      </c>
      <c r="F147" s="507" t="s">
        <v>5171</v>
      </c>
    </row>
    <row r="148" spans="1:12">
      <c r="B148" s="513" t="s">
        <v>5164</v>
      </c>
      <c r="C148" s="1158"/>
      <c r="E148" s="1158">
        <v>62000</v>
      </c>
      <c r="F148" s="507" t="s">
        <v>5171</v>
      </c>
    </row>
    <row r="149" spans="1:12">
      <c r="B149" s="513" t="s">
        <v>5165</v>
      </c>
      <c r="C149" s="1158"/>
      <c r="E149" s="1158">
        <v>62000</v>
      </c>
      <c r="F149" s="507" t="s">
        <v>5171</v>
      </c>
    </row>
    <row r="150" spans="1:12">
      <c r="B150" s="513" t="s">
        <v>5167</v>
      </c>
      <c r="C150" s="1158"/>
      <c r="E150" s="1158">
        <v>62000</v>
      </c>
      <c r="F150" s="507" t="s">
        <v>5171</v>
      </c>
    </row>
    <row r="151" spans="1:12">
      <c r="B151" s="513" t="s">
        <v>5168</v>
      </c>
      <c r="C151" s="1158"/>
      <c r="E151" s="1158">
        <v>62000</v>
      </c>
      <c r="F151" s="507" t="s">
        <v>5171</v>
      </c>
    </row>
    <row r="152" spans="1:12">
      <c r="B152" s="513" t="s">
        <v>5169</v>
      </c>
      <c r="C152" s="1158"/>
      <c r="E152" s="1158">
        <v>62000</v>
      </c>
      <c r="F152" s="507" t="s">
        <v>5171</v>
      </c>
    </row>
    <row r="153" spans="1:12">
      <c r="B153" s="513" t="s">
        <v>5170</v>
      </c>
      <c r="E153" s="1158">
        <v>62000</v>
      </c>
      <c r="F153" s="507" t="s">
        <v>5171</v>
      </c>
    </row>
  </sheetData>
  <mergeCells count="12">
    <mergeCell ref="F4:F5"/>
    <mergeCell ref="J4:J5"/>
    <mergeCell ref="K4:K5"/>
    <mergeCell ref="A6:A112"/>
    <mergeCell ref="A113:A145"/>
    <mergeCell ref="A4:A5"/>
    <mergeCell ref="B4:B5"/>
    <mergeCell ref="C4:C5"/>
    <mergeCell ref="E4:E5"/>
    <mergeCell ref="G4:G5"/>
    <mergeCell ref="H4:H5"/>
    <mergeCell ref="I4:I5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55"/>
  <sheetViews>
    <sheetView workbookViewId="0">
      <pane xSplit="2" ySplit="2" topLeftCell="C33" activePane="bottomRight" state="frozen"/>
      <selection activeCell="E5" sqref="E5"/>
      <selection pane="topRight" activeCell="E5" sqref="E5"/>
      <selection pane="bottomLeft" activeCell="E5" sqref="E5"/>
      <selection pane="bottomRight" activeCell="G67" sqref="G67"/>
    </sheetView>
  </sheetViews>
  <sheetFormatPr defaultRowHeight="16.5"/>
  <cols>
    <col min="1" max="1" width="15" style="8" bestFit="1" customWidth="1"/>
    <col min="2" max="2" width="12.109375" style="8" bestFit="1" customWidth="1"/>
    <col min="3" max="3" width="21.21875" style="8" bestFit="1" customWidth="1"/>
    <col min="4" max="4" width="8.33203125" style="8" bestFit="1" customWidth="1"/>
    <col min="5" max="6" width="13.21875" style="8" bestFit="1" customWidth="1"/>
    <col min="7" max="7" width="13.21875" style="709" customWidth="1"/>
    <col min="8" max="8" width="13.21875" style="8" customWidth="1"/>
    <col min="9" max="9" width="9.88671875" style="8" bestFit="1" customWidth="1"/>
    <col min="10" max="10" width="11.5546875" style="8" bestFit="1" customWidth="1"/>
    <col min="11" max="16384" width="8.88671875" style="8"/>
  </cols>
  <sheetData>
    <row r="1" spans="1:10" ht="17.25" thickBot="1">
      <c r="A1" s="1812" t="s">
        <v>1690</v>
      </c>
      <c r="B1" s="1812"/>
      <c r="C1" s="1812"/>
      <c r="D1" s="1812"/>
      <c r="E1" s="1812"/>
      <c r="F1" s="18" t="s">
        <v>1691</v>
      </c>
      <c r="G1" s="706"/>
      <c r="H1" s="18"/>
    </row>
    <row r="2" spans="1:10">
      <c r="A2" s="19" t="s">
        <v>1692</v>
      </c>
      <c r="B2" s="20" t="s">
        <v>1693</v>
      </c>
      <c r="C2" s="20" t="s">
        <v>1694</v>
      </c>
      <c r="D2" s="20" t="s">
        <v>1695</v>
      </c>
      <c r="E2" s="21" t="s">
        <v>1696</v>
      </c>
      <c r="F2" s="21" t="s">
        <v>1697</v>
      </c>
      <c r="G2" s="707" t="s">
        <v>3601</v>
      </c>
      <c r="H2" s="21" t="s">
        <v>3602</v>
      </c>
      <c r="I2" s="21" t="s">
        <v>2114</v>
      </c>
      <c r="J2" s="21" t="s">
        <v>2115</v>
      </c>
    </row>
    <row r="3" spans="1:10">
      <c r="A3" s="1819" t="s">
        <v>1698</v>
      </c>
      <c r="B3" s="22" t="s">
        <v>1699</v>
      </c>
      <c r="C3" s="22" t="s">
        <v>1700</v>
      </c>
      <c r="D3" s="23">
        <v>2000</v>
      </c>
      <c r="E3" s="24">
        <v>40000</v>
      </c>
      <c r="F3" s="25">
        <v>44000</v>
      </c>
      <c r="G3" s="708">
        <f>1-(H3/J3)</f>
        <v>1</v>
      </c>
      <c r="H3" s="705"/>
      <c r="I3" s="16"/>
      <c r="J3" s="17">
        <f>SUM(F3-F3*I3)</f>
        <v>44000</v>
      </c>
    </row>
    <row r="4" spans="1:10">
      <c r="A4" s="1819"/>
      <c r="B4" s="23" t="s">
        <v>1701</v>
      </c>
      <c r="C4" s="22" t="s">
        <v>1702</v>
      </c>
      <c r="D4" s="23">
        <v>1400</v>
      </c>
      <c r="E4" s="24">
        <v>40000</v>
      </c>
      <c r="F4" s="25">
        <v>44000</v>
      </c>
      <c r="G4" s="708">
        <f t="shared" ref="G4:G55" si="0">1-(H4/J4)</f>
        <v>1</v>
      </c>
      <c r="H4" s="705"/>
      <c r="I4" s="16"/>
      <c r="J4" s="17">
        <f t="shared" ref="J4:J55" si="1">SUM(F4-F4*I4)</f>
        <v>44000</v>
      </c>
    </row>
    <row r="5" spans="1:10">
      <c r="A5" s="1819"/>
      <c r="B5" s="23" t="s">
        <v>1703</v>
      </c>
      <c r="C5" s="22" t="s">
        <v>1704</v>
      </c>
      <c r="D5" s="23">
        <v>1400</v>
      </c>
      <c r="E5" s="24">
        <v>40000</v>
      </c>
      <c r="F5" s="25">
        <v>44000</v>
      </c>
      <c r="G5" s="708">
        <f t="shared" si="0"/>
        <v>1</v>
      </c>
      <c r="H5" s="705"/>
      <c r="I5" s="16"/>
      <c r="J5" s="17">
        <f t="shared" si="1"/>
        <v>44000</v>
      </c>
    </row>
    <row r="6" spans="1:10">
      <c r="A6" s="1819"/>
      <c r="B6" s="23" t="s">
        <v>1705</v>
      </c>
      <c r="C6" s="22" t="s">
        <v>1706</v>
      </c>
      <c r="D6" s="23">
        <v>1400</v>
      </c>
      <c r="E6" s="24">
        <v>40000</v>
      </c>
      <c r="F6" s="25">
        <v>44000</v>
      </c>
      <c r="G6" s="708">
        <f t="shared" si="0"/>
        <v>1</v>
      </c>
      <c r="H6" s="705"/>
      <c r="I6" s="16"/>
      <c r="J6" s="17">
        <f t="shared" si="1"/>
        <v>44000</v>
      </c>
    </row>
    <row r="7" spans="1:10">
      <c r="A7" s="1820" t="s">
        <v>1707</v>
      </c>
      <c r="B7" s="23" t="s">
        <v>1708</v>
      </c>
      <c r="C7" s="22" t="s">
        <v>1700</v>
      </c>
      <c r="D7" s="23">
        <v>2000</v>
      </c>
      <c r="E7" s="24">
        <v>51000</v>
      </c>
      <c r="F7" s="25">
        <v>56100.000000000007</v>
      </c>
      <c r="G7" s="708">
        <f t="shared" si="0"/>
        <v>1</v>
      </c>
      <c r="H7" s="705"/>
      <c r="I7" s="16"/>
      <c r="J7" s="17">
        <f t="shared" si="1"/>
        <v>56100.000000000007</v>
      </c>
    </row>
    <row r="8" spans="1:10">
      <c r="A8" s="1820"/>
      <c r="B8" s="23" t="s">
        <v>1709</v>
      </c>
      <c r="C8" s="22" t="s">
        <v>1702</v>
      </c>
      <c r="D8" s="23">
        <v>2000</v>
      </c>
      <c r="E8" s="24">
        <v>62000</v>
      </c>
      <c r="F8" s="25">
        <v>68200</v>
      </c>
      <c r="G8" s="708">
        <f t="shared" si="0"/>
        <v>1</v>
      </c>
      <c r="H8" s="705"/>
      <c r="I8" s="16"/>
      <c r="J8" s="17">
        <f t="shared" si="1"/>
        <v>68200</v>
      </c>
    </row>
    <row r="9" spans="1:10">
      <c r="A9" s="1820"/>
      <c r="B9" s="23" t="s">
        <v>1710</v>
      </c>
      <c r="C9" s="22" t="s">
        <v>1704</v>
      </c>
      <c r="D9" s="23">
        <v>2000</v>
      </c>
      <c r="E9" s="24">
        <v>62000</v>
      </c>
      <c r="F9" s="25">
        <v>68200</v>
      </c>
      <c r="G9" s="708">
        <f t="shared" si="0"/>
        <v>1</v>
      </c>
      <c r="H9" s="705"/>
      <c r="I9" s="16"/>
      <c r="J9" s="17">
        <f t="shared" si="1"/>
        <v>68200</v>
      </c>
    </row>
    <row r="10" spans="1:10">
      <c r="A10" s="1820"/>
      <c r="B10" s="23" t="s">
        <v>1711</v>
      </c>
      <c r="C10" s="22" t="s">
        <v>1706</v>
      </c>
      <c r="D10" s="23">
        <v>2000</v>
      </c>
      <c r="E10" s="24">
        <v>62000</v>
      </c>
      <c r="F10" s="25">
        <v>68200</v>
      </c>
      <c r="G10" s="708">
        <f t="shared" si="0"/>
        <v>1</v>
      </c>
      <c r="H10" s="705"/>
      <c r="I10" s="16"/>
      <c r="J10" s="17">
        <f t="shared" si="1"/>
        <v>68200</v>
      </c>
    </row>
    <row r="11" spans="1:10">
      <c r="A11" s="1820"/>
      <c r="B11" s="22" t="s">
        <v>1712</v>
      </c>
      <c r="C11" s="22" t="s">
        <v>1713</v>
      </c>
      <c r="D11" s="23">
        <v>20000</v>
      </c>
      <c r="E11" s="24">
        <v>164000</v>
      </c>
      <c r="F11" s="25">
        <v>180400.00000000003</v>
      </c>
      <c r="G11" s="708">
        <f t="shared" si="0"/>
        <v>1</v>
      </c>
      <c r="H11" s="705"/>
      <c r="I11" s="16"/>
      <c r="J11" s="17">
        <f t="shared" si="1"/>
        <v>180400.00000000003</v>
      </c>
    </row>
    <row r="12" spans="1:10">
      <c r="A12" s="1813" t="s">
        <v>1714</v>
      </c>
      <c r="B12" s="22" t="s">
        <v>1715</v>
      </c>
      <c r="C12" s="22" t="s">
        <v>1700</v>
      </c>
      <c r="D12" s="23">
        <v>3000</v>
      </c>
      <c r="E12" s="24">
        <v>74000</v>
      </c>
      <c r="F12" s="25">
        <v>81400</v>
      </c>
      <c r="G12" s="708">
        <f t="shared" si="0"/>
        <v>1</v>
      </c>
      <c r="H12" s="705"/>
      <c r="I12" s="16"/>
      <c r="J12" s="17">
        <f t="shared" si="1"/>
        <v>81400</v>
      </c>
    </row>
    <row r="13" spans="1:10">
      <c r="A13" s="1814"/>
      <c r="B13" s="22" t="s">
        <v>1716</v>
      </c>
      <c r="C13" s="22" t="s">
        <v>1702</v>
      </c>
      <c r="D13" s="23">
        <v>3000</v>
      </c>
      <c r="E13" s="24">
        <v>99000</v>
      </c>
      <c r="F13" s="25">
        <v>108900.00000000001</v>
      </c>
      <c r="G13" s="708">
        <f t="shared" si="0"/>
        <v>1</v>
      </c>
      <c r="H13" s="705"/>
      <c r="I13" s="16"/>
      <c r="J13" s="17">
        <f t="shared" si="1"/>
        <v>108900.00000000001</v>
      </c>
    </row>
    <row r="14" spans="1:10">
      <c r="A14" s="1814"/>
      <c r="B14" s="22" t="s">
        <v>1717</v>
      </c>
      <c r="C14" s="22" t="s">
        <v>1704</v>
      </c>
      <c r="D14" s="23">
        <v>3000</v>
      </c>
      <c r="E14" s="24">
        <v>98000</v>
      </c>
      <c r="F14" s="25">
        <v>107800.00000000001</v>
      </c>
      <c r="G14" s="708">
        <f t="shared" si="0"/>
        <v>1</v>
      </c>
      <c r="H14" s="705"/>
      <c r="I14" s="16"/>
      <c r="J14" s="17">
        <f t="shared" si="1"/>
        <v>107800.00000000001</v>
      </c>
    </row>
    <row r="15" spans="1:10">
      <c r="A15" s="1814"/>
      <c r="B15" s="22" t="s">
        <v>1718</v>
      </c>
      <c r="C15" s="22" t="s">
        <v>1706</v>
      </c>
      <c r="D15" s="23">
        <v>3000</v>
      </c>
      <c r="E15" s="24">
        <v>98000</v>
      </c>
      <c r="F15" s="25">
        <v>107800.00000000001</v>
      </c>
      <c r="G15" s="708">
        <f t="shared" si="0"/>
        <v>1</v>
      </c>
      <c r="H15" s="705"/>
      <c r="I15" s="16"/>
      <c r="J15" s="17">
        <f t="shared" si="1"/>
        <v>107800.00000000001</v>
      </c>
    </row>
    <row r="16" spans="1:10">
      <c r="A16" s="1815"/>
      <c r="B16" s="22" t="s">
        <v>1719</v>
      </c>
      <c r="C16" s="22" t="s">
        <v>1713</v>
      </c>
      <c r="D16" s="23">
        <v>20000</v>
      </c>
      <c r="E16" s="24">
        <v>185000</v>
      </c>
      <c r="F16" s="25">
        <v>203500.00000000003</v>
      </c>
      <c r="G16" s="708">
        <f t="shared" si="0"/>
        <v>1</v>
      </c>
      <c r="H16" s="705"/>
      <c r="I16" s="16"/>
      <c r="J16" s="17">
        <f t="shared" si="1"/>
        <v>203500.00000000003</v>
      </c>
    </row>
    <row r="17" spans="1:10">
      <c r="A17" s="1813" t="s">
        <v>1720</v>
      </c>
      <c r="B17" s="22" t="s">
        <v>1721</v>
      </c>
      <c r="C17" s="22" t="s">
        <v>1700</v>
      </c>
      <c r="D17" s="23">
        <v>8000</v>
      </c>
      <c r="E17" s="24">
        <v>10000</v>
      </c>
      <c r="F17" s="25">
        <v>11000</v>
      </c>
      <c r="G17" s="708">
        <f t="shared" si="0"/>
        <v>1</v>
      </c>
      <c r="H17" s="705"/>
      <c r="I17" s="16"/>
      <c r="J17" s="17">
        <f t="shared" si="1"/>
        <v>11000</v>
      </c>
    </row>
    <row r="18" spans="1:10">
      <c r="A18" s="1814"/>
      <c r="B18" s="22" t="s">
        <v>1722</v>
      </c>
      <c r="C18" s="22" t="s">
        <v>1702</v>
      </c>
      <c r="D18" s="23">
        <v>6000</v>
      </c>
      <c r="E18" s="24">
        <v>103000</v>
      </c>
      <c r="F18" s="25">
        <v>113300.00000000001</v>
      </c>
      <c r="G18" s="708">
        <f t="shared" si="0"/>
        <v>1</v>
      </c>
      <c r="H18" s="705"/>
      <c r="I18" s="16"/>
      <c r="J18" s="17">
        <f t="shared" si="1"/>
        <v>113300.00000000001</v>
      </c>
    </row>
    <row r="19" spans="1:10">
      <c r="A19" s="1814"/>
      <c r="B19" s="22" t="s">
        <v>1723</v>
      </c>
      <c r="C19" s="22" t="s">
        <v>1704</v>
      </c>
      <c r="D19" s="23">
        <v>6000</v>
      </c>
      <c r="E19" s="24">
        <v>103000</v>
      </c>
      <c r="F19" s="25">
        <v>113300.00000000001</v>
      </c>
      <c r="G19" s="708">
        <f t="shared" si="0"/>
        <v>1</v>
      </c>
      <c r="H19" s="705"/>
      <c r="I19" s="16"/>
      <c r="J19" s="17">
        <f t="shared" si="1"/>
        <v>113300.00000000001</v>
      </c>
    </row>
    <row r="20" spans="1:10">
      <c r="A20" s="1815"/>
      <c r="B20" s="22" t="s">
        <v>1724</v>
      </c>
      <c r="C20" s="22" t="s">
        <v>1706</v>
      </c>
      <c r="D20" s="23">
        <v>6000</v>
      </c>
      <c r="E20" s="24">
        <v>103000</v>
      </c>
      <c r="F20" s="25">
        <v>113300.00000000001</v>
      </c>
      <c r="G20" s="708">
        <f t="shared" si="0"/>
        <v>1</v>
      </c>
      <c r="H20" s="705"/>
      <c r="I20" s="16"/>
      <c r="J20" s="17">
        <f t="shared" si="1"/>
        <v>113300.00000000001</v>
      </c>
    </row>
    <row r="21" spans="1:10">
      <c r="A21" s="1813" t="s">
        <v>1725</v>
      </c>
      <c r="B21" s="22" t="s">
        <v>1726</v>
      </c>
      <c r="C21" s="22" t="s">
        <v>1700</v>
      </c>
      <c r="D21" s="23">
        <v>9000</v>
      </c>
      <c r="E21" s="24">
        <v>97000</v>
      </c>
      <c r="F21" s="25">
        <v>106700.00000000001</v>
      </c>
      <c r="G21" s="708">
        <f t="shared" si="0"/>
        <v>1</v>
      </c>
      <c r="H21" s="705"/>
      <c r="I21" s="16"/>
      <c r="J21" s="17">
        <f t="shared" si="1"/>
        <v>106700.00000000001</v>
      </c>
    </row>
    <row r="22" spans="1:10">
      <c r="A22" s="1814"/>
      <c r="B22" s="22" t="s">
        <v>1726</v>
      </c>
      <c r="C22" s="22" t="s">
        <v>1702</v>
      </c>
      <c r="D22" s="23">
        <v>9000</v>
      </c>
      <c r="E22" s="24">
        <v>137000</v>
      </c>
      <c r="F22" s="25">
        <v>150700</v>
      </c>
      <c r="G22" s="708">
        <f t="shared" si="0"/>
        <v>1</v>
      </c>
      <c r="H22" s="705"/>
      <c r="I22" s="16"/>
      <c r="J22" s="17">
        <f t="shared" si="1"/>
        <v>150700</v>
      </c>
    </row>
    <row r="23" spans="1:10">
      <c r="A23" s="1814"/>
      <c r="B23" s="22" t="s">
        <v>1726</v>
      </c>
      <c r="C23" s="22" t="s">
        <v>1704</v>
      </c>
      <c r="D23" s="23">
        <v>9000</v>
      </c>
      <c r="E23" s="24">
        <v>137000</v>
      </c>
      <c r="F23" s="25">
        <v>150700</v>
      </c>
      <c r="G23" s="708">
        <f t="shared" si="0"/>
        <v>1</v>
      </c>
      <c r="H23" s="705"/>
      <c r="I23" s="16"/>
      <c r="J23" s="17">
        <f t="shared" si="1"/>
        <v>150700</v>
      </c>
    </row>
    <row r="24" spans="1:10">
      <c r="A24" s="1815"/>
      <c r="B24" s="22" t="s">
        <v>1726</v>
      </c>
      <c r="C24" s="22" t="s">
        <v>1706</v>
      </c>
      <c r="D24" s="23">
        <v>9000</v>
      </c>
      <c r="E24" s="24">
        <v>137000</v>
      </c>
      <c r="F24" s="25">
        <v>150700</v>
      </c>
      <c r="G24" s="708">
        <f t="shared" si="0"/>
        <v>1</v>
      </c>
      <c r="H24" s="705"/>
      <c r="I24" s="16"/>
      <c r="J24" s="17">
        <f t="shared" si="1"/>
        <v>150700</v>
      </c>
    </row>
    <row r="25" spans="1:10">
      <c r="A25" s="1813" t="s">
        <v>1727</v>
      </c>
      <c r="B25" s="22" t="s">
        <v>1728</v>
      </c>
      <c r="C25" s="22" t="s">
        <v>1700</v>
      </c>
      <c r="D25" s="23">
        <v>3000</v>
      </c>
      <c r="E25" s="24">
        <v>62000</v>
      </c>
      <c r="F25" s="25">
        <v>68200</v>
      </c>
      <c r="G25" s="708">
        <f t="shared" si="0"/>
        <v>1</v>
      </c>
      <c r="H25" s="705"/>
      <c r="I25" s="16"/>
      <c r="J25" s="17">
        <f t="shared" si="1"/>
        <v>68200</v>
      </c>
    </row>
    <row r="26" spans="1:10">
      <c r="A26" s="1814"/>
      <c r="B26" s="22" t="s">
        <v>1729</v>
      </c>
      <c r="C26" s="22" t="s">
        <v>1702</v>
      </c>
      <c r="D26" s="23">
        <v>3000</v>
      </c>
      <c r="E26" s="24">
        <v>70000</v>
      </c>
      <c r="F26" s="25">
        <v>77000</v>
      </c>
      <c r="G26" s="708">
        <f t="shared" si="0"/>
        <v>1</v>
      </c>
      <c r="H26" s="705"/>
      <c r="I26" s="16"/>
      <c r="J26" s="17">
        <f t="shared" si="1"/>
        <v>77000</v>
      </c>
    </row>
    <row r="27" spans="1:10">
      <c r="A27" s="1814"/>
      <c r="B27" s="22" t="s">
        <v>1730</v>
      </c>
      <c r="C27" s="22" t="s">
        <v>1704</v>
      </c>
      <c r="D27" s="23">
        <v>3000</v>
      </c>
      <c r="E27" s="24">
        <v>70000</v>
      </c>
      <c r="F27" s="25">
        <v>77000</v>
      </c>
      <c r="G27" s="708">
        <f t="shared" si="0"/>
        <v>1</v>
      </c>
      <c r="H27" s="705"/>
      <c r="I27" s="16"/>
      <c r="J27" s="17">
        <f t="shared" si="1"/>
        <v>77000</v>
      </c>
    </row>
    <row r="28" spans="1:10">
      <c r="A28" s="1815"/>
      <c r="B28" s="22" t="s">
        <v>1731</v>
      </c>
      <c r="C28" s="22" t="s">
        <v>1706</v>
      </c>
      <c r="D28" s="23">
        <v>3000</v>
      </c>
      <c r="E28" s="24">
        <v>70000</v>
      </c>
      <c r="F28" s="25">
        <v>77000</v>
      </c>
      <c r="G28" s="708">
        <f t="shared" si="0"/>
        <v>1</v>
      </c>
      <c r="H28" s="705"/>
      <c r="I28" s="16"/>
      <c r="J28" s="17">
        <f t="shared" si="1"/>
        <v>77000</v>
      </c>
    </row>
    <row r="29" spans="1:10">
      <c r="A29" s="1821" t="s">
        <v>1732</v>
      </c>
      <c r="B29" s="22">
        <v>201609</v>
      </c>
      <c r="C29" s="22" t="s">
        <v>1733</v>
      </c>
      <c r="D29" s="23">
        <v>1000</v>
      </c>
      <c r="E29" s="24">
        <v>30000</v>
      </c>
      <c r="F29" s="25">
        <v>33000</v>
      </c>
      <c r="G29" s="708">
        <f t="shared" si="0"/>
        <v>1</v>
      </c>
      <c r="H29" s="705"/>
      <c r="I29" s="16"/>
      <c r="J29" s="17">
        <f t="shared" si="1"/>
        <v>33000</v>
      </c>
    </row>
    <row r="30" spans="1:10">
      <c r="A30" s="1821"/>
      <c r="B30" s="22">
        <v>201609</v>
      </c>
      <c r="C30" s="22" t="s">
        <v>1734</v>
      </c>
      <c r="D30" s="23">
        <v>2200</v>
      </c>
      <c r="E30" s="24">
        <v>50000</v>
      </c>
      <c r="F30" s="25">
        <v>55000.000000000007</v>
      </c>
      <c r="G30" s="708">
        <f t="shared" si="0"/>
        <v>1</v>
      </c>
      <c r="H30" s="705"/>
      <c r="I30" s="16"/>
      <c r="J30" s="17">
        <f t="shared" si="1"/>
        <v>55000.000000000007</v>
      </c>
    </row>
    <row r="31" spans="1:10">
      <c r="A31" s="1813" t="s">
        <v>1735</v>
      </c>
      <c r="B31" s="22" t="s">
        <v>1736</v>
      </c>
      <c r="C31" s="22" t="s">
        <v>1700</v>
      </c>
      <c r="D31" s="23">
        <v>65000</v>
      </c>
      <c r="E31" s="24">
        <v>43000</v>
      </c>
      <c r="F31" s="25">
        <v>47300.000000000007</v>
      </c>
      <c r="G31" s="708">
        <f t="shared" si="0"/>
        <v>1</v>
      </c>
      <c r="H31" s="705"/>
      <c r="I31" s="16"/>
      <c r="J31" s="17">
        <f t="shared" si="1"/>
        <v>47300.000000000007</v>
      </c>
    </row>
    <row r="32" spans="1:10">
      <c r="A32" s="1814"/>
      <c r="B32" s="22" t="s">
        <v>1737</v>
      </c>
      <c r="C32" s="22" t="s">
        <v>1702</v>
      </c>
      <c r="D32" s="23">
        <v>65000</v>
      </c>
      <c r="E32" s="24">
        <v>99000</v>
      </c>
      <c r="F32" s="25">
        <v>108900.00000000001</v>
      </c>
      <c r="G32" s="708">
        <f t="shared" si="0"/>
        <v>1</v>
      </c>
      <c r="H32" s="705"/>
      <c r="I32" s="16"/>
      <c r="J32" s="17">
        <f t="shared" si="1"/>
        <v>108900.00000000001</v>
      </c>
    </row>
    <row r="33" spans="1:10">
      <c r="A33" s="1814"/>
      <c r="B33" s="22" t="s">
        <v>1738</v>
      </c>
      <c r="C33" s="22" t="s">
        <v>1704</v>
      </c>
      <c r="D33" s="23">
        <v>65000</v>
      </c>
      <c r="E33" s="24">
        <v>99000</v>
      </c>
      <c r="F33" s="25">
        <v>108900.00000000001</v>
      </c>
      <c r="G33" s="708">
        <f t="shared" si="0"/>
        <v>1</v>
      </c>
      <c r="H33" s="705"/>
      <c r="I33" s="16"/>
      <c r="J33" s="17">
        <f t="shared" si="1"/>
        <v>108900.00000000001</v>
      </c>
    </row>
    <row r="34" spans="1:10">
      <c r="A34" s="1814"/>
      <c r="B34" s="22" t="s">
        <v>1739</v>
      </c>
      <c r="C34" s="22" t="s">
        <v>1706</v>
      </c>
      <c r="D34" s="23">
        <v>65000</v>
      </c>
      <c r="E34" s="24">
        <v>99000</v>
      </c>
      <c r="F34" s="25">
        <v>108900.00000000001</v>
      </c>
      <c r="G34" s="708">
        <f t="shared" si="0"/>
        <v>1</v>
      </c>
      <c r="H34" s="705"/>
      <c r="I34" s="16"/>
      <c r="J34" s="17">
        <f t="shared" si="1"/>
        <v>108900.00000000001</v>
      </c>
    </row>
    <row r="35" spans="1:10">
      <c r="A35" s="1815"/>
      <c r="B35" s="22" t="s">
        <v>1740</v>
      </c>
      <c r="C35" s="22" t="s">
        <v>1713</v>
      </c>
      <c r="D35" s="23">
        <v>28000</v>
      </c>
      <c r="E35" s="24">
        <v>231000</v>
      </c>
      <c r="F35" s="25">
        <v>254100.00000000003</v>
      </c>
      <c r="G35" s="708">
        <f t="shared" si="0"/>
        <v>1</v>
      </c>
      <c r="H35" s="705"/>
      <c r="I35" s="16"/>
      <c r="J35" s="17">
        <f t="shared" si="1"/>
        <v>254100.00000000003</v>
      </c>
    </row>
    <row r="36" spans="1:10">
      <c r="A36" s="1813" t="s">
        <v>1741</v>
      </c>
      <c r="B36" s="22" t="s">
        <v>1742</v>
      </c>
      <c r="C36" s="22" t="s">
        <v>1700</v>
      </c>
      <c r="D36" s="23">
        <v>6500</v>
      </c>
      <c r="E36" s="24">
        <v>139000</v>
      </c>
      <c r="F36" s="25">
        <v>152900</v>
      </c>
      <c r="G36" s="708">
        <f t="shared" si="0"/>
        <v>1</v>
      </c>
      <c r="H36" s="705"/>
      <c r="I36" s="16"/>
      <c r="J36" s="17">
        <f t="shared" si="1"/>
        <v>152900</v>
      </c>
    </row>
    <row r="37" spans="1:10">
      <c r="A37" s="1814"/>
      <c r="B37" s="22" t="s">
        <v>1743</v>
      </c>
      <c r="C37" s="22" t="s">
        <v>1702</v>
      </c>
      <c r="D37" s="23">
        <v>6500</v>
      </c>
      <c r="E37" s="24">
        <v>157000</v>
      </c>
      <c r="F37" s="25">
        <v>172700</v>
      </c>
      <c r="G37" s="708">
        <f t="shared" si="0"/>
        <v>1</v>
      </c>
      <c r="H37" s="705"/>
      <c r="I37" s="16"/>
      <c r="J37" s="17">
        <f t="shared" si="1"/>
        <v>172700</v>
      </c>
    </row>
    <row r="38" spans="1:10">
      <c r="A38" s="1814"/>
      <c r="B38" s="22" t="s">
        <v>1744</v>
      </c>
      <c r="C38" s="22" t="s">
        <v>1704</v>
      </c>
      <c r="D38" s="23">
        <v>6500</v>
      </c>
      <c r="E38" s="24">
        <v>157000</v>
      </c>
      <c r="F38" s="25">
        <v>172700</v>
      </c>
      <c r="G38" s="708">
        <f t="shared" si="0"/>
        <v>1</v>
      </c>
      <c r="H38" s="705"/>
      <c r="I38" s="16"/>
      <c r="J38" s="17">
        <f t="shared" si="1"/>
        <v>172700</v>
      </c>
    </row>
    <row r="39" spans="1:10">
      <c r="A39" s="1814"/>
      <c r="B39" s="22" t="s">
        <v>1745</v>
      </c>
      <c r="C39" s="22" t="s">
        <v>1706</v>
      </c>
      <c r="D39" s="23">
        <v>6500</v>
      </c>
      <c r="E39" s="24">
        <v>157000</v>
      </c>
      <c r="F39" s="25">
        <v>172700</v>
      </c>
      <c r="G39" s="708">
        <f t="shared" si="0"/>
        <v>1</v>
      </c>
      <c r="H39" s="705"/>
      <c r="I39" s="16"/>
      <c r="J39" s="17">
        <f t="shared" si="1"/>
        <v>172700</v>
      </c>
    </row>
    <row r="40" spans="1:10">
      <c r="A40" s="1815"/>
      <c r="B40" s="22" t="s">
        <v>1740</v>
      </c>
      <c r="C40" s="22" t="s">
        <v>1713</v>
      </c>
      <c r="D40" s="23">
        <v>28000</v>
      </c>
      <c r="E40" s="24">
        <v>155000</v>
      </c>
      <c r="F40" s="25">
        <v>170500</v>
      </c>
      <c r="G40" s="708">
        <f t="shared" si="0"/>
        <v>1</v>
      </c>
      <c r="H40" s="705"/>
      <c r="I40" s="16"/>
      <c r="J40" s="17">
        <f t="shared" si="1"/>
        <v>170500</v>
      </c>
    </row>
    <row r="41" spans="1:10">
      <c r="A41" s="26" t="s">
        <v>1746</v>
      </c>
      <c r="B41" s="22" t="s">
        <v>1747</v>
      </c>
      <c r="C41" s="22" t="s">
        <v>1700</v>
      </c>
      <c r="D41" s="23">
        <v>10000</v>
      </c>
      <c r="E41" s="24">
        <v>108000</v>
      </c>
      <c r="F41" s="25">
        <v>118800.00000000001</v>
      </c>
      <c r="G41" s="708">
        <f t="shared" si="0"/>
        <v>1</v>
      </c>
      <c r="H41" s="705"/>
      <c r="I41" s="16"/>
      <c r="J41" s="17">
        <f t="shared" si="1"/>
        <v>118800.00000000001</v>
      </c>
    </row>
    <row r="42" spans="1:10">
      <c r="A42" s="26" t="s">
        <v>1748</v>
      </c>
      <c r="B42" s="22" t="s">
        <v>1749</v>
      </c>
      <c r="C42" s="22" t="s">
        <v>1172</v>
      </c>
      <c r="D42" s="23">
        <v>10000</v>
      </c>
      <c r="E42" s="24">
        <v>108000</v>
      </c>
      <c r="F42" s="25">
        <v>118800.00000000001</v>
      </c>
      <c r="G42" s="708">
        <f t="shared" si="0"/>
        <v>1</v>
      </c>
      <c r="H42" s="705"/>
      <c r="I42" s="16"/>
      <c r="J42" s="17">
        <f t="shared" si="1"/>
        <v>118800.00000000001</v>
      </c>
    </row>
    <row r="43" spans="1:10">
      <c r="A43" s="26" t="s">
        <v>1750</v>
      </c>
      <c r="B43" s="22" t="s">
        <v>1751</v>
      </c>
      <c r="C43" s="22" t="s">
        <v>1700</v>
      </c>
      <c r="D43" s="23">
        <v>10000</v>
      </c>
      <c r="E43" s="24">
        <v>111000</v>
      </c>
      <c r="F43" s="25">
        <v>122100.00000000001</v>
      </c>
      <c r="G43" s="708">
        <f t="shared" si="0"/>
        <v>1</v>
      </c>
      <c r="H43" s="705"/>
      <c r="I43" s="16"/>
      <c r="J43" s="17">
        <f t="shared" si="1"/>
        <v>122100.00000000001</v>
      </c>
    </row>
    <row r="44" spans="1:10">
      <c r="A44" s="1816" t="s">
        <v>1752</v>
      </c>
      <c r="B44" s="22" t="s">
        <v>1753</v>
      </c>
      <c r="C44" s="22" t="s">
        <v>1754</v>
      </c>
      <c r="D44" s="23">
        <v>4000</v>
      </c>
      <c r="E44" s="24">
        <v>101000</v>
      </c>
      <c r="F44" s="25">
        <v>111100.00000000001</v>
      </c>
      <c r="G44" s="708">
        <f t="shared" si="0"/>
        <v>1</v>
      </c>
      <c r="H44" s="705"/>
      <c r="I44" s="16">
        <v>0.15</v>
      </c>
      <c r="J44" s="17">
        <f t="shared" si="1"/>
        <v>94435.000000000015</v>
      </c>
    </row>
    <row r="45" spans="1:10">
      <c r="A45" s="1817"/>
      <c r="B45" s="22" t="s">
        <v>1755</v>
      </c>
      <c r="C45" s="22" t="s">
        <v>1756</v>
      </c>
      <c r="D45" s="23">
        <v>10000</v>
      </c>
      <c r="E45" s="24">
        <v>183000</v>
      </c>
      <c r="F45" s="25">
        <v>201300.00000000003</v>
      </c>
      <c r="G45" s="708">
        <f t="shared" si="0"/>
        <v>1</v>
      </c>
      <c r="H45" s="705"/>
      <c r="I45" s="16">
        <v>0.15</v>
      </c>
      <c r="J45" s="17">
        <f t="shared" si="1"/>
        <v>171105.00000000003</v>
      </c>
    </row>
    <row r="46" spans="1:10">
      <c r="A46" s="1817"/>
      <c r="B46" s="22" t="s">
        <v>1757</v>
      </c>
      <c r="C46" s="22" t="s">
        <v>1713</v>
      </c>
      <c r="D46" s="23">
        <v>100000</v>
      </c>
      <c r="E46" s="24">
        <v>192000</v>
      </c>
      <c r="F46" s="25">
        <v>211200.00000000003</v>
      </c>
      <c r="G46" s="708">
        <f t="shared" si="0"/>
        <v>1</v>
      </c>
      <c r="H46" s="705"/>
      <c r="I46" s="16"/>
      <c r="J46" s="17">
        <f t="shared" si="1"/>
        <v>211200.00000000003</v>
      </c>
    </row>
    <row r="47" spans="1:10">
      <c r="A47" s="1818"/>
      <c r="B47" s="22" t="s">
        <v>1758</v>
      </c>
      <c r="C47" s="22" t="s">
        <v>1759</v>
      </c>
      <c r="D47" s="23">
        <v>100000</v>
      </c>
      <c r="E47" s="24">
        <v>105000</v>
      </c>
      <c r="F47" s="25">
        <v>115500.00000000001</v>
      </c>
      <c r="G47" s="708">
        <f t="shared" si="0"/>
        <v>1</v>
      </c>
      <c r="H47" s="705"/>
      <c r="I47" s="16"/>
      <c r="J47" s="17">
        <f t="shared" si="1"/>
        <v>115500.00000000001</v>
      </c>
    </row>
    <row r="48" spans="1:10">
      <c r="A48" s="1813" t="s">
        <v>1760</v>
      </c>
      <c r="B48" s="22" t="s">
        <v>235</v>
      </c>
      <c r="C48" s="22" t="s">
        <v>1700</v>
      </c>
      <c r="D48" s="23">
        <v>27000</v>
      </c>
      <c r="E48" s="24">
        <v>159000</v>
      </c>
      <c r="F48" s="25">
        <v>174900</v>
      </c>
      <c r="G48" s="708">
        <f t="shared" si="0"/>
        <v>1</v>
      </c>
      <c r="H48" s="705"/>
      <c r="I48" s="16"/>
      <c r="J48" s="17">
        <f t="shared" si="1"/>
        <v>174900</v>
      </c>
    </row>
    <row r="49" spans="1:10">
      <c r="A49" s="1814"/>
      <c r="B49" s="22" t="s">
        <v>237</v>
      </c>
      <c r="C49" s="22" t="s">
        <v>1702</v>
      </c>
      <c r="D49" s="23">
        <v>25000</v>
      </c>
      <c r="E49" s="24">
        <v>279000</v>
      </c>
      <c r="F49" s="25">
        <v>306900</v>
      </c>
      <c r="G49" s="708">
        <f t="shared" si="0"/>
        <v>1</v>
      </c>
      <c r="H49" s="705"/>
      <c r="I49" s="16"/>
      <c r="J49" s="17">
        <f t="shared" si="1"/>
        <v>306900</v>
      </c>
    </row>
    <row r="50" spans="1:10">
      <c r="A50" s="1814"/>
      <c r="B50" s="22" t="s">
        <v>239</v>
      </c>
      <c r="C50" s="22" t="s">
        <v>1704</v>
      </c>
      <c r="D50" s="23">
        <v>25000</v>
      </c>
      <c r="E50" s="24">
        <v>279000</v>
      </c>
      <c r="F50" s="25">
        <v>306900</v>
      </c>
      <c r="G50" s="708">
        <f t="shared" si="0"/>
        <v>1</v>
      </c>
      <c r="H50" s="705"/>
      <c r="I50" s="16"/>
      <c r="J50" s="17">
        <f t="shared" si="1"/>
        <v>306900</v>
      </c>
    </row>
    <row r="51" spans="1:10">
      <c r="A51" s="1815"/>
      <c r="B51" s="22" t="s">
        <v>241</v>
      </c>
      <c r="C51" s="22" t="s">
        <v>1706</v>
      </c>
      <c r="D51" s="23">
        <v>25000</v>
      </c>
      <c r="E51" s="24">
        <v>279000</v>
      </c>
      <c r="F51" s="25">
        <v>306900</v>
      </c>
      <c r="G51" s="708">
        <f t="shared" si="0"/>
        <v>1</v>
      </c>
      <c r="H51" s="705"/>
      <c r="I51" s="16"/>
      <c r="J51" s="17">
        <f t="shared" si="1"/>
        <v>306900</v>
      </c>
    </row>
    <row r="52" spans="1:10">
      <c r="A52" s="1813" t="s">
        <v>1761</v>
      </c>
      <c r="B52" s="22" t="s">
        <v>1762</v>
      </c>
      <c r="C52" s="22" t="s">
        <v>1700</v>
      </c>
      <c r="D52" s="23">
        <v>11000</v>
      </c>
      <c r="E52" s="24">
        <v>190000</v>
      </c>
      <c r="F52" s="25">
        <v>209000.00000000003</v>
      </c>
      <c r="G52" s="708">
        <f t="shared" si="0"/>
        <v>1</v>
      </c>
      <c r="H52" s="705"/>
      <c r="I52" s="16"/>
      <c r="J52" s="17">
        <f t="shared" si="1"/>
        <v>209000.00000000003</v>
      </c>
    </row>
    <row r="53" spans="1:10">
      <c r="A53" s="1814"/>
      <c r="B53" s="22" t="s">
        <v>1763</v>
      </c>
      <c r="C53" s="22" t="s">
        <v>1702</v>
      </c>
      <c r="D53" s="23">
        <v>11000</v>
      </c>
      <c r="E53" s="24">
        <v>231000</v>
      </c>
      <c r="F53" s="25">
        <v>254100.00000000003</v>
      </c>
      <c r="G53" s="708">
        <f t="shared" si="0"/>
        <v>1</v>
      </c>
      <c r="H53" s="705"/>
      <c r="I53" s="16"/>
      <c r="J53" s="17">
        <f t="shared" si="1"/>
        <v>254100.00000000003</v>
      </c>
    </row>
    <row r="54" spans="1:10">
      <c r="A54" s="1814"/>
      <c r="B54" s="22" t="s">
        <v>1764</v>
      </c>
      <c r="C54" s="22" t="s">
        <v>1704</v>
      </c>
      <c r="D54" s="23">
        <v>11000</v>
      </c>
      <c r="E54" s="24">
        <v>231000</v>
      </c>
      <c r="F54" s="25">
        <v>254100.00000000003</v>
      </c>
      <c r="G54" s="708">
        <f t="shared" si="0"/>
        <v>1</v>
      </c>
      <c r="H54" s="705"/>
      <c r="I54" s="16"/>
      <c r="J54" s="17">
        <f t="shared" si="1"/>
        <v>254100.00000000003</v>
      </c>
    </row>
    <row r="55" spans="1:10">
      <c r="A55" s="1815"/>
      <c r="B55" s="22" t="s">
        <v>1765</v>
      </c>
      <c r="C55" s="22" t="s">
        <v>1706</v>
      </c>
      <c r="D55" s="23">
        <v>11000</v>
      </c>
      <c r="E55" s="24">
        <v>231000</v>
      </c>
      <c r="F55" s="25">
        <v>254100.00000000003</v>
      </c>
      <c r="G55" s="708">
        <f t="shared" si="0"/>
        <v>1</v>
      </c>
      <c r="H55" s="705"/>
      <c r="I55" s="16"/>
      <c r="J55" s="17">
        <f t="shared" si="1"/>
        <v>254100.00000000003</v>
      </c>
    </row>
  </sheetData>
  <autoFilter ref="A2:J55"/>
  <mergeCells count="13">
    <mergeCell ref="A44:A47"/>
    <mergeCell ref="A48:A51"/>
    <mergeCell ref="A52:A55"/>
    <mergeCell ref="A3:A6"/>
    <mergeCell ref="A7:A11"/>
    <mergeCell ref="A29:A30"/>
    <mergeCell ref="A31:A35"/>
    <mergeCell ref="A36:A40"/>
    <mergeCell ref="A1:E1"/>
    <mergeCell ref="A12:A16"/>
    <mergeCell ref="A17:A20"/>
    <mergeCell ref="A21:A24"/>
    <mergeCell ref="A25:A28"/>
  </mergeCells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15"/>
  <sheetViews>
    <sheetView zoomScaleNormal="100" zoomScaleSheetLayoutView="100" workbookViewId="0">
      <pane ySplit="2" topLeftCell="A64" activePane="bottomLeft" state="frozen"/>
      <selection activeCell="E5" sqref="E5"/>
      <selection pane="bottomLeft" activeCell="D75" sqref="D75"/>
    </sheetView>
  </sheetViews>
  <sheetFormatPr defaultRowHeight="12.75" customHeight="1"/>
  <cols>
    <col min="1" max="1" width="30" style="664" bestFit="1" customWidth="1"/>
    <col min="2" max="2" width="18.6640625" style="666" bestFit="1" customWidth="1"/>
    <col min="3" max="3" width="20.6640625" style="667" customWidth="1"/>
    <col min="4" max="4" width="20.6640625" style="703" customWidth="1"/>
    <col min="5" max="5" width="20.6640625" style="716" customWidth="1"/>
    <col min="6" max="6" width="15.6640625" style="663" customWidth="1"/>
    <col min="7" max="7" width="15.77734375" style="665" customWidth="1"/>
    <col min="8" max="16384" width="8.88671875" style="660"/>
  </cols>
  <sheetData>
    <row r="1" spans="1:7" ht="45" customHeight="1">
      <c r="A1" s="668" t="s">
        <v>3598</v>
      </c>
      <c r="B1" s="669" t="s">
        <v>3599</v>
      </c>
      <c r="C1" s="668" t="s">
        <v>3597</v>
      </c>
      <c r="D1" s="710" t="s">
        <v>3602</v>
      </c>
      <c r="E1" s="668" t="s">
        <v>3601</v>
      </c>
      <c r="F1" s="670" t="s">
        <v>836</v>
      </c>
      <c r="G1" s="671" t="s">
        <v>837</v>
      </c>
    </row>
    <row r="2" spans="1:7" ht="24.95" customHeight="1">
      <c r="A2" s="676" t="s">
        <v>155</v>
      </c>
      <c r="B2" s="674"/>
      <c r="C2" s="675">
        <v>71000</v>
      </c>
      <c r="D2" s="711">
        <f>1-(E2/G2)</f>
        <v>1</v>
      </c>
      <c r="E2" s="712"/>
      <c r="F2" s="673"/>
      <c r="G2" s="672">
        <f>SUM(C2-C2*F2)</f>
        <v>71000</v>
      </c>
    </row>
    <row r="3" spans="1:7" ht="24.95" customHeight="1">
      <c r="A3" s="676" t="s">
        <v>156</v>
      </c>
      <c r="B3" s="674"/>
      <c r="C3" s="675">
        <v>90000</v>
      </c>
      <c r="D3" s="711">
        <f t="shared" ref="D3:D66" si="0">1-(E3/G3)</f>
        <v>1</v>
      </c>
      <c r="E3" s="712"/>
      <c r="F3" s="673"/>
      <c r="G3" s="672">
        <f t="shared" ref="G3:G66" si="1">SUM(C3-C3*F3)</f>
        <v>90000</v>
      </c>
    </row>
    <row r="4" spans="1:7" ht="24.95" customHeight="1">
      <c r="A4" s="676" t="s">
        <v>157</v>
      </c>
      <c r="B4" s="674"/>
      <c r="C4" s="675">
        <v>90000</v>
      </c>
      <c r="D4" s="711">
        <f t="shared" si="0"/>
        <v>1</v>
      </c>
      <c r="E4" s="712"/>
      <c r="F4" s="673"/>
      <c r="G4" s="672">
        <f t="shared" si="1"/>
        <v>90000</v>
      </c>
    </row>
    <row r="5" spans="1:7" ht="24.95" customHeight="1">
      <c r="A5" s="676" t="s">
        <v>158</v>
      </c>
      <c r="B5" s="674"/>
      <c r="C5" s="675">
        <v>90000</v>
      </c>
      <c r="D5" s="711">
        <f t="shared" si="0"/>
        <v>1</v>
      </c>
      <c r="E5" s="712"/>
      <c r="F5" s="673"/>
      <c r="G5" s="672">
        <f t="shared" si="1"/>
        <v>90000</v>
      </c>
    </row>
    <row r="6" spans="1:7" ht="24.95" customHeight="1">
      <c r="A6" s="676" t="s">
        <v>159</v>
      </c>
      <c r="B6" s="674"/>
      <c r="C6" s="675">
        <v>179000</v>
      </c>
      <c r="D6" s="711">
        <f t="shared" si="0"/>
        <v>1</v>
      </c>
      <c r="E6" s="712"/>
      <c r="F6" s="673"/>
      <c r="G6" s="672">
        <f t="shared" si="1"/>
        <v>179000</v>
      </c>
    </row>
    <row r="7" spans="1:7" ht="24.95" customHeight="1">
      <c r="A7" s="676" t="s">
        <v>160</v>
      </c>
      <c r="B7" s="674"/>
      <c r="C7" s="675">
        <v>46000</v>
      </c>
      <c r="D7" s="711">
        <f t="shared" si="0"/>
        <v>1</v>
      </c>
      <c r="E7" s="712"/>
      <c r="F7" s="673"/>
      <c r="G7" s="672">
        <f t="shared" si="1"/>
        <v>46000</v>
      </c>
    </row>
    <row r="8" spans="1:7" ht="24.95" customHeight="1">
      <c r="A8" s="676" t="s">
        <v>161</v>
      </c>
      <c r="B8" s="674"/>
      <c r="C8" s="675">
        <v>46000</v>
      </c>
      <c r="D8" s="711">
        <f t="shared" si="0"/>
        <v>1</v>
      </c>
      <c r="E8" s="712"/>
      <c r="F8" s="673"/>
      <c r="G8" s="672">
        <f t="shared" si="1"/>
        <v>46000</v>
      </c>
    </row>
    <row r="9" spans="1:7" ht="24.95" customHeight="1">
      <c r="A9" s="676" t="s">
        <v>162</v>
      </c>
      <c r="B9" s="674"/>
      <c r="C9" s="675">
        <v>46000</v>
      </c>
      <c r="D9" s="711">
        <f t="shared" si="0"/>
        <v>1</v>
      </c>
      <c r="E9" s="712"/>
      <c r="F9" s="673"/>
      <c r="G9" s="672">
        <f t="shared" si="1"/>
        <v>46000</v>
      </c>
    </row>
    <row r="10" spans="1:7" ht="24.95" customHeight="1">
      <c r="A10" s="676" t="s">
        <v>163</v>
      </c>
      <c r="B10" s="674"/>
      <c r="C10" s="675">
        <v>46000</v>
      </c>
      <c r="D10" s="711">
        <f t="shared" si="0"/>
        <v>1</v>
      </c>
      <c r="E10" s="712"/>
      <c r="F10" s="673"/>
      <c r="G10" s="672">
        <f t="shared" si="1"/>
        <v>46000</v>
      </c>
    </row>
    <row r="11" spans="1:7" ht="24.95" customHeight="1">
      <c r="A11" s="676" t="s">
        <v>164</v>
      </c>
      <c r="B11" s="674" t="s">
        <v>165</v>
      </c>
      <c r="C11" s="675">
        <v>150000</v>
      </c>
      <c r="D11" s="711">
        <f t="shared" si="0"/>
        <v>1</v>
      </c>
      <c r="E11" s="712"/>
      <c r="F11" s="673"/>
      <c r="G11" s="672">
        <f t="shared" si="1"/>
        <v>150000</v>
      </c>
    </row>
    <row r="12" spans="1:7" ht="24.95" customHeight="1">
      <c r="A12" s="676" t="s">
        <v>166</v>
      </c>
      <c r="B12" s="674" t="s">
        <v>165</v>
      </c>
      <c r="C12" s="675">
        <v>193000</v>
      </c>
      <c r="D12" s="711">
        <f t="shared" si="0"/>
        <v>1</v>
      </c>
      <c r="E12" s="712"/>
      <c r="F12" s="673"/>
      <c r="G12" s="672">
        <f t="shared" si="1"/>
        <v>193000</v>
      </c>
    </row>
    <row r="13" spans="1:7" ht="24.95" customHeight="1">
      <c r="A13" s="676" t="s">
        <v>167</v>
      </c>
      <c r="B13" s="674" t="s">
        <v>165</v>
      </c>
      <c r="C13" s="675">
        <v>193000</v>
      </c>
      <c r="D13" s="711">
        <f t="shared" si="0"/>
        <v>1</v>
      </c>
      <c r="E13" s="712"/>
      <c r="F13" s="673"/>
      <c r="G13" s="672">
        <f t="shared" si="1"/>
        <v>193000</v>
      </c>
    </row>
    <row r="14" spans="1:7" ht="24.95" customHeight="1">
      <c r="A14" s="676" t="s">
        <v>168</v>
      </c>
      <c r="B14" s="674" t="s">
        <v>165</v>
      </c>
      <c r="C14" s="675">
        <v>193000</v>
      </c>
      <c r="D14" s="711">
        <f t="shared" si="0"/>
        <v>1</v>
      </c>
      <c r="E14" s="712"/>
      <c r="F14" s="673"/>
      <c r="G14" s="672">
        <f t="shared" si="1"/>
        <v>193000</v>
      </c>
    </row>
    <row r="15" spans="1:7" ht="24.95" customHeight="1">
      <c r="A15" s="676" t="s">
        <v>169</v>
      </c>
      <c r="B15" s="674" t="s">
        <v>170</v>
      </c>
      <c r="C15" s="675">
        <v>33000</v>
      </c>
      <c r="D15" s="711">
        <f t="shared" si="0"/>
        <v>1</v>
      </c>
      <c r="E15" s="712"/>
      <c r="F15" s="673"/>
      <c r="G15" s="672">
        <f t="shared" si="1"/>
        <v>33000</v>
      </c>
    </row>
    <row r="16" spans="1:7" ht="24.95" customHeight="1">
      <c r="A16" s="676" t="s">
        <v>171</v>
      </c>
      <c r="B16" s="674" t="s">
        <v>172</v>
      </c>
      <c r="C16" s="675">
        <v>62000</v>
      </c>
      <c r="D16" s="711">
        <f t="shared" si="0"/>
        <v>1</v>
      </c>
      <c r="E16" s="712"/>
      <c r="F16" s="673"/>
      <c r="G16" s="672">
        <f t="shared" si="1"/>
        <v>62000</v>
      </c>
    </row>
    <row r="17" spans="1:7" ht="24.95" customHeight="1">
      <c r="A17" s="676" t="s">
        <v>173</v>
      </c>
      <c r="B17" s="674" t="s">
        <v>174</v>
      </c>
      <c r="C17" s="675">
        <v>31000</v>
      </c>
      <c r="D17" s="711">
        <f t="shared" si="0"/>
        <v>1</v>
      </c>
      <c r="E17" s="712"/>
      <c r="F17" s="673"/>
      <c r="G17" s="672">
        <f t="shared" si="1"/>
        <v>31000</v>
      </c>
    </row>
    <row r="18" spans="1:7" ht="24.95" customHeight="1">
      <c r="A18" s="676" t="s">
        <v>175</v>
      </c>
      <c r="B18" s="674"/>
      <c r="C18" s="675">
        <v>103000</v>
      </c>
      <c r="D18" s="711">
        <f t="shared" si="0"/>
        <v>1</v>
      </c>
      <c r="E18" s="712"/>
      <c r="F18" s="673"/>
      <c r="G18" s="672">
        <f t="shared" si="1"/>
        <v>103000</v>
      </c>
    </row>
    <row r="19" spans="1:7" ht="24.95" customHeight="1">
      <c r="A19" s="676" t="s">
        <v>176</v>
      </c>
      <c r="B19" s="674" t="s">
        <v>177</v>
      </c>
      <c r="C19" s="675">
        <v>85000</v>
      </c>
      <c r="D19" s="711">
        <f t="shared" si="0"/>
        <v>1</v>
      </c>
      <c r="E19" s="712"/>
      <c r="F19" s="673"/>
      <c r="G19" s="672">
        <f t="shared" si="1"/>
        <v>85000</v>
      </c>
    </row>
    <row r="20" spans="1:7" ht="24.95" customHeight="1">
      <c r="A20" s="676" t="s">
        <v>178</v>
      </c>
      <c r="B20" s="674" t="s">
        <v>179</v>
      </c>
      <c r="C20" s="675">
        <v>51000</v>
      </c>
      <c r="D20" s="711">
        <f t="shared" si="0"/>
        <v>1</v>
      </c>
      <c r="E20" s="712"/>
      <c r="F20" s="673"/>
      <c r="G20" s="672">
        <f t="shared" si="1"/>
        <v>51000</v>
      </c>
    </row>
    <row r="21" spans="1:7" ht="24.95" customHeight="1">
      <c r="A21" s="676" t="s">
        <v>180</v>
      </c>
      <c r="B21" s="674" t="s">
        <v>109</v>
      </c>
      <c r="C21" s="675">
        <v>130000</v>
      </c>
      <c r="D21" s="711">
        <f t="shared" si="0"/>
        <v>1</v>
      </c>
      <c r="E21" s="712"/>
      <c r="F21" s="673"/>
      <c r="G21" s="672">
        <f t="shared" si="1"/>
        <v>130000</v>
      </c>
    </row>
    <row r="22" spans="1:7" ht="24.95" customHeight="1">
      <c r="A22" s="676" t="s">
        <v>181</v>
      </c>
      <c r="B22" s="674" t="s">
        <v>182</v>
      </c>
      <c r="C22" s="675">
        <v>245000</v>
      </c>
      <c r="D22" s="711">
        <f t="shared" si="0"/>
        <v>1</v>
      </c>
      <c r="E22" s="712"/>
      <c r="F22" s="673"/>
      <c r="G22" s="672">
        <f t="shared" si="1"/>
        <v>245000</v>
      </c>
    </row>
    <row r="23" spans="1:7" ht="24.95" customHeight="1">
      <c r="A23" s="676" t="s">
        <v>183</v>
      </c>
      <c r="B23" s="674"/>
      <c r="C23" s="675">
        <v>49000</v>
      </c>
      <c r="D23" s="711">
        <f t="shared" si="0"/>
        <v>1</v>
      </c>
      <c r="E23" s="712"/>
      <c r="F23" s="673"/>
      <c r="G23" s="672">
        <f t="shared" si="1"/>
        <v>49000</v>
      </c>
    </row>
    <row r="24" spans="1:7" ht="24.95" customHeight="1">
      <c r="A24" s="676" t="s">
        <v>184</v>
      </c>
      <c r="B24" s="674" t="s">
        <v>108</v>
      </c>
      <c r="C24" s="675">
        <v>67000</v>
      </c>
      <c r="D24" s="711">
        <f t="shared" si="0"/>
        <v>1</v>
      </c>
      <c r="E24" s="712"/>
      <c r="F24" s="673"/>
      <c r="G24" s="672">
        <f t="shared" si="1"/>
        <v>67000</v>
      </c>
    </row>
    <row r="25" spans="1:7" ht="24.95" customHeight="1">
      <c r="A25" s="676" t="s">
        <v>185</v>
      </c>
      <c r="B25" s="674" t="s">
        <v>108</v>
      </c>
      <c r="C25" s="675">
        <v>67000</v>
      </c>
      <c r="D25" s="711">
        <f t="shared" si="0"/>
        <v>1</v>
      </c>
      <c r="E25" s="712"/>
      <c r="F25" s="673"/>
      <c r="G25" s="672">
        <f t="shared" si="1"/>
        <v>67000</v>
      </c>
    </row>
    <row r="26" spans="1:7" ht="24.95" customHeight="1">
      <c r="A26" s="676" t="s">
        <v>186</v>
      </c>
      <c r="B26" s="674" t="s">
        <v>108</v>
      </c>
      <c r="C26" s="675">
        <v>67000</v>
      </c>
      <c r="D26" s="711">
        <f t="shared" si="0"/>
        <v>1</v>
      </c>
      <c r="E26" s="712"/>
      <c r="F26" s="673"/>
      <c r="G26" s="672">
        <f t="shared" si="1"/>
        <v>67000</v>
      </c>
    </row>
    <row r="27" spans="1:7" ht="24.95" customHeight="1">
      <c r="A27" s="676" t="s">
        <v>187</v>
      </c>
      <c r="B27" s="674" t="s">
        <v>107</v>
      </c>
      <c r="C27" s="675">
        <v>190000</v>
      </c>
      <c r="D27" s="711">
        <f t="shared" si="0"/>
        <v>1</v>
      </c>
      <c r="E27" s="712"/>
      <c r="F27" s="673"/>
      <c r="G27" s="672">
        <f t="shared" si="1"/>
        <v>190000</v>
      </c>
    </row>
    <row r="28" spans="1:7" ht="24.95" customHeight="1">
      <c r="A28" s="676" t="s">
        <v>188</v>
      </c>
      <c r="B28" s="674" t="s">
        <v>108</v>
      </c>
      <c r="C28" s="675">
        <v>72000</v>
      </c>
      <c r="D28" s="711">
        <f t="shared" si="0"/>
        <v>1</v>
      </c>
      <c r="E28" s="712"/>
      <c r="F28" s="673"/>
      <c r="G28" s="672">
        <f t="shared" si="1"/>
        <v>72000</v>
      </c>
    </row>
    <row r="29" spans="1:7" ht="24.95" customHeight="1">
      <c r="A29" s="676" t="s">
        <v>189</v>
      </c>
      <c r="B29" s="674" t="s">
        <v>108</v>
      </c>
      <c r="C29" s="675">
        <v>105000</v>
      </c>
      <c r="D29" s="711">
        <f t="shared" si="0"/>
        <v>1</v>
      </c>
      <c r="E29" s="712"/>
      <c r="F29" s="673"/>
      <c r="G29" s="672">
        <f t="shared" si="1"/>
        <v>105000</v>
      </c>
    </row>
    <row r="30" spans="1:7" ht="24.95" customHeight="1">
      <c r="A30" s="676" t="s">
        <v>190</v>
      </c>
      <c r="B30" s="674" t="s">
        <v>108</v>
      </c>
      <c r="C30" s="675">
        <v>105000</v>
      </c>
      <c r="D30" s="711">
        <f t="shared" si="0"/>
        <v>1</v>
      </c>
      <c r="E30" s="712"/>
      <c r="F30" s="673"/>
      <c r="G30" s="672">
        <f t="shared" si="1"/>
        <v>105000</v>
      </c>
    </row>
    <row r="31" spans="1:7" ht="24.95" customHeight="1">
      <c r="A31" s="676" t="s">
        <v>191</v>
      </c>
      <c r="B31" s="674" t="s">
        <v>108</v>
      </c>
      <c r="C31" s="675">
        <v>105000</v>
      </c>
      <c r="D31" s="711">
        <f t="shared" si="0"/>
        <v>1</v>
      </c>
      <c r="E31" s="712"/>
      <c r="F31" s="673"/>
      <c r="G31" s="672">
        <f t="shared" si="1"/>
        <v>105000</v>
      </c>
    </row>
    <row r="32" spans="1:7" ht="24.95" customHeight="1">
      <c r="A32" s="676" t="s">
        <v>192</v>
      </c>
      <c r="B32" s="674" t="s">
        <v>113</v>
      </c>
      <c r="C32" s="675">
        <v>187000</v>
      </c>
      <c r="D32" s="711">
        <f t="shared" si="0"/>
        <v>1</v>
      </c>
      <c r="E32" s="712"/>
      <c r="F32" s="673"/>
      <c r="G32" s="672">
        <f t="shared" si="1"/>
        <v>187000</v>
      </c>
    </row>
    <row r="33" spans="1:7" ht="24.95" customHeight="1">
      <c r="A33" s="676" t="s">
        <v>193</v>
      </c>
      <c r="B33" s="674" t="s">
        <v>194</v>
      </c>
      <c r="C33" s="675">
        <v>105000</v>
      </c>
      <c r="D33" s="711">
        <f t="shared" si="0"/>
        <v>1</v>
      </c>
      <c r="E33" s="712"/>
      <c r="F33" s="673"/>
      <c r="G33" s="672">
        <f t="shared" si="1"/>
        <v>105000</v>
      </c>
    </row>
    <row r="34" spans="1:7" ht="24.95" customHeight="1">
      <c r="A34" s="676" t="s">
        <v>195</v>
      </c>
      <c r="B34" s="674" t="s">
        <v>111</v>
      </c>
      <c r="C34" s="675">
        <v>116000</v>
      </c>
      <c r="D34" s="711">
        <f t="shared" si="0"/>
        <v>1</v>
      </c>
      <c r="E34" s="712"/>
      <c r="F34" s="673"/>
      <c r="G34" s="672">
        <f t="shared" si="1"/>
        <v>116000</v>
      </c>
    </row>
    <row r="35" spans="1:7" ht="24.95" customHeight="1">
      <c r="A35" s="676" t="s">
        <v>196</v>
      </c>
      <c r="B35" s="674" t="s">
        <v>111</v>
      </c>
      <c r="C35" s="675">
        <v>116000</v>
      </c>
      <c r="D35" s="711">
        <f t="shared" si="0"/>
        <v>1</v>
      </c>
      <c r="E35" s="712"/>
      <c r="F35" s="673"/>
      <c r="G35" s="672">
        <f t="shared" si="1"/>
        <v>116000</v>
      </c>
    </row>
    <row r="36" spans="1:7" ht="24.95" customHeight="1">
      <c r="A36" s="676" t="s">
        <v>197</v>
      </c>
      <c r="B36" s="674" t="s">
        <v>111</v>
      </c>
      <c r="C36" s="675">
        <v>116000</v>
      </c>
      <c r="D36" s="711">
        <f t="shared" si="0"/>
        <v>1</v>
      </c>
      <c r="E36" s="712"/>
      <c r="F36" s="673"/>
      <c r="G36" s="672">
        <f t="shared" si="1"/>
        <v>116000</v>
      </c>
    </row>
    <row r="37" spans="1:7" ht="24.95" customHeight="1">
      <c r="A37" s="676" t="s">
        <v>198</v>
      </c>
      <c r="B37" s="674" t="s">
        <v>115</v>
      </c>
      <c r="C37" s="675">
        <v>70000</v>
      </c>
      <c r="D37" s="711">
        <f t="shared" si="0"/>
        <v>1</v>
      </c>
      <c r="E37" s="712"/>
      <c r="F37" s="673"/>
      <c r="G37" s="672">
        <f t="shared" si="1"/>
        <v>70000</v>
      </c>
    </row>
    <row r="38" spans="1:7" ht="24.95" customHeight="1">
      <c r="A38" s="676" t="s">
        <v>372</v>
      </c>
      <c r="B38" s="674" t="s">
        <v>122</v>
      </c>
      <c r="C38" s="675">
        <v>80000</v>
      </c>
      <c r="D38" s="711">
        <f t="shared" si="0"/>
        <v>1</v>
      </c>
      <c r="E38" s="712"/>
      <c r="F38" s="673"/>
      <c r="G38" s="672">
        <f t="shared" si="1"/>
        <v>80000</v>
      </c>
    </row>
    <row r="39" spans="1:7" ht="24.95" customHeight="1">
      <c r="A39" s="676" t="s">
        <v>199</v>
      </c>
      <c r="B39" s="674" t="s">
        <v>122</v>
      </c>
      <c r="C39" s="675">
        <v>80000</v>
      </c>
      <c r="D39" s="711">
        <f t="shared" si="0"/>
        <v>1</v>
      </c>
      <c r="E39" s="712"/>
      <c r="F39" s="673"/>
      <c r="G39" s="672">
        <f t="shared" si="1"/>
        <v>80000</v>
      </c>
    </row>
    <row r="40" spans="1:7" ht="24.95" customHeight="1">
      <c r="A40" s="676" t="s">
        <v>200</v>
      </c>
      <c r="B40" s="674" t="s">
        <v>122</v>
      </c>
      <c r="C40" s="675">
        <v>80000</v>
      </c>
      <c r="D40" s="711">
        <f t="shared" si="0"/>
        <v>1</v>
      </c>
      <c r="E40" s="712"/>
      <c r="F40" s="673"/>
      <c r="G40" s="672">
        <f t="shared" si="1"/>
        <v>80000</v>
      </c>
    </row>
    <row r="41" spans="1:7" ht="24.95" customHeight="1">
      <c r="A41" s="676" t="s">
        <v>201</v>
      </c>
      <c r="B41" s="674" t="s">
        <v>202</v>
      </c>
      <c r="C41" s="675">
        <v>113000</v>
      </c>
      <c r="D41" s="711">
        <f t="shared" si="0"/>
        <v>1</v>
      </c>
      <c r="E41" s="712"/>
      <c r="F41" s="673"/>
      <c r="G41" s="672">
        <f t="shared" si="1"/>
        <v>113000</v>
      </c>
    </row>
    <row r="42" spans="1:7" ht="24.95" customHeight="1">
      <c r="A42" s="676" t="s">
        <v>203</v>
      </c>
      <c r="B42" s="674" t="s">
        <v>202</v>
      </c>
      <c r="C42" s="675">
        <v>163000</v>
      </c>
      <c r="D42" s="711">
        <f t="shared" si="0"/>
        <v>1</v>
      </c>
      <c r="E42" s="712"/>
      <c r="F42" s="673"/>
      <c r="G42" s="672">
        <f t="shared" si="1"/>
        <v>163000</v>
      </c>
    </row>
    <row r="43" spans="1:7" ht="24.95" customHeight="1">
      <c r="A43" s="676" t="s">
        <v>204</v>
      </c>
      <c r="B43" s="674" t="s">
        <v>202</v>
      </c>
      <c r="C43" s="675">
        <v>163000</v>
      </c>
      <c r="D43" s="711">
        <f t="shared" si="0"/>
        <v>1</v>
      </c>
      <c r="E43" s="712"/>
      <c r="F43" s="673"/>
      <c r="G43" s="672">
        <f t="shared" si="1"/>
        <v>163000</v>
      </c>
    </row>
    <row r="44" spans="1:7" ht="24.95" customHeight="1">
      <c r="A44" s="676" t="s">
        <v>205</v>
      </c>
      <c r="B44" s="674" t="s">
        <v>202</v>
      </c>
      <c r="C44" s="675">
        <v>163000</v>
      </c>
      <c r="D44" s="711">
        <f t="shared" si="0"/>
        <v>1</v>
      </c>
      <c r="E44" s="712"/>
      <c r="F44" s="673"/>
      <c r="G44" s="672">
        <f t="shared" si="1"/>
        <v>163000</v>
      </c>
    </row>
    <row r="45" spans="1:7" ht="24.95" customHeight="1">
      <c r="A45" s="676" t="s">
        <v>206</v>
      </c>
      <c r="B45" s="674" t="s">
        <v>111</v>
      </c>
      <c r="C45" s="675">
        <v>108000</v>
      </c>
      <c r="D45" s="711">
        <f t="shared" si="0"/>
        <v>1</v>
      </c>
      <c r="E45" s="712"/>
      <c r="F45" s="673"/>
      <c r="G45" s="672">
        <f t="shared" si="1"/>
        <v>108000</v>
      </c>
    </row>
    <row r="46" spans="1:7" ht="24.95" customHeight="1">
      <c r="A46" s="676" t="s">
        <v>207</v>
      </c>
      <c r="B46" s="674" t="s">
        <v>116</v>
      </c>
      <c r="C46" s="675">
        <v>119000</v>
      </c>
      <c r="D46" s="711">
        <f t="shared" si="0"/>
        <v>1</v>
      </c>
      <c r="E46" s="712"/>
      <c r="F46" s="673"/>
      <c r="G46" s="672">
        <f t="shared" si="1"/>
        <v>119000</v>
      </c>
    </row>
    <row r="47" spans="1:7" ht="24.95" customHeight="1">
      <c r="A47" s="676" t="s">
        <v>208</v>
      </c>
      <c r="B47" s="674" t="s">
        <v>116</v>
      </c>
      <c r="C47" s="675">
        <v>119000</v>
      </c>
      <c r="D47" s="711">
        <f t="shared" si="0"/>
        <v>1</v>
      </c>
      <c r="E47" s="712"/>
      <c r="F47" s="673"/>
      <c r="G47" s="672">
        <f t="shared" si="1"/>
        <v>119000</v>
      </c>
    </row>
    <row r="48" spans="1:7" ht="24.95" customHeight="1">
      <c r="A48" s="676" t="s">
        <v>209</v>
      </c>
      <c r="B48" s="674" t="s">
        <v>116</v>
      </c>
      <c r="C48" s="675">
        <v>119000</v>
      </c>
      <c r="D48" s="711">
        <f t="shared" si="0"/>
        <v>1</v>
      </c>
      <c r="E48" s="712"/>
      <c r="F48" s="673"/>
      <c r="G48" s="672">
        <f t="shared" si="1"/>
        <v>119000</v>
      </c>
    </row>
    <row r="49" spans="1:7" ht="24.95" customHeight="1">
      <c r="A49" s="676" t="s">
        <v>210</v>
      </c>
      <c r="B49" s="674" t="s">
        <v>117</v>
      </c>
      <c r="C49" s="675">
        <v>138000</v>
      </c>
      <c r="D49" s="711">
        <f t="shared" si="0"/>
        <v>1</v>
      </c>
      <c r="E49" s="712"/>
      <c r="F49" s="673"/>
      <c r="G49" s="672">
        <f t="shared" si="1"/>
        <v>138000</v>
      </c>
    </row>
    <row r="50" spans="1:7" ht="24.95" customHeight="1">
      <c r="A50" s="676" t="s">
        <v>211</v>
      </c>
      <c r="B50" s="674" t="s">
        <v>119</v>
      </c>
      <c r="C50" s="675">
        <v>170000</v>
      </c>
      <c r="D50" s="711">
        <f t="shared" si="0"/>
        <v>1</v>
      </c>
      <c r="E50" s="712"/>
      <c r="F50" s="673"/>
      <c r="G50" s="672">
        <f t="shared" si="1"/>
        <v>170000</v>
      </c>
    </row>
    <row r="51" spans="1:7" ht="24.95" customHeight="1">
      <c r="A51" s="676" t="s">
        <v>212</v>
      </c>
      <c r="B51" s="674" t="s">
        <v>121</v>
      </c>
      <c r="C51" s="675">
        <v>180000</v>
      </c>
      <c r="D51" s="711">
        <f t="shared" si="0"/>
        <v>1</v>
      </c>
      <c r="E51" s="712"/>
      <c r="F51" s="673"/>
      <c r="G51" s="672">
        <f t="shared" si="1"/>
        <v>180000</v>
      </c>
    </row>
    <row r="52" spans="1:7" ht="24.95" customHeight="1">
      <c r="A52" s="676" t="s">
        <v>213</v>
      </c>
      <c r="B52" s="674" t="s">
        <v>119</v>
      </c>
      <c r="C52" s="675">
        <v>170000</v>
      </c>
      <c r="D52" s="711">
        <f t="shared" si="0"/>
        <v>1</v>
      </c>
      <c r="E52" s="712"/>
      <c r="F52" s="673"/>
      <c r="G52" s="672">
        <f t="shared" si="1"/>
        <v>170000</v>
      </c>
    </row>
    <row r="53" spans="1:7" ht="24.95" customHeight="1">
      <c r="A53" s="676" t="s">
        <v>214</v>
      </c>
      <c r="B53" s="674" t="s">
        <v>119</v>
      </c>
      <c r="C53" s="675">
        <v>170000</v>
      </c>
      <c r="D53" s="711">
        <f t="shared" si="0"/>
        <v>1</v>
      </c>
      <c r="E53" s="712"/>
      <c r="F53" s="673"/>
      <c r="G53" s="672">
        <f t="shared" si="1"/>
        <v>170000</v>
      </c>
    </row>
    <row r="54" spans="1:7" ht="24.95" customHeight="1">
      <c r="A54" s="676" t="s">
        <v>215</v>
      </c>
      <c r="B54" s="674" t="s">
        <v>114</v>
      </c>
      <c r="C54" s="675">
        <v>33000</v>
      </c>
      <c r="D54" s="711">
        <f t="shared" si="0"/>
        <v>1</v>
      </c>
      <c r="E54" s="712"/>
      <c r="F54" s="673"/>
      <c r="G54" s="672">
        <f t="shared" si="1"/>
        <v>33000</v>
      </c>
    </row>
    <row r="55" spans="1:7" ht="24.95" customHeight="1">
      <c r="A55" s="676" t="s">
        <v>216</v>
      </c>
      <c r="B55" s="674" t="s">
        <v>110</v>
      </c>
      <c r="C55" s="675">
        <v>50000</v>
      </c>
      <c r="D55" s="711">
        <f t="shared" si="0"/>
        <v>1</v>
      </c>
      <c r="E55" s="712"/>
      <c r="F55" s="673"/>
      <c r="G55" s="672">
        <f t="shared" si="1"/>
        <v>50000</v>
      </c>
    </row>
    <row r="56" spans="1:7" ht="24.95" customHeight="1">
      <c r="A56" s="676" t="s">
        <v>217</v>
      </c>
      <c r="B56" s="674" t="s">
        <v>108</v>
      </c>
      <c r="C56" s="675">
        <v>118000</v>
      </c>
      <c r="D56" s="711">
        <f t="shared" si="0"/>
        <v>1</v>
      </c>
      <c r="E56" s="712"/>
      <c r="F56" s="673"/>
      <c r="G56" s="672">
        <f t="shared" si="1"/>
        <v>118000</v>
      </c>
    </row>
    <row r="57" spans="1:7" ht="24.95" customHeight="1">
      <c r="A57" s="676" t="s">
        <v>218</v>
      </c>
      <c r="B57" s="674" t="s">
        <v>219</v>
      </c>
      <c r="C57" s="675">
        <v>118000</v>
      </c>
      <c r="D57" s="711">
        <f t="shared" si="0"/>
        <v>1</v>
      </c>
      <c r="E57" s="712"/>
      <c r="F57" s="673"/>
      <c r="G57" s="672">
        <f t="shared" si="1"/>
        <v>118000</v>
      </c>
    </row>
    <row r="58" spans="1:7" ht="24.95" customHeight="1">
      <c r="A58" s="676" t="s">
        <v>220</v>
      </c>
      <c r="B58" s="674" t="s">
        <v>118</v>
      </c>
      <c r="C58" s="675">
        <v>225000</v>
      </c>
      <c r="D58" s="711">
        <f t="shared" si="0"/>
        <v>1</v>
      </c>
      <c r="E58" s="712"/>
      <c r="F58" s="673"/>
      <c r="G58" s="672">
        <f t="shared" si="1"/>
        <v>225000</v>
      </c>
    </row>
    <row r="59" spans="1:7" ht="24.95" customHeight="1">
      <c r="A59" s="676" t="s">
        <v>221</v>
      </c>
      <c r="B59" s="674" t="s">
        <v>110</v>
      </c>
      <c r="C59" s="675">
        <v>118000</v>
      </c>
      <c r="D59" s="711">
        <f t="shared" si="0"/>
        <v>1</v>
      </c>
      <c r="E59" s="712"/>
      <c r="F59" s="673"/>
      <c r="G59" s="672">
        <f t="shared" si="1"/>
        <v>118000</v>
      </c>
    </row>
    <row r="60" spans="1:7" ht="24.95" customHeight="1">
      <c r="A60" s="676" t="s">
        <v>222</v>
      </c>
      <c r="B60" s="674" t="s">
        <v>112</v>
      </c>
      <c r="C60" s="675">
        <v>132000</v>
      </c>
      <c r="D60" s="711">
        <f t="shared" si="0"/>
        <v>1</v>
      </c>
      <c r="E60" s="712"/>
      <c r="F60" s="673"/>
      <c r="G60" s="672">
        <f t="shared" si="1"/>
        <v>132000</v>
      </c>
    </row>
    <row r="61" spans="1:7" ht="24.95" customHeight="1">
      <c r="A61" s="676" t="s">
        <v>223</v>
      </c>
      <c r="B61" s="674" t="s">
        <v>111</v>
      </c>
      <c r="C61" s="675">
        <v>140000</v>
      </c>
      <c r="D61" s="711">
        <f t="shared" si="0"/>
        <v>1</v>
      </c>
      <c r="E61" s="712"/>
      <c r="F61" s="673"/>
      <c r="G61" s="672">
        <f t="shared" si="1"/>
        <v>140000</v>
      </c>
    </row>
    <row r="62" spans="1:7" ht="24.95" customHeight="1">
      <c r="A62" s="676" t="s">
        <v>224</v>
      </c>
      <c r="B62" s="674" t="s">
        <v>111</v>
      </c>
      <c r="C62" s="675">
        <v>140000</v>
      </c>
      <c r="D62" s="711">
        <f t="shared" si="0"/>
        <v>1</v>
      </c>
      <c r="E62" s="712"/>
      <c r="F62" s="673"/>
      <c r="G62" s="672">
        <f t="shared" si="1"/>
        <v>140000</v>
      </c>
    </row>
    <row r="63" spans="1:7" ht="24.95" customHeight="1">
      <c r="A63" s="676" t="s">
        <v>225</v>
      </c>
      <c r="B63" s="674" t="s">
        <v>111</v>
      </c>
      <c r="C63" s="675">
        <v>140000</v>
      </c>
      <c r="D63" s="711">
        <f t="shared" si="0"/>
        <v>1</v>
      </c>
      <c r="E63" s="712"/>
      <c r="F63" s="673"/>
      <c r="G63" s="672">
        <f t="shared" si="1"/>
        <v>140000</v>
      </c>
    </row>
    <row r="64" spans="1:7" ht="24.95" customHeight="1">
      <c r="A64" s="676" t="s">
        <v>226</v>
      </c>
      <c r="B64" s="674" t="s">
        <v>227</v>
      </c>
      <c r="C64" s="675">
        <v>160000</v>
      </c>
      <c r="D64" s="711">
        <f t="shared" si="0"/>
        <v>1</v>
      </c>
      <c r="E64" s="712"/>
      <c r="F64" s="673"/>
      <c r="G64" s="672">
        <f t="shared" si="1"/>
        <v>160000</v>
      </c>
    </row>
    <row r="65" spans="1:7" ht="24.95" customHeight="1">
      <c r="A65" s="676" t="s">
        <v>228</v>
      </c>
      <c r="B65" s="674" t="s">
        <v>117</v>
      </c>
      <c r="C65" s="675">
        <v>176000</v>
      </c>
      <c r="D65" s="711">
        <f t="shared" si="0"/>
        <v>1</v>
      </c>
      <c r="E65" s="712"/>
      <c r="F65" s="673"/>
      <c r="G65" s="672">
        <f t="shared" si="1"/>
        <v>176000</v>
      </c>
    </row>
    <row r="66" spans="1:7" ht="24.95" customHeight="1">
      <c r="A66" s="676" t="s">
        <v>229</v>
      </c>
      <c r="B66" s="674"/>
      <c r="C66" s="675">
        <v>170000</v>
      </c>
      <c r="D66" s="711">
        <f t="shared" si="0"/>
        <v>1</v>
      </c>
      <c r="E66" s="712"/>
      <c r="F66" s="673"/>
      <c r="G66" s="672">
        <f t="shared" si="1"/>
        <v>170000</v>
      </c>
    </row>
    <row r="67" spans="1:7" ht="24.95" customHeight="1">
      <c r="A67" s="676" t="s">
        <v>230</v>
      </c>
      <c r="B67" s="674" t="s">
        <v>117</v>
      </c>
      <c r="C67" s="675">
        <v>176000</v>
      </c>
      <c r="D67" s="711">
        <f t="shared" ref="D67:D112" si="2">1-(E67/G67)</f>
        <v>1</v>
      </c>
      <c r="E67" s="712"/>
      <c r="F67" s="673"/>
      <c r="G67" s="672">
        <f t="shared" ref="G67:G112" si="3">SUM(C67-C67*F67)</f>
        <v>176000</v>
      </c>
    </row>
    <row r="68" spans="1:7" ht="24.95" customHeight="1">
      <c r="A68" s="676" t="s">
        <v>231</v>
      </c>
      <c r="B68" s="674" t="s">
        <v>232</v>
      </c>
      <c r="C68" s="675">
        <v>36000</v>
      </c>
      <c r="D68" s="711">
        <f t="shared" si="2"/>
        <v>1</v>
      </c>
      <c r="E68" s="712"/>
      <c r="F68" s="673"/>
      <c r="G68" s="672">
        <f t="shared" si="3"/>
        <v>36000</v>
      </c>
    </row>
    <row r="69" spans="1:7" ht="24.95" customHeight="1">
      <c r="A69" s="676" t="s">
        <v>233</v>
      </c>
      <c r="B69" s="674" t="s">
        <v>117</v>
      </c>
      <c r="C69" s="675">
        <v>176000</v>
      </c>
      <c r="D69" s="711">
        <f t="shared" si="2"/>
        <v>1</v>
      </c>
      <c r="E69" s="712"/>
      <c r="F69" s="673"/>
      <c r="G69" s="672">
        <f t="shared" si="3"/>
        <v>176000</v>
      </c>
    </row>
    <row r="70" spans="1:7" ht="24.95" customHeight="1">
      <c r="A70" s="676" t="s">
        <v>234</v>
      </c>
      <c r="B70" s="674" t="s">
        <v>235</v>
      </c>
      <c r="C70" s="675">
        <v>143000</v>
      </c>
      <c r="D70" s="711">
        <f t="shared" si="2"/>
        <v>1</v>
      </c>
      <c r="E70" s="712"/>
      <c r="F70" s="673"/>
      <c r="G70" s="672">
        <f t="shared" si="3"/>
        <v>143000</v>
      </c>
    </row>
    <row r="71" spans="1:7" ht="24.95" customHeight="1">
      <c r="A71" s="676" t="s">
        <v>236</v>
      </c>
      <c r="B71" s="674" t="s">
        <v>237</v>
      </c>
      <c r="C71" s="675">
        <v>263000</v>
      </c>
      <c r="D71" s="711">
        <f t="shared" si="2"/>
        <v>1</v>
      </c>
      <c r="E71" s="712"/>
      <c r="F71" s="673"/>
      <c r="G71" s="672">
        <f t="shared" si="3"/>
        <v>263000</v>
      </c>
    </row>
    <row r="72" spans="1:7" ht="24.95" customHeight="1">
      <c r="A72" s="676" t="s">
        <v>238</v>
      </c>
      <c r="B72" s="674" t="s">
        <v>239</v>
      </c>
      <c r="C72" s="675">
        <v>263000</v>
      </c>
      <c r="D72" s="711">
        <f t="shared" si="2"/>
        <v>1</v>
      </c>
      <c r="E72" s="712"/>
      <c r="F72" s="673"/>
      <c r="G72" s="672">
        <f t="shared" si="3"/>
        <v>263000</v>
      </c>
    </row>
    <row r="73" spans="1:7" ht="24.95" customHeight="1">
      <c r="A73" s="676" t="s">
        <v>240</v>
      </c>
      <c r="B73" s="674" t="s">
        <v>241</v>
      </c>
      <c r="C73" s="675">
        <v>263000</v>
      </c>
      <c r="D73" s="711">
        <f t="shared" si="2"/>
        <v>1</v>
      </c>
      <c r="E73" s="712"/>
      <c r="F73" s="673"/>
      <c r="G73" s="672">
        <f t="shared" si="3"/>
        <v>263000</v>
      </c>
    </row>
    <row r="74" spans="1:7" ht="24.95" customHeight="1">
      <c r="A74" s="676" t="s">
        <v>242</v>
      </c>
      <c r="B74" s="674"/>
      <c r="C74" s="675">
        <v>121000</v>
      </c>
      <c r="D74" s="711">
        <f t="shared" si="2"/>
        <v>1</v>
      </c>
      <c r="E74" s="712"/>
      <c r="F74" s="673"/>
      <c r="G74" s="672">
        <f t="shared" si="3"/>
        <v>121000</v>
      </c>
    </row>
    <row r="75" spans="1:7" ht="24.95" customHeight="1">
      <c r="A75" s="676" t="s">
        <v>243</v>
      </c>
      <c r="B75" s="674" t="s">
        <v>244</v>
      </c>
      <c r="C75" s="675">
        <v>180000</v>
      </c>
      <c r="D75" s="711">
        <f t="shared" si="2"/>
        <v>1</v>
      </c>
      <c r="E75" s="712"/>
      <c r="F75" s="673"/>
      <c r="G75" s="672">
        <f t="shared" si="3"/>
        <v>180000</v>
      </c>
    </row>
    <row r="76" spans="1:7" ht="24.95" customHeight="1">
      <c r="A76" s="676" t="s">
        <v>245</v>
      </c>
      <c r="B76" s="674" t="s">
        <v>246</v>
      </c>
      <c r="C76" s="675">
        <v>99000</v>
      </c>
      <c r="D76" s="711">
        <f t="shared" si="2"/>
        <v>1</v>
      </c>
      <c r="E76" s="712"/>
      <c r="F76" s="673">
        <v>0.15</v>
      </c>
      <c r="G76" s="672">
        <f t="shared" si="3"/>
        <v>84150</v>
      </c>
    </row>
    <row r="77" spans="1:7" ht="24.95" customHeight="1">
      <c r="A77" s="676" t="s">
        <v>247</v>
      </c>
      <c r="B77" s="674" t="s">
        <v>248</v>
      </c>
      <c r="C77" s="675">
        <v>176000</v>
      </c>
      <c r="D77" s="711">
        <f t="shared" si="2"/>
        <v>1</v>
      </c>
      <c r="E77" s="712"/>
      <c r="F77" s="673"/>
      <c r="G77" s="672">
        <f t="shared" si="3"/>
        <v>176000</v>
      </c>
    </row>
    <row r="78" spans="1:7" ht="24.95" customHeight="1">
      <c r="A78" s="676" t="s">
        <v>249</v>
      </c>
      <c r="B78" s="674" t="s">
        <v>250</v>
      </c>
      <c r="C78" s="675">
        <v>254000</v>
      </c>
      <c r="D78" s="711">
        <f t="shared" si="2"/>
        <v>1</v>
      </c>
      <c r="E78" s="712"/>
      <c r="F78" s="673"/>
      <c r="G78" s="672">
        <f t="shared" si="3"/>
        <v>254000</v>
      </c>
    </row>
    <row r="79" spans="1:7" ht="24.95" customHeight="1">
      <c r="A79" s="676" t="s">
        <v>251</v>
      </c>
      <c r="B79" s="674" t="s">
        <v>109</v>
      </c>
      <c r="C79" s="675">
        <v>180000</v>
      </c>
      <c r="D79" s="711">
        <f t="shared" si="2"/>
        <v>1</v>
      </c>
      <c r="E79" s="712"/>
      <c r="F79" s="673"/>
      <c r="G79" s="672">
        <f t="shared" si="3"/>
        <v>180000</v>
      </c>
    </row>
    <row r="80" spans="1:7" ht="24.95" customHeight="1">
      <c r="A80" s="676" t="s">
        <v>252</v>
      </c>
      <c r="B80" s="674" t="s">
        <v>253</v>
      </c>
      <c r="C80" s="675">
        <v>208000</v>
      </c>
      <c r="D80" s="711">
        <f t="shared" si="2"/>
        <v>1</v>
      </c>
      <c r="E80" s="712"/>
      <c r="F80" s="673"/>
      <c r="G80" s="672">
        <f t="shared" si="3"/>
        <v>208000</v>
      </c>
    </row>
    <row r="81" spans="1:7" ht="24.95" customHeight="1">
      <c r="A81" s="676" t="s">
        <v>254</v>
      </c>
      <c r="B81" s="674" t="s">
        <v>120</v>
      </c>
      <c r="C81" s="675">
        <v>145000</v>
      </c>
      <c r="D81" s="711">
        <f t="shared" si="2"/>
        <v>1</v>
      </c>
      <c r="E81" s="712"/>
      <c r="F81" s="673"/>
      <c r="G81" s="672">
        <f t="shared" si="3"/>
        <v>145000</v>
      </c>
    </row>
    <row r="82" spans="1:7" ht="24.95" customHeight="1">
      <c r="A82" s="676" t="s">
        <v>255</v>
      </c>
      <c r="B82" s="674" t="s">
        <v>256</v>
      </c>
      <c r="C82" s="675">
        <v>152000</v>
      </c>
      <c r="D82" s="711">
        <f t="shared" si="2"/>
        <v>1</v>
      </c>
      <c r="E82" s="712"/>
      <c r="F82" s="673"/>
      <c r="G82" s="672">
        <f t="shared" si="3"/>
        <v>152000</v>
      </c>
    </row>
    <row r="83" spans="1:7" ht="24.95" customHeight="1">
      <c r="A83" s="676" t="s">
        <v>257</v>
      </c>
      <c r="B83" s="674" t="s">
        <v>258</v>
      </c>
      <c r="C83" s="675">
        <v>176000</v>
      </c>
      <c r="D83" s="711">
        <f t="shared" si="2"/>
        <v>1</v>
      </c>
      <c r="E83" s="712"/>
      <c r="F83" s="673"/>
      <c r="G83" s="672">
        <f t="shared" si="3"/>
        <v>176000</v>
      </c>
    </row>
    <row r="84" spans="1:7" ht="24.95" customHeight="1">
      <c r="A84" s="676" t="s">
        <v>259</v>
      </c>
      <c r="B84" s="674" t="s">
        <v>260</v>
      </c>
      <c r="C84" s="675">
        <v>258000</v>
      </c>
      <c r="D84" s="711">
        <f t="shared" si="2"/>
        <v>1</v>
      </c>
      <c r="E84" s="712"/>
      <c r="F84" s="673"/>
      <c r="G84" s="672">
        <f t="shared" si="3"/>
        <v>258000</v>
      </c>
    </row>
    <row r="85" spans="1:7" ht="24.95" customHeight="1">
      <c r="A85" s="676" t="s">
        <v>261</v>
      </c>
      <c r="B85" s="674" t="s">
        <v>262</v>
      </c>
      <c r="C85" s="675">
        <v>258000</v>
      </c>
      <c r="D85" s="711">
        <f t="shared" si="2"/>
        <v>1</v>
      </c>
      <c r="E85" s="712"/>
      <c r="F85" s="673"/>
      <c r="G85" s="672">
        <f t="shared" si="3"/>
        <v>258000</v>
      </c>
    </row>
    <row r="86" spans="1:7" ht="24.95" customHeight="1">
      <c r="A86" s="676" t="s">
        <v>263</v>
      </c>
      <c r="B86" s="674" t="s">
        <v>264</v>
      </c>
      <c r="C86" s="675">
        <v>258000</v>
      </c>
      <c r="D86" s="711">
        <f t="shared" si="2"/>
        <v>1</v>
      </c>
      <c r="E86" s="712"/>
      <c r="F86" s="673"/>
      <c r="G86" s="672">
        <f t="shared" si="3"/>
        <v>258000</v>
      </c>
    </row>
    <row r="87" spans="1:7" ht="24.95" customHeight="1">
      <c r="A87" s="676" t="s">
        <v>265</v>
      </c>
      <c r="B87" s="674" t="s">
        <v>266</v>
      </c>
      <c r="C87" s="675">
        <v>40000</v>
      </c>
      <c r="D87" s="711">
        <f t="shared" si="2"/>
        <v>1</v>
      </c>
      <c r="E87" s="712"/>
      <c r="F87" s="673"/>
      <c r="G87" s="672">
        <f t="shared" si="3"/>
        <v>40000</v>
      </c>
    </row>
    <row r="88" spans="1:7" ht="24.95" customHeight="1">
      <c r="A88" s="676" t="s">
        <v>267</v>
      </c>
      <c r="B88" s="674" t="s">
        <v>268</v>
      </c>
      <c r="C88" s="675">
        <v>52000</v>
      </c>
      <c r="D88" s="711">
        <f t="shared" si="2"/>
        <v>1</v>
      </c>
      <c r="E88" s="712"/>
      <c r="F88" s="673"/>
      <c r="G88" s="672">
        <f t="shared" si="3"/>
        <v>52000</v>
      </c>
    </row>
    <row r="89" spans="1:7" s="664" customFormat="1" ht="24.95" customHeight="1">
      <c r="A89" s="676" t="s">
        <v>269</v>
      </c>
      <c r="B89" s="674" t="s">
        <v>270</v>
      </c>
      <c r="C89" s="675">
        <v>52000</v>
      </c>
      <c r="D89" s="711">
        <f t="shared" si="2"/>
        <v>1</v>
      </c>
      <c r="E89" s="712"/>
      <c r="F89" s="673"/>
      <c r="G89" s="672">
        <f t="shared" si="3"/>
        <v>52000</v>
      </c>
    </row>
    <row r="90" spans="1:7" s="664" customFormat="1" ht="24.95" customHeight="1">
      <c r="A90" s="676" t="s">
        <v>271</v>
      </c>
      <c r="B90" s="674" t="s">
        <v>270</v>
      </c>
      <c r="C90" s="675">
        <v>52000</v>
      </c>
      <c r="D90" s="711">
        <f t="shared" si="2"/>
        <v>1</v>
      </c>
      <c r="E90" s="712"/>
      <c r="F90" s="673"/>
      <c r="G90" s="672">
        <f t="shared" si="3"/>
        <v>52000</v>
      </c>
    </row>
    <row r="91" spans="1:7" s="664" customFormat="1" ht="24.95" customHeight="1">
      <c r="A91" s="676" t="s">
        <v>272</v>
      </c>
      <c r="B91" s="674" t="s">
        <v>270</v>
      </c>
      <c r="C91" s="675">
        <v>52000</v>
      </c>
      <c r="D91" s="711">
        <f t="shared" si="2"/>
        <v>1</v>
      </c>
      <c r="E91" s="712"/>
      <c r="F91" s="673"/>
      <c r="G91" s="672">
        <f t="shared" si="3"/>
        <v>52000</v>
      </c>
    </row>
    <row r="92" spans="1:7" s="664" customFormat="1" ht="24.95" customHeight="1">
      <c r="A92" s="676" t="s">
        <v>273</v>
      </c>
      <c r="B92" s="674" t="s">
        <v>120</v>
      </c>
      <c r="C92" s="675">
        <v>118000</v>
      </c>
      <c r="D92" s="711">
        <f t="shared" si="2"/>
        <v>1</v>
      </c>
      <c r="E92" s="712"/>
      <c r="F92" s="673"/>
      <c r="G92" s="672">
        <f t="shared" si="3"/>
        <v>118000</v>
      </c>
    </row>
    <row r="93" spans="1:7" s="664" customFormat="1" ht="24.95" customHeight="1">
      <c r="A93" s="676" t="s">
        <v>274</v>
      </c>
      <c r="B93" s="674" t="s">
        <v>268</v>
      </c>
      <c r="C93" s="675">
        <v>52000</v>
      </c>
      <c r="D93" s="711">
        <f t="shared" si="2"/>
        <v>1</v>
      </c>
      <c r="E93" s="712"/>
      <c r="F93" s="673"/>
      <c r="G93" s="672">
        <f t="shared" si="3"/>
        <v>52000</v>
      </c>
    </row>
    <row r="94" spans="1:7" s="664" customFormat="1" ht="24.95" customHeight="1">
      <c r="A94" s="676" t="s">
        <v>275</v>
      </c>
      <c r="B94" s="674" t="s">
        <v>270</v>
      </c>
      <c r="C94" s="675">
        <v>52000</v>
      </c>
      <c r="D94" s="711">
        <f t="shared" si="2"/>
        <v>1</v>
      </c>
      <c r="E94" s="712"/>
      <c r="F94" s="673"/>
      <c r="G94" s="672">
        <f t="shared" si="3"/>
        <v>52000</v>
      </c>
    </row>
    <row r="95" spans="1:7" s="664" customFormat="1" ht="24.95" customHeight="1">
      <c r="A95" s="676" t="s">
        <v>276</v>
      </c>
      <c r="B95" s="674" t="s">
        <v>270</v>
      </c>
      <c r="C95" s="675">
        <v>52000</v>
      </c>
      <c r="D95" s="711">
        <f t="shared" si="2"/>
        <v>1</v>
      </c>
      <c r="E95" s="712"/>
      <c r="F95" s="673"/>
      <c r="G95" s="672">
        <f t="shared" si="3"/>
        <v>52000</v>
      </c>
    </row>
    <row r="96" spans="1:7" s="664" customFormat="1" ht="24.95" customHeight="1">
      <c r="A96" s="676" t="s">
        <v>277</v>
      </c>
      <c r="B96" s="674" t="s">
        <v>270</v>
      </c>
      <c r="C96" s="675">
        <v>52000</v>
      </c>
      <c r="D96" s="711">
        <f t="shared" si="2"/>
        <v>1</v>
      </c>
      <c r="E96" s="712"/>
      <c r="F96" s="673"/>
      <c r="G96" s="672">
        <f t="shared" si="3"/>
        <v>52000</v>
      </c>
    </row>
    <row r="97" spans="1:7" s="664" customFormat="1" ht="24.95" customHeight="1">
      <c r="A97" s="676" t="s">
        <v>278</v>
      </c>
      <c r="B97" s="674" t="s">
        <v>279</v>
      </c>
      <c r="C97" s="675">
        <v>66000</v>
      </c>
      <c r="D97" s="711">
        <f t="shared" si="2"/>
        <v>1</v>
      </c>
      <c r="E97" s="712"/>
      <c r="F97" s="673"/>
      <c r="G97" s="672">
        <f t="shared" si="3"/>
        <v>66000</v>
      </c>
    </row>
    <row r="98" spans="1:7" s="664" customFormat="1" ht="24.95" customHeight="1">
      <c r="A98" s="676" t="s">
        <v>280</v>
      </c>
      <c r="B98" s="674" t="s">
        <v>281</v>
      </c>
      <c r="C98" s="675">
        <v>66000</v>
      </c>
      <c r="D98" s="711">
        <f t="shared" si="2"/>
        <v>1</v>
      </c>
      <c r="E98" s="712"/>
      <c r="F98" s="673"/>
      <c r="G98" s="672">
        <f t="shared" si="3"/>
        <v>66000</v>
      </c>
    </row>
    <row r="99" spans="1:7" s="664" customFormat="1" ht="24.95" customHeight="1">
      <c r="A99" s="676" t="s">
        <v>282</v>
      </c>
      <c r="B99" s="674" t="s">
        <v>281</v>
      </c>
      <c r="C99" s="675">
        <v>66000</v>
      </c>
      <c r="D99" s="711">
        <f t="shared" si="2"/>
        <v>1</v>
      </c>
      <c r="E99" s="712"/>
      <c r="F99" s="673"/>
      <c r="G99" s="672">
        <f t="shared" si="3"/>
        <v>66000</v>
      </c>
    </row>
    <row r="100" spans="1:7" s="664" customFormat="1" ht="24.95" customHeight="1">
      <c r="A100" s="676" t="s">
        <v>283</v>
      </c>
      <c r="B100" s="674" t="s">
        <v>281</v>
      </c>
      <c r="C100" s="675">
        <v>66000</v>
      </c>
      <c r="D100" s="711">
        <f t="shared" si="2"/>
        <v>1</v>
      </c>
      <c r="E100" s="712"/>
      <c r="F100" s="673"/>
      <c r="G100" s="672">
        <f t="shared" si="3"/>
        <v>66000</v>
      </c>
    </row>
    <row r="101" spans="1:7" s="664" customFormat="1" ht="24.95" customHeight="1">
      <c r="A101" s="676" t="s">
        <v>284</v>
      </c>
      <c r="B101" s="674" t="s">
        <v>120</v>
      </c>
      <c r="C101" s="675">
        <v>110000</v>
      </c>
      <c r="D101" s="711">
        <f t="shared" si="2"/>
        <v>1</v>
      </c>
      <c r="E101" s="712"/>
      <c r="F101" s="673"/>
      <c r="G101" s="672">
        <f t="shared" si="3"/>
        <v>110000</v>
      </c>
    </row>
    <row r="102" spans="1:7" s="664" customFormat="1" ht="26.25">
      <c r="A102" s="676" t="s">
        <v>285</v>
      </c>
      <c r="B102" s="674" t="s">
        <v>113</v>
      </c>
      <c r="C102" s="675">
        <v>157000</v>
      </c>
      <c r="D102" s="711">
        <f t="shared" si="2"/>
        <v>1</v>
      </c>
      <c r="E102" s="712"/>
      <c r="F102" s="673"/>
      <c r="G102" s="672">
        <f t="shared" si="3"/>
        <v>157000</v>
      </c>
    </row>
    <row r="103" spans="1:7" s="664" customFormat="1" ht="26.25">
      <c r="A103" s="676" t="s">
        <v>286</v>
      </c>
      <c r="B103" s="674" t="s">
        <v>119</v>
      </c>
      <c r="C103" s="675">
        <v>244000</v>
      </c>
      <c r="D103" s="711">
        <f t="shared" si="2"/>
        <v>1</v>
      </c>
      <c r="E103" s="712"/>
      <c r="F103" s="673"/>
      <c r="G103" s="672">
        <f t="shared" si="3"/>
        <v>244000</v>
      </c>
    </row>
    <row r="104" spans="1:7" s="664" customFormat="1" ht="26.25">
      <c r="A104" s="676" t="s">
        <v>287</v>
      </c>
      <c r="B104" s="674" t="s">
        <v>111</v>
      </c>
      <c r="C104" s="675">
        <v>140000</v>
      </c>
      <c r="D104" s="711">
        <f t="shared" si="2"/>
        <v>1</v>
      </c>
      <c r="E104" s="712"/>
      <c r="F104" s="673"/>
      <c r="G104" s="672">
        <f t="shared" si="3"/>
        <v>140000</v>
      </c>
    </row>
    <row r="105" spans="1:7" s="664" customFormat="1" ht="26.25">
      <c r="A105" s="1822" t="s">
        <v>288</v>
      </c>
      <c r="B105" s="1822"/>
      <c r="C105" s="1822"/>
      <c r="D105" s="711"/>
      <c r="E105" s="713"/>
      <c r="F105" s="673"/>
      <c r="G105" s="672">
        <f t="shared" si="3"/>
        <v>0</v>
      </c>
    </row>
    <row r="106" spans="1:7" s="664" customFormat="1" ht="26.25">
      <c r="A106" s="676" t="s">
        <v>289</v>
      </c>
      <c r="B106" s="674" t="s">
        <v>290</v>
      </c>
      <c r="C106" s="675">
        <v>100000</v>
      </c>
      <c r="D106" s="711">
        <f t="shared" si="2"/>
        <v>1</v>
      </c>
      <c r="E106" s="712"/>
      <c r="F106" s="673"/>
      <c r="G106" s="672">
        <f t="shared" si="3"/>
        <v>100000</v>
      </c>
    </row>
    <row r="107" spans="1:7" s="664" customFormat="1" ht="26.25">
      <c r="A107" s="676" t="s">
        <v>291</v>
      </c>
      <c r="B107" s="674" t="s">
        <v>179</v>
      </c>
      <c r="C107" s="675">
        <v>60000</v>
      </c>
      <c r="D107" s="711">
        <f t="shared" si="2"/>
        <v>1</v>
      </c>
      <c r="E107" s="712"/>
      <c r="F107" s="673"/>
      <c r="G107" s="672">
        <f t="shared" si="3"/>
        <v>60000</v>
      </c>
    </row>
    <row r="108" spans="1:7" s="664" customFormat="1" ht="26.25">
      <c r="A108" s="676" t="s">
        <v>292</v>
      </c>
      <c r="B108" s="674"/>
      <c r="C108" s="675">
        <v>78500</v>
      </c>
      <c r="D108" s="711">
        <f t="shared" si="2"/>
        <v>1</v>
      </c>
      <c r="E108" s="712"/>
      <c r="F108" s="673"/>
      <c r="G108" s="672">
        <f t="shared" si="3"/>
        <v>78500</v>
      </c>
    </row>
    <row r="109" spans="1:7" s="664" customFormat="1" ht="26.25">
      <c r="A109" s="676" t="s">
        <v>293</v>
      </c>
      <c r="B109" s="674" t="s">
        <v>117</v>
      </c>
      <c r="C109" s="675">
        <v>160000</v>
      </c>
      <c r="D109" s="711">
        <f t="shared" si="2"/>
        <v>1</v>
      </c>
      <c r="E109" s="712"/>
      <c r="F109" s="673"/>
      <c r="G109" s="672">
        <f t="shared" si="3"/>
        <v>160000</v>
      </c>
    </row>
    <row r="110" spans="1:7" s="664" customFormat="1" ht="26.25">
      <c r="A110" s="676" t="s">
        <v>294</v>
      </c>
      <c r="B110" s="674" t="s">
        <v>117</v>
      </c>
      <c r="C110" s="675">
        <v>160000</v>
      </c>
      <c r="D110" s="711">
        <f t="shared" si="2"/>
        <v>1</v>
      </c>
      <c r="E110" s="712"/>
      <c r="F110" s="673"/>
      <c r="G110" s="672">
        <f t="shared" si="3"/>
        <v>160000</v>
      </c>
    </row>
    <row r="111" spans="1:7" s="664" customFormat="1" ht="26.25">
      <c r="A111" s="676" t="s">
        <v>375</v>
      </c>
      <c r="B111" s="674"/>
      <c r="C111" s="675">
        <v>115000</v>
      </c>
      <c r="D111" s="711">
        <f t="shared" si="2"/>
        <v>1</v>
      </c>
      <c r="E111" s="712"/>
      <c r="F111" s="673"/>
      <c r="G111" s="672">
        <f t="shared" si="3"/>
        <v>115000</v>
      </c>
    </row>
    <row r="112" spans="1:7" s="664" customFormat="1" ht="26.25">
      <c r="A112" s="676" t="s">
        <v>376</v>
      </c>
      <c r="B112" s="674"/>
      <c r="C112" s="675">
        <v>135000</v>
      </c>
      <c r="D112" s="711">
        <f t="shared" si="2"/>
        <v>1</v>
      </c>
      <c r="E112" s="712"/>
      <c r="F112" s="673"/>
      <c r="G112" s="672">
        <f t="shared" si="3"/>
        <v>135000</v>
      </c>
    </row>
    <row r="113" spans="1:7" s="664" customFormat="1" ht="26.25">
      <c r="A113" s="661"/>
      <c r="B113" s="661"/>
      <c r="C113" s="662"/>
      <c r="D113" s="714"/>
      <c r="E113" s="715"/>
      <c r="F113" s="663"/>
      <c r="G113" s="665"/>
    </row>
    <row r="114" spans="1:7" s="664" customFormat="1" ht="26.25">
      <c r="A114" s="661"/>
      <c r="B114" s="661"/>
      <c r="C114" s="662"/>
      <c r="D114" s="714"/>
      <c r="E114" s="715"/>
      <c r="F114" s="663"/>
      <c r="G114" s="665"/>
    </row>
    <row r="115" spans="1:7" s="664" customFormat="1" ht="26.25">
      <c r="A115" s="661"/>
      <c r="B115" s="661"/>
      <c r="C115" s="662"/>
      <c r="D115" s="714"/>
      <c r="E115" s="715"/>
      <c r="F115" s="663"/>
      <c r="G115" s="665"/>
    </row>
  </sheetData>
  <mergeCells count="1">
    <mergeCell ref="A105:C105"/>
  </mergeCells>
  <phoneticPr fontId="21" type="noConversion"/>
  <printOptions horizontalCentered="1"/>
  <pageMargins left="0.19685039370078741" right="0.19685039370078741" top="0.73" bottom="0.19685039370078741" header="0.19685039370078741" footer="0.19685039370078741"/>
  <pageSetup paperSize="9" scale="46" fitToWidth="80" fitToHeight="116" orientation="portrait" horizontalDpi="4294967293" verticalDpi="300" r:id="rId1"/>
  <headerFooter alignWithMargins="0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이름이 지정된 범위</vt:lpstr>
      </vt:variant>
      <vt:variant>
        <vt:i4>4</vt:i4>
      </vt:variant>
    </vt:vector>
  </HeadingPairs>
  <TitlesOfParts>
    <vt:vector size="22" baseType="lpstr">
      <vt:lpstr>HP(2017년)</vt:lpstr>
      <vt:lpstr>삼성</vt:lpstr>
      <vt:lpstr>신도리코신규</vt:lpstr>
      <vt:lpstr>신도(인상)</vt:lpstr>
      <vt:lpstr>캐논3월프린터</vt:lpstr>
      <vt:lpstr>캐논3월복사기</vt:lpstr>
      <vt:lpstr>최신캐논정보기기 </vt:lpstr>
      <vt:lpstr>제록스단가</vt:lpstr>
      <vt:lpstr>제록스</vt:lpstr>
      <vt:lpstr>엡손 리베이트적용품목</vt:lpstr>
      <vt:lpstr>엡손 리베이트미적용품목</vt:lpstr>
      <vt:lpstr>렉스(신모델)</vt:lpstr>
      <vt:lpstr>교세라</vt:lpstr>
      <vt:lpstr>렉스(구모델)</vt:lpstr>
      <vt:lpstr>oki</vt:lpstr>
      <vt:lpstr>엘지</vt:lpstr>
      <vt:lpstr>브라더</vt:lpstr>
      <vt:lpstr>재생토너</vt:lpstr>
      <vt:lpstr>엘지!Print_Area</vt:lpstr>
      <vt:lpstr>제록스!Print_Area</vt:lpstr>
      <vt:lpstr>oki!Print_Titles</vt:lpstr>
      <vt:lpstr>엘지!Print_Titles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owner</cp:lastModifiedBy>
  <cp:lastPrinted>2016-08-10T13:57:34Z</cp:lastPrinted>
  <dcterms:created xsi:type="dcterms:W3CDTF">2007-05-08T08:37:58Z</dcterms:created>
  <dcterms:modified xsi:type="dcterms:W3CDTF">2017-04-26T07:27:27Z</dcterms:modified>
</cp:coreProperties>
</file>