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080" yWindow="435" windowWidth="12240" windowHeight="8010" activeTab="2"/>
  </bookViews>
  <sheets>
    <sheet name="1024" sheetId="16" r:id="rId1"/>
    <sheet name="ir2520A" sheetId="17" r:id="rId2"/>
    <sheet name="3235a" sheetId="14" r:id="rId3"/>
    <sheet name="렌탈양식" sheetId="12" r:id="rId4"/>
    <sheet name="초급기" sheetId="11" r:id="rId5"/>
    <sheet name="가격표" sheetId="13" r:id="rId6"/>
  </sheets>
  <definedNames>
    <definedName name="_xlnm.Print_Area" localSheetId="0">'1024'!$A$1:$G$48</definedName>
    <definedName name="_xlnm.Print_Area" localSheetId="2">'3235a'!$A$1:$G$48</definedName>
    <definedName name="_xlnm.Print_Area" localSheetId="1">ir2520A!$A$1:$G$48</definedName>
    <definedName name="_xlnm.Print_Area" localSheetId="3">렌탈양식!$A$1:$G$48</definedName>
    <definedName name="_xlnm.Print_Area" localSheetId="4">초급기!$A$1:$G$48</definedName>
  </definedNames>
  <calcPr calcId="125725"/>
</workbook>
</file>

<file path=xl/calcChain.xml><?xml version="1.0" encoding="utf-8"?>
<calcChain xmlns="http://schemas.openxmlformats.org/spreadsheetml/2006/main">
  <c r="E42" i="17"/>
  <c r="F41"/>
  <c r="E41"/>
  <c r="G41"/>
  <c r="E40"/>
  <c r="F39"/>
  <c r="E39"/>
  <c r="G39"/>
  <c r="E38"/>
  <c r="F37"/>
  <c r="E37"/>
  <c r="G37"/>
  <c r="E36"/>
  <c r="F35"/>
  <c r="E35"/>
  <c r="G35"/>
  <c r="E34"/>
  <c r="F33"/>
  <c r="E33"/>
  <c r="G33"/>
  <c r="E32"/>
  <c r="E28"/>
  <c r="F28" s="1"/>
  <c r="G28" s="1"/>
  <c r="G27"/>
  <c r="G26"/>
  <c r="G25"/>
  <c r="G24"/>
  <c r="G23"/>
  <c r="G22"/>
  <c r="G21"/>
  <c r="G20"/>
  <c r="G19"/>
  <c r="E18"/>
  <c r="F18" s="1"/>
  <c r="G18" s="1"/>
  <c r="E17"/>
  <c r="E16"/>
  <c r="F16" s="1"/>
  <c r="B12"/>
  <c r="E42" i="16"/>
  <c r="F42" s="1"/>
  <c r="E41"/>
  <c r="E39"/>
  <c r="F39" s="1"/>
  <c r="E38"/>
  <c r="F38" s="1"/>
  <c r="G38" s="1"/>
  <c r="E37"/>
  <c r="F37" s="1"/>
  <c r="E36"/>
  <c r="E35"/>
  <c r="F35" s="1"/>
  <c r="E34"/>
  <c r="F34" s="1"/>
  <c r="G34" s="1"/>
  <c r="E32"/>
  <c r="F32" s="1"/>
  <c r="E30"/>
  <c r="E29"/>
  <c r="F29" s="1"/>
  <c r="E28"/>
  <c r="F28" s="1"/>
  <c r="G28" s="1"/>
  <c r="G27"/>
  <c r="G26"/>
  <c r="G25"/>
  <c r="G24"/>
  <c r="G23"/>
  <c r="G22"/>
  <c r="G21"/>
  <c r="G20"/>
  <c r="G19"/>
  <c r="E18"/>
  <c r="E17"/>
  <c r="F17" s="1"/>
  <c r="E16"/>
  <c r="E43" s="1"/>
  <c r="B12"/>
  <c r="E30" i="14"/>
  <c r="F30" s="1"/>
  <c r="G30" s="1"/>
  <c r="E31"/>
  <c r="F31" s="1"/>
  <c r="G31" s="1"/>
  <c r="E32"/>
  <c r="F32" s="1"/>
  <c r="G32" s="1"/>
  <c r="E33"/>
  <c r="F33" s="1"/>
  <c r="G33" s="1"/>
  <c r="E34"/>
  <c r="F34" s="1"/>
  <c r="G34" s="1"/>
  <c r="E42"/>
  <c r="E41"/>
  <c r="F41"/>
  <c r="G41" s="1"/>
  <c r="E40"/>
  <c r="E39"/>
  <c r="F39" s="1"/>
  <c r="G39" s="1"/>
  <c r="E38"/>
  <c r="E37"/>
  <c r="F37" s="1"/>
  <c r="E36"/>
  <c r="E35"/>
  <c r="F35" s="1"/>
  <c r="G35" s="1"/>
  <c r="L34"/>
  <c r="E29"/>
  <c r="G29" s="1"/>
  <c r="E28"/>
  <c r="F28" s="1"/>
  <c r="G28" s="1"/>
  <c r="G27"/>
  <c r="G26"/>
  <c r="G25"/>
  <c r="G24"/>
  <c r="G23"/>
  <c r="G22"/>
  <c r="G21"/>
  <c r="G20"/>
  <c r="G19"/>
  <c r="E18"/>
  <c r="F18" s="1"/>
  <c r="E17"/>
  <c r="E16"/>
  <c r="F16" s="1"/>
  <c r="B12"/>
  <c r="L34" i="11"/>
  <c r="D23" i="13"/>
  <c r="E19" i="12"/>
  <c r="F19"/>
  <c r="G19" s="1"/>
  <c r="E20"/>
  <c r="F20" s="1"/>
  <c r="G20" s="1"/>
  <c r="E21"/>
  <c r="F21" s="1"/>
  <c r="G21" s="1"/>
  <c r="E22"/>
  <c r="F22" s="1"/>
  <c r="G22" s="1"/>
  <c r="E23"/>
  <c r="F23" s="1"/>
  <c r="G23" s="1"/>
  <c r="E24"/>
  <c r="F24" s="1"/>
  <c r="G24" s="1"/>
  <c r="E25"/>
  <c r="F25" s="1"/>
  <c r="G25" s="1"/>
  <c r="E26"/>
  <c r="F26" s="1"/>
  <c r="G26" s="1"/>
  <c r="E27"/>
  <c r="F27"/>
  <c r="G27" s="1"/>
  <c r="E28"/>
  <c r="F28" s="1"/>
  <c r="G28" s="1"/>
  <c r="E29"/>
  <c r="F29" s="1"/>
  <c r="G29" s="1"/>
  <c r="E30"/>
  <c r="F30" s="1"/>
  <c r="G30" s="1"/>
  <c r="E31"/>
  <c r="F31" s="1"/>
  <c r="G31" s="1"/>
  <c r="E32"/>
  <c r="F32" s="1"/>
  <c r="G32" s="1"/>
  <c r="E33"/>
  <c r="F33" s="1"/>
  <c r="G33" s="1"/>
  <c r="E17"/>
  <c r="F17" s="1"/>
  <c r="B12"/>
  <c r="E16"/>
  <c r="F16" s="1"/>
  <c r="G16" s="1"/>
  <c r="E18"/>
  <c r="F18" s="1"/>
  <c r="G18" s="1"/>
  <c r="E34"/>
  <c r="F34" s="1"/>
  <c r="G34" s="1"/>
  <c r="E35"/>
  <c r="F35" s="1"/>
  <c r="G35" s="1"/>
  <c r="E36"/>
  <c r="F36"/>
  <c r="G36" s="1"/>
  <c r="E37"/>
  <c r="F37" s="1"/>
  <c r="G37" s="1"/>
  <c r="E38"/>
  <c r="F38" s="1"/>
  <c r="G38" s="1"/>
  <c r="E39"/>
  <c r="F39" s="1"/>
  <c r="G39" s="1"/>
  <c r="E40"/>
  <c r="F40" s="1"/>
  <c r="G40" s="1"/>
  <c r="E41"/>
  <c r="F41" s="1"/>
  <c r="G41" s="1"/>
  <c r="E42"/>
  <c r="F42" s="1"/>
  <c r="G42" s="1"/>
  <c r="E29" i="11"/>
  <c r="F29"/>
  <c r="G29" s="1"/>
  <c r="E30"/>
  <c r="F30" s="1"/>
  <c r="G30" s="1"/>
  <c r="E17"/>
  <c r="F17" s="1"/>
  <c r="G17" s="1"/>
  <c r="B12"/>
  <c r="E16"/>
  <c r="E43" s="1"/>
  <c r="E18"/>
  <c r="F18"/>
  <c r="G18" s="1"/>
  <c r="G19"/>
  <c r="G20"/>
  <c r="G21"/>
  <c r="G22"/>
  <c r="G23"/>
  <c r="G24"/>
  <c r="G25"/>
  <c r="G26"/>
  <c r="G27"/>
  <c r="E28"/>
  <c r="F28" s="1"/>
  <c r="G28" s="1"/>
  <c r="E32"/>
  <c r="E34"/>
  <c r="F34" s="1"/>
  <c r="G34" s="1"/>
  <c r="E35"/>
  <c r="F35" s="1"/>
  <c r="G35" s="1"/>
  <c r="E36"/>
  <c r="E37"/>
  <c r="F37" s="1"/>
  <c r="G37" s="1"/>
  <c r="E38"/>
  <c r="F38" s="1"/>
  <c r="G38" s="1"/>
  <c r="E39"/>
  <c r="F39" s="1"/>
  <c r="G39" s="1"/>
  <c r="E40"/>
  <c r="F40" s="1"/>
  <c r="G40" s="1"/>
  <c r="E41"/>
  <c r="F41" s="1"/>
  <c r="G41" s="1"/>
  <c r="E42"/>
  <c r="F42" s="1"/>
  <c r="G42" s="1"/>
  <c r="F17" i="14"/>
  <c r="G17" s="1"/>
  <c r="F29"/>
  <c r="F36"/>
  <c r="G36" s="1"/>
  <c r="F38"/>
  <c r="G38" s="1"/>
  <c r="F40"/>
  <c r="G40" s="1"/>
  <c r="F42"/>
  <c r="G42" s="1"/>
  <c r="E43"/>
  <c r="F16" i="16"/>
  <c r="G16" s="1"/>
  <c r="F18"/>
  <c r="G18" s="1"/>
  <c r="F30"/>
  <c r="G30" s="1"/>
  <c r="F36"/>
  <c r="G36" s="1"/>
  <c r="F41"/>
  <c r="G41" s="1"/>
  <c r="F17" i="17"/>
  <c r="G17" s="1"/>
  <c r="F32"/>
  <c r="G32" s="1"/>
  <c r="F34"/>
  <c r="G34" s="1"/>
  <c r="F36"/>
  <c r="G36" s="1"/>
  <c r="F38"/>
  <c r="G38" s="1"/>
  <c r="F40"/>
  <c r="G40" s="1"/>
  <c r="F42"/>
  <c r="G42" s="1"/>
  <c r="E43"/>
  <c r="G37" i="14" l="1"/>
  <c r="G18"/>
  <c r="F16" i="11"/>
  <c r="G16" s="1"/>
  <c r="E43" i="12"/>
  <c r="F43" i="14"/>
  <c r="G16"/>
  <c r="G16" i="17"/>
  <c r="G43" s="1"/>
  <c r="B11" s="1"/>
  <c r="F43"/>
  <c r="F43" i="12"/>
  <c r="F43" i="16"/>
  <c r="G17" i="12"/>
  <c r="G43" s="1"/>
  <c r="B11" s="1"/>
  <c r="F36" i="11"/>
  <c r="G36" s="1"/>
  <c r="F32"/>
  <c r="G32" s="1"/>
  <c r="G17" i="16"/>
  <c r="G29"/>
  <c r="G32"/>
  <c r="G35"/>
  <c r="G37"/>
  <c r="G39"/>
  <c r="G42"/>
  <c r="G43" i="11" l="1"/>
  <c r="B11" s="1"/>
  <c r="G43" i="16"/>
  <c r="B11" s="1"/>
  <c r="G43" i="14"/>
  <c r="B11" s="1"/>
  <c r="F43" i="11"/>
</calcChain>
</file>

<file path=xl/comments1.xml><?xml version="1.0" encoding="utf-8"?>
<comments xmlns="http://schemas.openxmlformats.org/spreadsheetml/2006/main">
  <authors>
    <author>owner</author>
  </authors>
  <commentList>
    <comment ref="B17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모델명 입력</t>
        </r>
      </text>
    </comment>
    <comment ref="B20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속도 입력</t>
        </r>
      </text>
    </comment>
  </commentList>
</comments>
</file>

<file path=xl/comments2.xml><?xml version="1.0" encoding="utf-8"?>
<comments xmlns="http://schemas.openxmlformats.org/spreadsheetml/2006/main">
  <authors>
    <author>owner</author>
  </authors>
  <commentList>
    <comment ref="B17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모델명 입력</t>
        </r>
      </text>
    </comment>
    <comment ref="B21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속도 입력</t>
        </r>
      </text>
    </comment>
  </commentList>
</comments>
</file>

<file path=xl/comments3.xml><?xml version="1.0" encoding="utf-8"?>
<comments xmlns="http://schemas.openxmlformats.org/spreadsheetml/2006/main">
  <authors>
    <author>owner</author>
  </authors>
  <commentList>
    <comment ref="B17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모델명 입력</t>
        </r>
      </text>
    </comment>
    <comment ref="B20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속도 입력</t>
        </r>
      </text>
    </comment>
  </commentList>
</comments>
</file>

<file path=xl/comments4.xml><?xml version="1.0" encoding="utf-8"?>
<comments xmlns="http://schemas.openxmlformats.org/spreadsheetml/2006/main">
  <authors>
    <author>owner</author>
  </authors>
  <commentList>
    <comment ref="B17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모델명 입력</t>
        </r>
      </text>
    </comment>
    <comment ref="B19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속도 입력</t>
        </r>
      </text>
    </comment>
  </commentList>
</comments>
</file>

<file path=xl/comments5.xml><?xml version="1.0" encoding="utf-8"?>
<comments xmlns="http://schemas.openxmlformats.org/spreadsheetml/2006/main">
  <authors>
    <author>owner</author>
  </authors>
  <commentList>
    <comment ref="B17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모델명 입력</t>
        </r>
      </text>
    </comment>
    <comment ref="B20" authorId="0">
      <text>
        <r>
          <rPr>
            <b/>
            <sz val="9"/>
            <color indexed="81"/>
            <rFont val="굴림"/>
            <family val="3"/>
            <charset val="129"/>
          </rPr>
          <t>owner:</t>
        </r>
        <r>
          <rPr>
            <sz val="9"/>
            <color indexed="81"/>
            <rFont val="굴림"/>
            <family val="3"/>
            <charset val="129"/>
          </rPr>
          <t xml:space="preserve">
속도 입력</t>
        </r>
      </text>
    </comment>
  </commentList>
</comments>
</file>

<file path=xl/sharedStrings.xml><?xml version="1.0" encoding="utf-8"?>
<sst xmlns="http://schemas.openxmlformats.org/spreadsheetml/2006/main" count="350" uniqueCount="160">
  <si>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</si>
  <si>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</si>
  <si>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</si>
  <si>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</si>
  <si>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</si>
  <si>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</si>
  <si>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</si>
  <si>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</si>
  <si>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</si>
  <si>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</si>
  <si>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</si>
  <si>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</si>
  <si>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</si>
  <si>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디지털복사기</t>
    <phoneticPr fontId="2" type="noConversion"/>
  </si>
  <si>
    <t>1200dpi 고화질 복사품질</t>
    <phoneticPr fontId="2" type="noConversion"/>
  </si>
  <si>
    <t>다양한 복사 및 문서 소트기능 (옵션)</t>
    <phoneticPr fontId="2" type="noConversion"/>
  </si>
  <si>
    <t>양면 복사 기능 (옵션)</t>
    <phoneticPr fontId="2" type="noConversion"/>
  </si>
  <si>
    <t>다양한 용지 사이즈와 두께에 대응</t>
    <phoneticPr fontId="2" type="noConversion"/>
  </si>
  <si>
    <t>네트워크 출력안정성을 높인 UFR II LT 프린터 보드 (옵션)</t>
    <phoneticPr fontId="2" type="noConversion"/>
  </si>
  <si>
    <t>고속 3초 팩스 전송 (옵션)</t>
    <phoneticPr fontId="2" type="noConversion"/>
  </si>
  <si>
    <t>자동원고이송장치 (ADF) 포함</t>
    <phoneticPr fontId="2" type="noConversion"/>
  </si>
  <si>
    <t>용지급지장치 250장 카세트 2ea</t>
    <phoneticPr fontId="2" type="noConversion"/>
  </si>
  <si>
    <t>합       계</t>
    <phoneticPr fontId="2" type="noConversion"/>
  </si>
  <si>
    <t>* 견적담당 :  조규장 (010-2910-7760)</t>
    <phoneticPr fontId="2" type="noConversion"/>
  </si>
  <si>
    <t xml:space="preserve">* REMARK </t>
    <phoneticPr fontId="2" type="noConversion"/>
  </si>
  <si>
    <t>담당자 :</t>
    <phoneticPr fontId="2" type="noConversion"/>
  </si>
  <si>
    <t>전  화 :</t>
    <phoneticPr fontId="2" type="noConversion"/>
  </si>
  <si>
    <t>팩  스 :</t>
    <phoneticPr fontId="2" type="noConversion"/>
  </si>
  <si>
    <t>ir2025</t>
    <phoneticPr fontId="2" type="noConversion"/>
  </si>
  <si>
    <t>ir2025i</t>
    <phoneticPr fontId="2" type="noConversion"/>
  </si>
  <si>
    <t>ir2030i</t>
    <phoneticPr fontId="2" type="noConversion"/>
  </si>
  <si>
    <t>(color network scangear를 pc에 설치하면 됨)</t>
    <phoneticPr fontId="2" type="noConversion"/>
  </si>
  <si>
    <t>모델명</t>
    <phoneticPr fontId="2" type="noConversion"/>
  </si>
  <si>
    <t>판매가</t>
    <phoneticPr fontId="2" type="noConversion"/>
  </si>
  <si>
    <t>입고가</t>
    <phoneticPr fontId="2" type="noConversion"/>
  </si>
  <si>
    <t>(vat 별도)</t>
    <phoneticPr fontId="2" type="noConversion"/>
  </si>
  <si>
    <t>* 결제계좌 : 신한 719-04-210714 씨넷</t>
    <phoneticPr fontId="2" type="noConversion"/>
  </si>
  <si>
    <t>초급기에는 양면인쇄 모듈이 없음</t>
    <phoneticPr fontId="2" type="noConversion"/>
  </si>
  <si>
    <t>UFR II LT</t>
    <phoneticPr fontId="2" type="noConversion"/>
  </si>
  <si>
    <t>FAX B/D</t>
    <phoneticPr fontId="2" type="noConversion"/>
  </si>
  <si>
    <t>duplexer</t>
    <phoneticPr fontId="2" type="noConversion"/>
  </si>
  <si>
    <t>추가옵션</t>
    <phoneticPr fontId="2" type="noConversion"/>
  </si>
  <si>
    <t>(vat 별도, 설치비포함)</t>
    <phoneticPr fontId="2" type="noConversion"/>
  </si>
  <si>
    <t>DADF</t>
    <phoneticPr fontId="2" type="noConversion"/>
  </si>
  <si>
    <t>(ir2018 제품 및 ir2022 및 ir2025k에 해당)</t>
    <phoneticPr fontId="2" type="noConversion"/>
  </si>
  <si>
    <t>ir2030 (312k)</t>
    <phoneticPr fontId="2" type="noConversion"/>
  </si>
  <si>
    <t>대리점가</t>
    <phoneticPr fontId="2" type="noConversion"/>
  </si>
  <si>
    <t>ir 312k</t>
    <phoneticPr fontId="2" type="noConversion"/>
  </si>
  <si>
    <t>분당 30매 출력속도</t>
    <phoneticPr fontId="2" type="noConversion"/>
  </si>
  <si>
    <t>프린터 보드</t>
    <phoneticPr fontId="2" type="noConversion"/>
  </si>
  <si>
    <t>견     적     서</t>
    <phoneticPr fontId="2" type="noConversion"/>
  </si>
  <si>
    <t>귀하</t>
    <phoneticPr fontId="2" type="noConversion"/>
  </si>
  <si>
    <t>전  화 :</t>
    <phoneticPr fontId="2" type="noConversion"/>
  </si>
  <si>
    <t>팩  스 :</t>
    <phoneticPr fontId="2" type="noConversion"/>
  </si>
  <si>
    <t>담당자 :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</si>
  <si>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</si>
  <si>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</si>
  <si>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</si>
  <si>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</si>
  <si>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</si>
  <si>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</si>
  <si>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</si>
  <si>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</si>
  <si>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</si>
  <si>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ir 312k</t>
    <phoneticPr fontId="2" type="noConversion"/>
  </si>
  <si>
    <t>1200dpi 고화질 복사품질</t>
    <phoneticPr fontId="2" type="noConversion"/>
  </si>
  <si>
    <t>분당 30매 출력속도</t>
    <phoneticPr fontId="2" type="noConversion"/>
  </si>
  <si>
    <t>다양한 복사 및 문서 소트기능 (옵션)</t>
    <phoneticPr fontId="2" type="noConversion"/>
  </si>
  <si>
    <t>다양한 용지 사이즈와 두께에 대응</t>
    <phoneticPr fontId="2" type="noConversion"/>
  </si>
  <si>
    <t>네트워크 출력안정성을 높인 UFR II LT 프린터 보드 (옵션)</t>
    <phoneticPr fontId="2" type="noConversion"/>
  </si>
  <si>
    <t>* 결제계좌 : 신한 719-04-210714 씨넷</t>
    <phoneticPr fontId="2" type="noConversion"/>
  </si>
  <si>
    <t>합       계</t>
    <phoneticPr fontId="2" type="noConversion"/>
  </si>
  <si>
    <t>* 견적담당 :  조규장 (010-2910-7760)</t>
    <phoneticPr fontId="2" type="noConversion"/>
  </si>
  <si>
    <t xml:space="preserve">* REMARK </t>
    <phoneticPr fontId="2" type="noConversion"/>
  </si>
  <si>
    <t>복합기 렌탈</t>
    <phoneticPr fontId="2" type="noConversion"/>
  </si>
  <si>
    <t>추가제공옵션</t>
    <phoneticPr fontId="2" type="noConversion"/>
  </si>
  <si>
    <t>카세트 2단 기본제공</t>
    <phoneticPr fontId="2" type="noConversion"/>
  </si>
  <si>
    <t>중고기기 ir2000</t>
    <phoneticPr fontId="2" type="noConversion"/>
  </si>
  <si>
    <t>(무상렌탈)</t>
    <phoneticPr fontId="2" type="noConversion"/>
  </si>
  <si>
    <t>1. 3년 약정입니다.</t>
    <phoneticPr fontId="2" type="noConversion"/>
  </si>
  <si>
    <t>강남병원</t>
    <phoneticPr fontId="2" type="noConversion"/>
  </si>
  <si>
    <t>자동원고이송장치 (ADF)</t>
    <phoneticPr fontId="2" type="noConversion"/>
  </si>
  <si>
    <t>(무상제공)</t>
    <phoneticPr fontId="2" type="noConversion"/>
  </si>
  <si>
    <t>고속팩스보드</t>
    <phoneticPr fontId="2" type="noConversion"/>
  </si>
  <si>
    <t>IR2025K</t>
    <phoneticPr fontId="2" type="noConversion"/>
  </si>
  <si>
    <t>IR2025에서 DADF 제거후 플랫커버 장창후 출고</t>
    <phoneticPr fontId="2" type="noConversion"/>
  </si>
  <si>
    <t>Send Kit</t>
    <phoneticPr fontId="2" type="noConversion"/>
  </si>
  <si>
    <t>IR2520A</t>
    <phoneticPr fontId="2" type="noConversion"/>
  </si>
  <si>
    <t>IR2525A</t>
    <phoneticPr fontId="2" type="noConversion"/>
  </si>
  <si>
    <t>IR2530A</t>
    <phoneticPr fontId="2" type="noConversion"/>
  </si>
  <si>
    <t>DADF 25ppm, 250+550 용지함</t>
    <phoneticPr fontId="2" type="noConversion"/>
  </si>
  <si>
    <t>DADF 25ppm, 550x2 용지함(2525이상)</t>
    <phoneticPr fontId="2" type="noConversion"/>
  </si>
  <si>
    <t>DADF 45ppm(2535이상)</t>
    <phoneticPr fontId="2" type="noConversion"/>
  </si>
  <si>
    <t>IR2535A</t>
    <phoneticPr fontId="2" type="noConversion"/>
  </si>
  <si>
    <t>IR2545A</t>
    <phoneticPr fontId="2" type="noConversion"/>
  </si>
  <si>
    <t>소비자가</t>
    <phoneticPr fontId="2" type="noConversion"/>
  </si>
  <si>
    <t>IR2520i</t>
    <phoneticPr fontId="2" type="noConversion"/>
  </si>
  <si>
    <t>IR2525i</t>
    <phoneticPr fontId="2" type="noConversion"/>
  </si>
  <si>
    <t>IR2530i</t>
    <phoneticPr fontId="2" type="noConversion"/>
  </si>
  <si>
    <t>IR2535i</t>
    <phoneticPr fontId="2" type="noConversion"/>
  </si>
  <si>
    <t>IR2545i</t>
    <phoneticPr fontId="2" type="noConversion"/>
  </si>
  <si>
    <t>i 모델은 Send가 포함됨</t>
    <phoneticPr fontId="2" type="noConversion"/>
  </si>
  <si>
    <t>25xx 시리즈는 프린트보드 기본제공, 양면인쇄모듈기본제공, 출력해상도 1200dpix1200dpi</t>
    <phoneticPr fontId="2" type="noConversion"/>
  </si>
  <si>
    <t>ir3235A+UFR</t>
    <phoneticPr fontId="2" type="noConversion"/>
  </si>
  <si>
    <t>ir3230A+UFR</t>
    <phoneticPr fontId="2" type="noConversion"/>
  </si>
  <si>
    <t>i모델은 프린터 보드 및 send 기능 포함된 모델</t>
    <phoneticPr fontId="2" type="noConversion"/>
  </si>
  <si>
    <t>(send는 복사기에서 PC공유폴더로 스캔하는 기능)</t>
    <phoneticPr fontId="2" type="noConversion"/>
  </si>
  <si>
    <t>프린터보드만 장착하면 스캔은 할수 있음</t>
    <phoneticPr fontId="2" type="noConversion"/>
  </si>
  <si>
    <t>60GB, 512MB 기본</t>
    <phoneticPr fontId="2" type="noConversion"/>
  </si>
  <si>
    <t>(25시리즈는 하드제거, 메모리 축소모델)</t>
    <phoneticPr fontId="2" type="noConversion"/>
  </si>
  <si>
    <t>입고가</t>
    <phoneticPr fontId="2" type="noConversion"/>
  </si>
  <si>
    <t>옵션보드</t>
    <phoneticPr fontId="2" type="noConversion"/>
  </si>
  <si>
    <t>UFR II 프린터/스캔</t>
    <phoneticPr fontId="2" type="noConversion"/>
  </si>
  <si>
    <t>51ppm 양면 ADF</t>
    <phoneticPr fontId="2" type="noConversion"/>
  </si>
  <si>
    <t>분당 35매 출력속도</t>
    <phoneticPr fontId="2" type="noConversion"/>
  </si>
  <si>
    <t>용지급지장치 550장 카세트 2ea + 50매 수동급지함</t>
    <phoneticPr fontId="2" type="noConversion"/>
  </si>
  <si>
    <t>자동원고이송장치(ADF) 옵션사항</t>
    <phoneticPr fontId="2" type="noConversion"/>
  </si>
  <si>
    <t>네트워크 출력안정성을 높인 UFR II 프린터/스캔 보드 (옵션)</t>
    <phoneticPr fontId="2" type="noConversion"/>
  </si>
  <si>
    <t>양면 인쇄장치 기본제공(DADF 장착시 양면스캔, 양면인쇄, 양면복사)</t>
    <phoneticPr fontId="2" type="noConversion"/>
  </si>
  <si>
    <t>다양한 복사 및 문서 소트기능</t>
    <phoneticPr fontId="2" type="noConversion"/>
  </si>
  <si>
    <t>1. 조달청 납품 및 수의계약 가능합니다.</t>
    <phoneticPr fontId="2" type="noConversion"/>
  </si>
  <si>
    <t>ir 3235</t>
    <phoneticPr fontId="2" type="noConversion"/>
  </si>
  <si>
    <t>262-8337</t>
    <phoneticPr fontId="2" type="noConversion"/>
  </si>
  <si>
    <t>262-8334</t>
    <phoneticPr fontId="2" type="noConversion"/>
  </si>
  <si>
    <t>박경순님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</si>
  <si>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</si>
  <si>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</si>
  <si>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</si>
  <si>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</si>
  <si>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</si>
  <si>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</si>
  <si>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</si>
  <si>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디지털복사기</t>
    <phoneticPr fontId="2" type="noConversion"/>
  </si>
  <si>
    <t>캐논 ir1024DADF</t>
    <phoneticPr fontId="2" type="noConversion"/>
  </si>
  <si>
    <t>A4 사이즈의 컴팩트 복사기</t>
    <phoneticPr fontId="2" type="noConversion"/>
  </si>
  <si>
    <t>1200dpi 고화질 복사품질</t>
    <phoneticPr fontId="2" type="noConversion"/>
  </si>
  <si>
    <t>분당 24매 출력속도</t>
    <phoneticPr fontId="2" type="noConversion"/>
  </si>
  <si>
    <t>다양한 복사 및 문서 소트기능 (옵션)</t>
    <phoneticPr fontId="2" type="noConversion"/>
  </si>
  <si>
    <t>양면인쇄 및 양면복사 기능 기본제공</t>
    <phoneticPr fontId="2" type="noConversion"/>
  </si>
  <si>
    <t>다양한 용지 사이즈와 두께에 대응</t>
    <phoneticPr fontId="2" type="noConversion"/>
  </si>
  <si>
    <t>네트워크 출력안정성을 높인 UFR II LT 프린터 보드 (옵션)</t>
    <phoneticPr fontId="2" type="noConversion"/>
  </si>
  <si>
    <t>고속 3초 팩스 전송 (옵션)</t>
    <phoneticPr fontId="2" type="noConversion"/>
  </si>
  <si>
    <t>용지급지장치 500장 카세트 1ea, 추가 카세트 옵션</t>
    <phoneticPr fontId="2" type="noConversion"/>
  </si>
  <si>
    <t>토너 비용</t>
    <phoneticPr fontId="2" type="noConversion"/>
  </si>
  <si>
    <t>A4 8,400매 인쇄가능 / 65,000원</t>
    <phoneticPr fontId="2" type="noConversion"/>
  </si>
  <si>
    <t>* 결제계좌 : 신한 719-04-210714 씨넷</t>
    <phoneticPr fontId="2" type="noConversion"/>
  </si>
  <si>
    <t>합       계</t>
    <phoneticPr fontId="2" type="noConversion"/>
  </si>
  <si>
    <t>* 견적담당 :  조규장 (010-2910-7760)</t>
    <phoneticPr fontId="2" type="noConversion"/>
  </si>
  <si>
    <t xml:space="preserve">* REMARK </t>
    <phoneticPr fontId="2" type="noConversion"/>
  </si>
  <si>
    <t>캐논 ir2520DADF</t>
    <phoneticPr fontId="2" type="noConversion"/>
  </si>
  <si>
    <t>A3 고품질 디지털 복사기</t>
    <phoneticPr fontId="2" type="noConversion"/>
  </si>
  <si>
    <t>분당 20매 출력속도</t>
    <phoneticPr fontId="2" type="noConversion"/>
  </si>
  <si>
    <t>네트워크 출력안정성을 높인 UFR II 프린터/스캔 보드 기본장착</t>
    <phoneticPr fontId="2" type="noConversion"/>
  </si>
  <si>
    <t>자동 양면원고이송장치(DADF) 기본장착</t>
    <phoneticPr fontId="2" type="noConversion"/>
  </si>
  <si>
    <t>용지급지장치 550매 + 250매 카세트 2ea + 50매 수동급지함</t>
    <phoneticPr fontId="2" type="noConversion"/>
  </si>
  <si>
    <t>토너 비용</t>
    <phoneticPr fontId="2" type="noConversion"/>
  </si>
  <si>
    <t>A4 14,600매 인쇄가능 / 72,000원</t>
    <phoneticPr fontId="2" type="noConversion"/>
  </si>
  <si>
    <t>1. 네트웍 프린터 기능 및 양면복사, 양면스캔이 기본옵션인 제품입니다.</t>
    <phoneticPr fontId="2" type="noConversion"/>
  </si>
  <si>
    <t>2. 프린터 해상도도 1200dpi로 일반레이저프린터보다 품질이 우수합니다.</t>
    <phoneticPr fontId="2" type="noConversion"/>
  </si>
  <si>
    <t>수정건설</t>
    <phoneticPr fontId="2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</si>
</sst>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6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color indexed="81"/>
      <name val="굴림"/>
      <family val="3"/>
      <charset val="129"/>
    </font>
    <font>
      <b/>
      <sz val="9"/>
      <color indexed="81"/>
      <name val="굴림"/>
      <family val="3"/>
      <charset val="129"/>
    </font>
    <font>
      <b/>
      <sz val="10"/>
      <color indexed="56"/>
      <name val="굴림체"/>
      <family val="3"/>
      <charset val="129"/>
    </font>
    <font>
      <b/>
      <sz val="10"/>
      <color indexed="60"/>
      <name val="굴림체"/>
      <family val="3"/>
      <charset val="129"/>
    </font>
    <font>
      <b/>
      <sz val="10"/>
      <color indexed="23"/>
      <name val="굴림체"/>
      <family val="3"/>
      <charset val="129"/>
    </font>
    <font>
      <b/>
      <sz val="10"/>
      <color indexed="22"/>
      <name val="굴림체"/>
      <family val="3"/>
      <charset val="129"/>
    </font>
    <font>
      <sz val="10"/>
      <color indexed="22"/>
      <name val="굴림체"/>
      <family val="3"/>
      <charset val="129"/>
    </font>
    <font>
      <sz val="11"/>
      <color indexed="2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64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76" fontId="3" fillId="0" borderId="0" xfId="1" applyNumberFormat="1" applyFont="1" applyAlignment="1">
      <alignment horizontal="right"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 shrinkToFit="1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horizont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5" fillId="0" borderId="9" xfId="1" applyFont="1" applyBorder="1" applyAlignment="1"/>
    <xf numFmtId="41" fontId="5" fillId="0" borderId="9" xfId="0" applyNumberFormat="1" applyFont="1" applyBorder="1" applyAlignment="1">
      <alignment horizontal="center"/>
    </xf>
    <xf numFmtId="41" fontId="5" fillId="0" borderId="0" xfId="1" applyFont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41" fontId="5" fillId="4" borderId="0" xfId="1" applyFont="1" applyFill="1" applyAlignment="1">
      <alignment vertical="center"/>
    </xf>
    <xf numFmtId="41" fontId="5" fillId="0" borderId="0" xfId="1" applyFont="1" applyFill="1" applyAlignment="1">
      <alignment vertical="center"/>
    </xf>
    <xf numFmtId="0" fontId="10" fillId="0" borderId="0" xfId="0" applyFont="1" applyAlignment="1">
      <alignment vertical="center"/>
    </xf>
    <xf numFmtId="41" fontId="10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41" fontId="11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41" fontId="14" fillId="0" borderId="0" xfId="1" applyFont="1" applyFill="1" applyAlignment="1">
      <alignment vertical="center"/>
    </xf>
    <xf numFmtId="41" fontId="13" fillId="0" borderId="0" xfId="1" applyFont="1" applyFill="1" applyAlignment="1">
      <alignment vertical="center"/>
    </xf>
    <xf numFmtId="0" fontId="15" fillId="0" borderId="0" xfId="0" applyFont="1" applyFill="1"/>
    <xf numFmtId="0" fontId="3" fillId="0" borderId="9" xfId="0" applyFont="1" applyBorder="1" applyAlignment="1">
      <alignment horizontal="center"/>
    </xf>
    <xf numFmtId="41" fontId="5" fillId="0" borderId="9" xfId="1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2531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28</xdr:row>
      <xdr:rowOff>85725</xdr:rowOff>
    </xdr:from>
    <xdr:to>
      <xdr:col>3</xdr:col>
      <xdr:colOff>276225</xdr:colOff>
      <xdr:row>37</xdr:row>
      <xdr:rowOff>142875</xdr:rowOff>
    </xdr:to>
    <xdr:pic>
      <xdr:nvPicPr>
        <xdr:cNvPr id="22532" name="그림 2" descr="ir1024f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66825" y="5743575"/>
          <a:ext cx="2019300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3555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0488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8466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29</xdr:row>
      <xdr:rowOff>133350</xdr:rowOff>
    </xdr:from>
    <xdr:to>
      <xdr:col>1</xdr:col>
      <xdr:colOff>1514475</xdr:colOff>
      <xdr:row>40</xdr:row>
      <xdr:rowOff>171450</xdr:rowOff>
    </xdr:to>
    <xdr:pic>
      <xdr:nvPicPr>
        <xdr:cNvPr id="18467" name="20091106_17/kbh0620_1257516169213QwX0z_jpg/ir-2022_kbh0620.jpg" descr="ir-2022_kbh062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981700"/>
          <a:ext cx="2133600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7441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30</xdr:row>
      <xdr:rowOff>19050</xdr:rowOff>
    </xdr:from>
    <xdr:to>
      <xdr:col>1</xdr:col>
      <xdr:colOff>1238250</xdr:colOff>
      <xdr:row>41</xdr:row>
      <xdr:rowOff>57150</xdr:rowOff>
    </xdr:to>
    <xdr:pic>
      <xdr:nvPicPr>
        <xdr:cNvPr id="17442" name="20091106_17/kbh0620_1257516169213QwX0z_jpg/ir-2022_kbh0620.jpg" descr="ir-2022_kbh062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2875" y="6057900"/>
          <a:ext cx="2133600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6"/>
  <sheetViews>
    <sheetView topLeftCell="A19" workbookViewId="0">
      <selection activeCell="B22" sqref="B22"/>
    </sheetView>
  </sheetViews>
  <sheetFormatPr defaultRowHeight="15" customHeight="1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16384" width="8.88671875" style="2"/>
  </cols>
  <sheetData>
    <row r="1" spans="1:7" ht="27.75" customHeight="1">
      <c r="A1" s="62" t="s">
        <v>2</v>
      </c>
      <c r="B1" s="62"/>
      <c r="C1" s="62"/>
      <c r="D1" s="62"/>
      <c r="E1" s="62"/>
      <c r="F1" s="62"/>
      <c r="G1" s="62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63"/>
      <c r="B4" s="63"/>
      <c r="C4" s="42" t="s">
        <v>3</v>
      </c>
      <c r="D4" s="5"/>
      <c r="E4" s="5"/>
    </row>
    <row r="5" spans="1:7" ht="15" customHeight="1">
      <c r="A5" s="45" t="s">
        <v>26</v>
      </c>
      <c r="B5" s="32" t="s">
        <v>122</v>
      </c>
      <c r="C5" s="8"/>
      <c r="D5" s="5"/>
      <c r="E5" s="5"/>
    </row>
    <row r="6" spans="1:7" ht="15" customHeight="1">
      <c r="A6" s="45" t="s">
        <v>27</v>
      </c>
      <c r="B6" s="32" t="s">
        <v>123</v>
      </c>
      <c r="C6" s="5"/>
      <c r="D6" s="5"/>
      <c r="E6" s="5"/>
    </row>
    <row r="7" spans="1:7" ht="15" customHeight="1">
      <c r="A7" s="45" t="s">
        <v>25</v>
      </c>
      <c r="B7" s="32" t="s">
        <v>124</v>
      </c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9" t="s">
        <v>0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4</v>
      </c>
      <c r="B11" s="1">
        <f>G43</f>
        <v>990000</v>
      </c>
      <c r="C11" s="5"/>
      <c r="D11" s="5"/>
      <c r="E11" s="5"/>
    </row>
    <row r="12" spans="1:7" ht="15" customHeight="1">
      <c r="A12" s="3" t="s">
        <v>5</v>
      </c>
      <c r="B12" s="10">
        <f ca="1">NOW()</f>
        <v>40623.434136111115</v>
      </c>
      <c r="C12" s="5"/>
      <c r="D12" s="5"/>
      <c r="E12" s="5"/>
    </row>
    <row r="13" spans="1:7" ht="15" customHeight="1">
      <c r="A13" s="3" t="s">
        <v>1</v>
      </c>
      <c r="B13" s="11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2" t="s">
        <v>125</v>
      </c>
      <c r="B15" s="12" t="s">
        <v>126</v>
      </c>
      <c r="C15" s="13" t="s">
        <v>127</v>
      </c>
      <c r="D15" s="13" t="s">
        <v>128</v>
      </c>
      <c r="E15" s="14" t="s">
        <v>129</v>
      </c>
      <c r="F15" s="14" t="s">
        <v>130</v>
      </c>
      <c r="G15" s="13" t="s">
        <v>131</v>
      </c>
    </row>
    <row r="16" spans="1:7" s="3" customFormat="1" ht="15" customHeight="1">
      <c r="A16" s="15"/>
      <c r="B16" s="16"/>
      <c r="C16" s="17"/>
      <c r="D16" s="18"/>
      <c r="E16" s="19">
        <f>C16*D16</f>
        <v>0</v>
      </c>
      <c r="F16" s="20">
        <f>E16*10%</f>
        <v>0</v>
      </c>
      <c r="G16" s="21">
        <f t="shared" ref="G16:G42" si="0">SUM(E16:F16)</f>
        <v>0</v>
      </c>
    </row>
    <row r="17" spans="1:7" s="3" customFormat="1" ht="15" customHeight="1">
      <c r="A17" s="23" t="s">
        <v>132</v>
      </c>
      <c r="B17" s="44" t="s">
        <v>133</v>
      </c>
      <c r="C17" s="17">
        <v>1</v>
      </c>
      <c r="D17" s="24">
        <v>900000</v>
      </c>
      <c r="E17" s="19">
        <f>C17*D17</f>
        <v>900000</v>
      </c>
      <c r="F17" s="20">
        <f>E17*10%</f>
        <v>90000</v>
      </c>
      <c r="G17" s="20">
        <f t="shared" si="0"/>
        <v>990000</v>
      </c>
    </row>
    <row r="18" spans="1:7" s="3" customFormat="1" ht="15" customHeight="1">
      <c r="A18" s="22"/>
      <c r="B18" s="60" t="s">
        <v>134</v>
      </c>
      <c r="C18" s="17"/>
      <c r="D18" s="24"/>
      <c r="E18" s="19">
        <f>C18*D18</f>
        <v>0</v>
      </c>
      <c r="F18" s="20">
        <f>E18*10%</f>
        <v>0</v>
      </c>
      <c r="G18" s="20">
        <f t="shared" si="0"/>
        <v>0</v>
      </c>
    </row>
    <row r="19" spans="1:7" s="3" customFormat="1" ht="15" customHeight="1">
      <c r="A19" s="22"/>
      <c r="B19" s="43" t="s">
        <v>135</v>
      </c>
      <c r="C19" s="17"/>
      <c r="D19" s="24"/>
      <c r="E19" s="19"/>
      <c r="F19" s="20"/>
      <c r="G19" s="20">
        <f t="shared" si="0"/>
        <v>0</v>
      </c>
    </row>
    <row r="20" spans="1:7" s="3" customFormat="1" ht="15" customHeight="1">
      <c r="A20" s="22"/>
      <c r="B20" s="43" t="s">
        <v>136</v>
      </c>
      <c r="C20" s="17"/>
      <c r="D20" s="24"/>
      <c r="E20" s="19"/>
      <c r="F20" s="20"/>
      <c r="G20" s="20">
        <f t="shared" si="0"/>
        <v>0</v>
      </c>
    </row>
    <row r="21" spans="1:7" s="3" customFormat="1" ht="15" customHeight="1">
      <c r="A21" s="22"/>
      <c r="B21" s="43" t="s">
        <v>137</v>
      </c>
      <c r="C21" s="17"/>
      <c r="D21" s="24"/>
      <c r="E21" s="19"/>
      <c r="F21" s="20"/>
      <c r="G21" s="20">
        <f t="shared" si="0"/>
        <v>0</v>
      </c>
    </row>
    <row r="22" spans="1:7" s="3" customFormat="1" ht="15" customHeight="1">
      <c r="A22" s="23"/>
      <c r="B22" s="43" t="s">
        <v>138</v>
      </c>
      <c r="C22" s="25"/>
      <c r="D22" s="24"/>
      <c r="E22" s="19"/>
      <c r="F22" s="20"/>
      <c r="G22" s="20">
        <f t="shared" si="0"/>
        <v>0</v>
      </c>
    </row>
    <row r="23" spans="1:7" s="3" customFormat="1" ht="15" customHeight="1">
      <c r="A23" s="23"/>
      <c r="B23" s="43" t="s">
        <v>139</v>
      </c>
      <c r="C23" s="26"/>
      <c r="D23" s="24"/>
      <c r="E23" s="19"/>
      <c r="F23" s="20"/>
      <c r="G23" s="20">
        <f t="shared" si="0"/>
        <v>0</v>
      </c>
    </row>
    <row r="24" spans="1:7" s="3" customFormat="1" ht="15" customHeight="1">
      <c r="A24" s="27"/>
      <c r="B24" s="43" t="s">
        <v>140</v>
      </c>
      <c r="C24" s="26"/>
      <c r="D24" s="24"/>
      <c r="E24" s="19"/>
      <c r="F24" s="20"/>
      <c r="G24" s="20">
        <f t="shared" si="0"/>
        <v>0</v>
      </c>
    </row>
    <row r="25" spans="1:7" s="3" customFormat="1" ht="15" customHeight="1">
      <c r="A25" s="27"/>
      <c r="B25" s="20" t="s">
        <v>141</v>
      </c>
      <c r="C25" s="26"/>
      <c r="D25" s="24"/>
      <c r="E25" s="19"/>
      <c r="F25" s="20"/>
      <c r="G25" s="20">
        <f t="shared" si="0"/>
        <v>0</v>
      </c>
    </row>
    <row r="26" spans="1:7" s="3" customFormat="1" ht="15" customHeight="1">
      <c r="A26" s="27"/>
      <c r="B26" s="20" t="s">
        <v>142</v>
      </c>
      <c r="C26" s="26"/>
      <c r="D26" s="24"/>
      <c r="E26" s="19"/>
      <c r="F26" s="20"/>
      <c r="G26" s="20">
        <f t="shared" si="0"/>
        <v>0</v>
      </c>
    </row>
    <row r="27" spans="1:7" s="3" customFormat="1" ht="15" customHeight="1">
      <c r="A27" s="27"/>
      <c r="B27" s="20"/>
      <c r="C27" s="26"/>
      <c r="D27" s="24"/>
      <c r="E27" s="24"/>
      <c r="F27" s="20"/>
      <c r="G27" s="20">
        <f t="shared" si="0"/>
        <v>0</v>
      </c>
    </row>
    <row r="28" spans="1:7" s="3" customFormat="1" ht="15" customHeight="1">
      <c r="A28" s="27"/>
      <c r="B28" s="20"/>
      <c r="C28" s="26"/>
      <c r="D28" s="24"/>
      <c r="E28" s="24">
        <f t="shared" ref="E28:E42" si="1">C28*D28</f>
        <v>0</v>
      </c>
      <c r="F28" s="20">
        <f t="shared" ref="F28:F42" si="2">E28*10%</f>
        <v>0</v>
      </c>
      <c r="G28" s="20">
        <f t="shared" si="0"/>
        <v>0</v>
      </c>
    </row>
    <row r="29" spans="1:7" s="3" customFormat="1" ht="15" customHeight="1">
      <c r="A29" s="27"/>
      <c r="B29" s="27"/>
      <c r="C29" s="26"/>
      <c r="D29" s="24"/>
      <c r="E29" s="24">
        <f t="shared" si="1"/>
        <v>0</v>
      </c>
      <c r="F29" s="20">
        <f t="shared" si="2"/>
        <v>0</v>
      </c>
      <c r="G29" s="20">
        <f t="shared" si="0"/>
        <v>0</v>
      </c>
    </row>
    <row r="30" spans="1:7" s="3" customFormat="1" ht="15" customHeight="1">
      <c r="A30" s="27"/>
      <c r="B30" s="27"/>
      <c r="C30" s="26"/>
      <c r="D30" s="24"/>
      <c r="E30" s="24">
        <f t="shared" si="1"/>
        <v>0</v>
      </c>
      <c r="F30" s="20">
        <f t="shared" si="2"/>
        <v>0</v>
      </c>
      <c r="G30" s="20">
        <f t="shared" si="0"/>
        <v>0</v>
      </c>
    </row>
    <row r="31" spans="1:7" s="3" customFormat="1" ht="15" customHeight="1">
      <c r="A31" s="27"/>
      <c r="B31" s="27"/>
      <c r="C31" s="26"/>
      <c r="D31" s="24"/>
      <c r="E31" s="24"/>
      <c r="F31" s="20"/>
      <c r="G31" s="20"/>
    </row>
    <row r="32" spans="1:7" s="3" customFormat="1" ht="15" customHeight="1">
      <c r="A32" s="27"/>
      <c r="B32" s="27"/>
      <c r="C32" s="26"/>
      <c r="D32" s="24"/>
      <c r="E32" s="24">
        <f t="shared" si="1"/>
        <v>0</v>
      </c>
      <c r="F32" s="20">
        <f t="shared" si="2"/>
        <v>0</v>
      </c>
      <c r="G32" s="20">
        <f t="shared" si="0"/>
        <v>0</v>
      </c>
    </row>
    <row r="33" spans="1:7" s="3" customFormat="1" ht="15" customHeight="1">
      <c r="A33" s="27"/>
      <c r="B33" s="27"/>
      <c r="C33" s="26"/>
      <c r="D33" s="24"/>
      <c r="E33" s="24"/>
      <c r="F33" s="20"/>
      <c r="G33" s="20"/>
    </row>
    <row r="34" spans="1:7" s="3" customFormat="1" ht="15" customHeight="1">
      <c r="A34" s="27"/>
      <c r="B34" s="27"/>
      <c r="C34" s="26"/>
      <c r="D34" s="24"/>
      <c r="E34" s="24">
        <f t="shared" si="1"/>
        <v>0</v>
      </c>
      <c r="F34" s="20">
        <f t="shared" si="2"/>
        <v>0</v>
      </c>
      <c r="G34" s="20">
        <f t="shared" si="0"/>
        <v>0</v>
      </c>
    </row>
    <row r="35" spans="1:7" s="3" customFormat="1" ht="15" customHeight="1">
      <c r="A35" s="27"/>
      <c r="B35" s="27"/>
      <c r="C35" s="26"/>
      <c r="D35" s="24"/>
      <c r="E35" s="24">
        <f t="shared" si="1"/>
        <v>0</v>
      </c>
      <c r="F35" s="20">
        <f t="shared" si="2"/>
        <v>0</v>
      </c>
      <c r="G35" s="20">
        <f t="shared" si="0"/>
        <v>0</v>
      </c>
    </row>
    <row r="36" spans="1:7" s="3" customFormat="1" ht="15" customHeight="1">
      <c r="A36" s="27"/>
      <c r="B36" s="27"/>
      <c r="C36" s="26"/>
      <c r="D36" s="24"/>
      <c r="E36" s="24">
        <f t="shared" si="1"/>
        <v>0</v>
      </c>
      <c r="F36" s="20">
        <f t="shared" si="2"/>
        <v>0</v>
      </c>
      <c r="G36" s="20">
        <f t="shared" si="0"/>
        <v>0</v>
      </c>
    </row>
    <row r="37" spans="1:7" s="3" customFormat="1" ht="15" customHeight="1">
      <c r="A37" s="27"/>
      <c r="B37" s="27"/>
      <c r="C37" s="26"/>
      <c r="D37" s="24"/>
      <c r="E37" s="24">
        <f t="shared" si="1"/>
        <v>0</v>
      </c>
      <c r="F37" s="20">
        <f t="shared" si="2"/>
        <v>0</v>
      </c>
      <c r="G37" s="20">
        <f t="shared" si="0"/>
        <v>0</v>
      </c>
    </row>
    <row r="38" spans="1:7" s="3" customFormat="1" ht="15" customHeight="1">
      <c r="A38" s="27"/>
      <c r="B38" s="27"/>
      <c r="C38" s="26"/>
      <c r="D38" s="24"/>
      <c r="E38" s="24">
        <f t="shared" si="1"/>
        <v>0</v>
      </c>
      <c r="F38" s="20">
        <f t="shared" si="2"/>
        <v>0</v>
      </c>
      <c r="G38" s="20">
        <f t="shared" si="0"/>
        <v>0</v>
      </c>
    </row>
    <row r="39" spans="1:7" s="3" customFormat="1" ht="15" customHeight="1">
      <c r="A39" s="27"/>
      <c r="B39" s="27"/>
      <c r="C39" s="26"/>
      <c r="D39" s="24"/>
      <c r="E39" s="24">
        <f t="shared" si="1"/>
        <v>0</v>
      </c>
      <c r="F39" s="20">
        <f t="shared" si="2"/>
        <v>0</v>
      </c>
      <c r="G39" s="20">
        <f t="shared" si="0"/>
        <v>0</v>
      </c>
    </row>
    <row r="40" spans="1:7" s="3" customFormat="1" ht="15" customHeight="1">
      <c r="A40" s="27" t="s">
        <v>143</v>
      </c>
      <c r="B40" s="61" t="s">
        <v>144</v>
      </c>
      <c r="C40" s="26"/>
      <c r="D40" s="24"/>
      <c r="E40" s="24"/>
      <c r="F40" s="20"/>
      <c r="G40" s="20"/>
    </row>
    <row r="41" spans="1:7" s="3" customFormat="1" ht="15" customHeight="1">
      <c r="A41" s="27"/>
      <c r="B41" s="27"/>
      <c r="C41" s="26"/>
      <c r="D41" s="20"/>
      <c r="E41" s="26">
        <f t="shared" si="1"/>
        <v>0</v>
      </c>
      <c r="F41" s="20">
        <f t="shared" si="2"/>
        <v>0</v>
      </c>
      <c r="G41" s="20">
        <f t="shared" si="0"/>
        <v>0</v>
      </c>
    </row>
    <row r="42" spans="1:7" s="3" customFormat="1" ht="15" customHeight="1" thickBot="1">
      <c r="A42" s="28"/>
      <c r="B42" s="28"/>
      <c r="C42" s="29"/>
      <c r="D42" s="30"/>
      <c r="E42" s="29">
        <f t="shared" si="1"/>
        <v>0</v>
      </c>
      <c r="F42" s="30">
        <f t="shared" si="2"/>
        <v>0</v>
      </c>
      <c r="G42" s="20">
        <f t="shared" si="0"/>
        <v>0</v>
      </c>
    </row>
    <row r="43" spans="1:7" s="3" customFormat="1" ht="15" customHeight="1">
      <c r="A43" s="31" t="s">
        <v>145</v>
      </c>
      <c r="B43" s="32"/>
      <c r="C43" s="7"/>
      <c r="D43" s="33" t="s">
        <v>146</v>
      </c>
      <c r="E43" s="34">
        <f>SUM(E16:E42)</f>
        <v>900000</v>
      </c>
      <c r="F43" s="35">
        <f>SUM(F16:F42)</f>
        <v>90000</v>
      </c>
      <c r="G43" s="35">
        <f>SUM(G16:G42)</f>
        <v>990000</v>
      </c>
    </row>
    <row r="44" spans="1:7" s="3" customFormat="1" ht="15" customHeight="1" thickBot="1">
      <c r="A44" s="36" t="s">
        <v>147</v>
      </c>
      <c r="B44" s="37"/>
      <c r="C44" s="38"/>
      <c r="D44" s="39"/>
      <c r="E44" s="40"/>
      <c r="F44" s="39"/>
      <c r="G44" s="39"/>
    </row>
    <row r="45" spans="1:7" s="3" customFormat="1" ht="15" customHeight="1">
      <c r="A45" s="3" t="s">
        <v>148</v>
      </c>
      <c r="C45" s="5"/>
      <c r="D45" s="5"/>
      <c r="E45" s="5"/>
      <c r="F45" s="5"/>
      <c r="G45" s="5"/>
    </row>
    <row r="46" spans="1:7" s="3" customFormat="1" ht="15" customHeight="1">
      <c r="C46" s="5"/>
      <c r="D46" s="5"/>
      <c r="E46" s="5"/>
      <c r="F46" s="5"/>
      <c r="G46" s="5"/>
    </row>
    <row r="47" spans="1:7" s="3" customFormat="1" ht="15" customHeight="1">
      <c r="C47" s="5"/>
      <c r="D47" s="5"/>
      <c r="E47" s="5"/>
      <c r="F47" s="5"/>
      <c r="G47" s="5"/>
    </row>
    <row r="48" spans="1:7" s="3" customFormat="1" ht="15" customHeight="1">
      <c r="A48" s="32"/>
      <c r="B48" s="32"/>
      <c r="C48" s="7"/>
      <c r="D48" s="7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6"/>
  <sheetViews>
    <sheetView topLeftCell="A22" workbookViewId="0">
      <selection activeCell="F38" sqref="F38"/>
    </sheetView>
  </sheetViews>
  <sheetFormatPr defaultRowHeight="15" customHeight="1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16384" width="8.88671875" style="2"/>
  </cols>
  <sheetData>
    <row r="1" spans="1:7" ht="27.75" customHeight="1">
      <c r="A1" s="62" t="s">
        <v>2</v>
      </c>
      <c r="B1" s="62"/>
      <c r="C1" s="62"/>
      <c r="D1" s="62"/>
      <c r="E1" s="62"/>
      <c r="F1" s="62"/>
      <c r="G1" s="62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63"/>
      <c r="B4" s="63"/>
      <c r="C4" s="42" t="s">
        <v>3</v>
      </c>
      <c r="D4" s="5"/>
      <c r="E4" s="5"/>
    </row>
    <row r="5" spans="1:7" ht="15" customHeight="1">
      <c r="A5" s="45" t="s">
        <v>26</v>
      </c>
      <c r="B5" s="32"/>
      <c r="C5" s="8"/>
      <c r="D5" s="5"/>
      <c r="E5" s="5"/>
    </row>
    <row r="6" spans="1:7" ht="15" customHeight="1">
      <c r="A6" s="45" t="s">
        <v>27</v>
      </c>
      <c r="B6" s="32"/>
      <c r="C6" s="5"/>
      <c r="D6" s="5"/>
      <c r="E6" s="5"/>
    </row>
    <row r="7" spans="1:7" ht="15" customHeight="1">
      <c r="A7" s="45" t="s">
        <v>25</v>
      </c>
      <c r="B7" s="32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9" t="s">
        <v>0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4</v>
      </c>
      <c r="B11" s="1">
        <f>G43</f>
        <v>2200000</v>
      </c>
      <c r="C11" s="5"/>
      <c r="D11" s="5"/>
      <c r="E11" s="5"/>
    </row>
    <row r="12" spans="1:7" ht="15" customHeight="1">
      <c r="A12" s="3" t="s">
        <v>5</v>
      </c>
      <c r="B12" s="10">
        <f ca="1">NOW()</f>
        <v>40623.434136111115</v>
      </c>
      <c r="C12" s="5"/>
      <c r="D12" s="5"/>
      <c r="E12" s="5"/>
    </row>
    <row r="13" spans="1:7" ht="15" customHeight="1">
      <c r="A13" s="3" t="s">
        <v>1</v>
      </c>
      <c r="B13" s="11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>
      <c r="A16" s="15"/>
      <c r="B16" s="16"/>
      <c r="C16" s="17"/>
      <c r="D16" s="18"/>
      <c r="E16" s="19">
        <f>C16*D16</f>
        <v>0</v>
      </c>
      <c r="F16" s="20">
        <f>E16*10%</f>
        <v>0</v>
      </c>
      <c r="G16" s="21">
        <f t="shared" ref="G16:G42" si="0">SUM(E16:F16)</f>
        <v>0</v>
      </c>
    </row>
    <row r="17" spans="1:7" s="3" customFormat="1" ht="15" customHeight="1">
      <c r="A17" s="23" t="s">
        <v>13</v>
      </c>
      <c r="B17" s="44" t="s">
        <v>149</v>
      </c>
      <c r="C17" s="17">
        <v>1</v>
      </c>
      <c r="D17" s="24">
        <v>2000000</v>
      </c>
      <c r="E17" s="19">
        <f>C17*D17</f>
        <v>2000000</v>
      </c>
      <c r="F17" s="20">
        <f>E17*10%</f>
        <v>200000</v>
      </c>
      <c r="G17" s="20">
        <f t="shared" si="0"/>
        <v>2200000</v>
      </c>
    </row>
    <row r="18" spans="1:7" s="3" customFormat="1" ht="15" customHeight="1">
      <c r="A18" s="22"/>
      <c r="B18" s="23" t="s">
        <v>150</v>
      </c>
      <c r="C18" s="17"/>
      <c r="D18" s="24"/>
      <c r="E18" s="19">
        <f>C18*D18</f>
        <v>0</v>
      </c>
      <c r="F18" s="20">
        <f>E18*10%</f>
        <v>0</v>
      </c>
      <c r="G18" s="20">
        <f t="shared" si="0"/>
        <v>0</v>
      </c>
    </row>
    <row r="19" spans="1:7" s="3" customFormat="1" ht="15" customHeight="1">
      <c r="A19" s="22"/>
      <c r="B19" s="43"/>
      <c r="C19" s="17"/>
      <c r="D19" s="24"/>
      <c r="E19" s="19"/>
      <c r="F19" s="20"/>
      <c r="G19" s="20">
        <f t="shared" si="0"/>
        <v>0</v>
      </c>
    </row>
    <row r="20" spans="1:7" s="3" customFormat="1" ht="15" customHeight="1">
      <c r="A20" s="22"/>
      <c r="B20" s="43" t="s">
        <v>14</v>
      </c>
      <c r="C20" s="17"/>
      <c r="D20" s="24"/>
      <c r="E20" s="19"/>
      <c r="F20" s="20"/>
      <c r="G20" s="20">
        <f t="shared" si="0"/>
        <v>0</v>
      </c>
    </row>
    <row r="21" spans="1:7" s="3" customFormat="1" ht="15" customHeight="1">
      <c r="A21" s="22"/>
      <c r="B21" s="43" t="s">
        <v>151</v>
      </c>
      <c r="C21" s="17"/>
      <c r="D21" s="24"/>
      <c r="E21" s="19"/>
      <c r="F21" s="20"/>
      <c r="G21" s="20">
        <f t="shared" si="0"/>
        <v>0</v>
      </c>
    </row>
    <row r="22" spans="1:7" s="3" customFormat="1" ht="15" customHeight="1">
      <c r="A22" s="23"/>
      <c r="B22" s="43" t="s">
        <v>119</v>
      </c>
      <c r="C22" s="25"/>
      <c r="D22" s="24"/>
      <c r="E22" s="19"/>
      <c r="F22" s="20"/>
      <c r="G22" s="20">
        <f t="shared" si="0"/>
        <v>0</v>
      </c>
    </row>
    <row r="23" spans="1:7" s="3" customFormat="1" ht="15" customHeight="1">
      <c r="A23" s="23"/>
      <c r="B23" s="43" t="s">
        <v>118</v>
      </c>
      <c r="C23" s="26"/>
      <c r="D23" s="24"/>
      <c r="E23" s="19"/>
      <c r="F23" s="20"/>
      <c r="G23" s="20">
        <f t="shared" si="0"/>
        <v>0</v>
      </c>
    </row>
    <row r="24" spans="1:7" s="3" customFormat="1" ht="15" customHeight="1">
      <c r="A24" s="27"/>
      <c r="B24" s="43" t="s">
        <v>17</v>
      </c>
      <c r="C24" s="26"/>
      <c r="D24" s="24"/>
      <c r="E24" s="19"/>
      <c r="F24" s="20"/>
      <c r="G24" s="20">
        <f t="shared" si="0"/>
        <v>0</v>
      </c>
    </row>
    <row r="25" spans="1:7" s="3" customFormat="1" ht="15" customHeight="1">
      <c r="A25" s="27"/>
      <c r="B25" s="43" t="s">
        <v>152</v>
      </c>
      <c r="C25" s="26"/>
      <c r="D25" s="24"/>
      <c r="E25" s="19"/>
      <c r="F25" s="20"/>
      <c r="G25" s="20">
        <f t="shared" si="0"/>
        <v>0</v>
      </c>
    </row>
    <row r="26" spans="1:7" s="3" customFormat="1" ht="15" customHeight="1">
      <c r="A26" s="27"/>
      <c r="B26" s="20" t="s">
        <v>19</v>
      </c>
      <c r="C26" s="26"/>
      <c r="D26" s="24"/>
      <c r="E26" s="19"/>
      <c r="F26" s="20"/>
      <c r="G26" s="20">
        <f t="shared" si="0"/>
        <v>0</v>
      </c>
    </row>
    <row r="27" spans="1:7" s="3" customFormat="1" ht="15" customHeight="1">
      <c r="A27" s="27"/>
      <c r="B27" s="20" t="s">
        <v>153</v>
      </c>
      <c r="C27" s="26"/>
      <c r="D27" s="24"/>
      <c r="E27" s="24"/>
      <c r="F27" s="20"/>
      <c r="G27" s="20">
        <f t="shared" si="0"/>
        <v>0</v>
      </c>
    </row>
    <row r="28" spans="1:7" s="3" customFormat="1" ht="15" customHeight="1">
      <c r="A28" s="27"/>
      <c r="B28" s="20" t="s">
        <v>154</v>
      </c>
      <c r="C28" s="26"/>
      <c r="D28" s="24"/>
      <c r="E28" s="24">
        <f t="shared" ref="E28:E42" si="1">C28*D28</f>
        <v>0</v>
      </c>
      <c r="F28" s="20">
        <f t="shared" ref="F28:F42" si="2">E28*10%</f>
        <v>0</v>
      </c>
      <c r="G28" s="20">
        <f t="shared" si="0"/>
        <v>0</v>
      </c>
    </row>
    <row r="29" spans="1:7" s="3" customFormat="1" ht="15" customHeight="1">
      <c r="A29" s="27"/>
      <c r="B29" s="27"/>
      <c r="C29" s="26"/>
      <c r="D29" s="24"/>
      <c r="E29" s="24"/>
      <c r="F29" s="20"/>
      <c r="G29" s="20"/>
    </row>
    <row r="30" spans="1:7" s="3" customFormat="1" ht="15" customHeight="1">
      <c r="A30" s="27"/>
      <c r="B30" s="27"/>
      <c r="C30" s="26"/>
      <c r="D30" s="24"/>
      <c r="E30" s="24"/>
      <c r="F30" s="20"/>
      <c r="G30" s="20"/>
    </row>
    <row r="31" spans="1:7" s="3" customFormat="1" ht="15" customHeight="1">
      <c r="A31" s="27" t="s">
        <v>155</v>
      </c>
      <c r="B31" s="61" t="s">
        <v>156</v>
      </c>
      <c r="C31" s="26"/>
      <c r="D31" s="24"/>
      <c r="E31" s="24"/>
      <c r="F31" s="20"/>
      <c r="G31" s="20"/>
    </row>
    <row r="32" spans="1:7" s="3" customFormat="1" ht="15" customHeight="1">
      <c r="A32" s="27"/>
      <c r="B32" s="27"/>
      <c r="C32" s="26"/>
      <c r="D32" s="24"/>
      <c r="E32" s="24">
        <f>C32*D32</f>
        <v>0</v>
      </c>
      <c r="F32" s="20">
        <f>E32*10%</f>
        <v>0</v>
      </c>
      <c r="G32" s="20">
        <f>SUM(E32:F32)</f>
        <v>0</v>
      </c>
    </row>
    <row r="33" spans="1:7" s="3" customFormat="1" ht="15" customHeight="1">
      <c r="A33" s="27"/>
      <c r="B33" s="27"/>
      <c r="C33" s="26"/>
      <c r="D33" s="24"/>
      <c r="E33" s="24">
        <f>C33*D33</f>
        <v>0</v>
      </c>
      <c r="F33" s="20">
        <f>E33*10%</f>
        <v>0</v>
      </c>
      <c r="G33" s="20">
        <f>SUM(E33:F33)</f>
        <v>0</v>
      </c>
    </row>
    <row r="34" spans="1:7" s="3" customFormat="1" ht="15" customHeight="1">
      <c r="A34" s="27"/>
      <c r="B34" s="27"/>
      <c r="C34" s="26"/>
      <c r="D34" s="24"/>
      <c r="E34" s="24">
        <f>C34*D34</f>
        <v>0</v>
      </c>
      <c r="F34" s="20">
        <f>E34*10%</f>
        <v>0</v>
      </c>
      <c r="G34" s="20">
        <f>SUM(E34:F34)</f>
        <v>0</v>
      </c>
    </row>
    <row r="35" spans="1:7" s="3" customFormat="1" ht="15" customHeight="1">
      <c r="A35" s="27"/>
      <c r="B35" s="27"/>
      <c r="C35" s="26"/>
      <c r="D35" s="24"/>
      <c r="E35" s="24">
        <f t="shared" si="1"/>
        <v>0</v>
      </c>
      <c r="F35" s="20">
        <f t="shared" si="2"/>
        <v>0</v>
      </c>
      <c r="G35" s="20">
        <f t="shared" si="0"/>
        <v>0</v>
      </c>
    </row>
    <row r="36" spans="1:7" s="3" customFormat="1" ht="15" customHeight="1">
      <c r="A36" s="27"/>
      <c r="B36" s="27"/>
      <c r="C36" s="26"/>
      <c r="D36" s="24"/>
      <c r="E36" s="24">
        <f t="shared" si="1"/>
        <v>0</v>
      </c>
      <c r="F36" s="20">
        <f t="shared" si="2"/>
        <v>0</v>
      </c>
      <c r="G36" s="20">
        <f t="shared" si="0"/>
        <v>0</v>
      </c>
    </row>
    <row r="37" spans="1:7" s="3" customFormat="1" ht="15" customHeight="1">
      <c r="A37" s="27"/>
      <c r="B37" s="27"/>
      <c r="C37" s="26"/>
      <c r="D37" s="24"/>
      <c r="E37" s="24">
        <f t="shared" si="1"/>
        <v>0</v>
      </c>
      <c r="F37" s="20">
        <f t="shared" si="2"/>
        <v>0</v>
      </c>
      <c r="G37" s="20">
        <f t="shared" si="0"/>
        <v>0</v>
      </c>
    </row>
    <row r="38" spans="1:7" s="3" customFormat="1" ht="15" customHeight="1">
      <c r="A38" s="27"/>
      <c r="B38" s="27"/>
      <c r="C38" s="26"/>
      <c r="D38" s="24"/>
      <c r="E38" s="24">
        <f t="shared" si="1"/>
        <v>0</v>
      </c>
      <c r="F38" s="20">
        <f t="shared" si="2"/>
        <v>0</v>
      </c>
      <c r="G38" s="20">
        <f t="shared" si="0"/>
        <v>0</v>
      </c>
    </row>
    <row r="39" spans="1:7" s="3" customFormat="1" ht="15" customHeight="1">
      <c r="A39" s="27"/>
      <c r="B39" s="27"/>
      <c r="C39" s="26"/>
      <c r="D39" s="24"/>
      <c r="E39" s="24">
        <f t="shared" si="1"/>
        <v>0</v>
      </c>
      <c r="F39" s="20">
        <f t="shared" si="2"/>
        <v>0</v>
      </c>
      <c r="G39" s="20">
        <f t="shared" si="0"/>
        <v>0</v>
      </c>
    </row>
    <row r="40" spans="1:7" s="3" customFormat="1" ht="15" customHeight="1">
      <c r="A40" s="27"/>
      <c r="B40" s="27"/>
      <c r="C40" s="26"/>
      <c r="D40" s="20"/>
      <c r="E40" s="26">
        <f t="shared" si="1"/>
        <v>0</v>
      </c>
      <c r="F40" s="20">
        <f t="shared" si="2"/>
        <v>0</v>
      </c>
      <c r="G40" s="20">
        <f t="shared" si="0"/>
        <v>0</v>
      </c>
    </row>
    <row r="41" spans="1:7" s="3" customFormat="1" ht="15" customHeight="1">
      <c r="A41" s="27"/>
      <c r="B41" s="27"/>
      <c r="C41" s="26"/>
      <c r="D41" s="20"/>
      <c r="E41" s="26">
        <f t="shared" si="1"/>
        <v>0</v>
      </c>
      <c r="F41" s="20">
        <f t="shared" si="2"/>
        <v>0</v>
      </c>
      <c r="G41" s="20">
        <f t="shared" si="0"/>
        <v>0</v>
      </c>
    </row>
    <row r="42" spans="1:7" s="3" customFormat="1" ht="15" customHeight="1" thickBot="1">
      <c r="A42" s="28"/>
      <c r="B42" s="28"/>
      <c r="C42" s="29"/>
      <c r="D42" s="30"/>
      <c r="E42" s="29">
        <f t="shared" si="1"/>
        <v>0</v>
      </c>
      <c r="F42" s="30">
        <f t="shared" si="2"/>
        <v>0</v>
      </c>
      <c r="G42" s="20">
        <f t="shared" si="0"/>
        <v>0</v>
      </c>
    </row>
    <row r="43" spans="1:7" s="3" customFormat="1" ht="15" customHeight="1">
      <c r="A43" s="31" t="s">
        <v>36</v>
      </c>
      <c r="B43" s="32"/>
      <c r="C43" s="7"/>
      <c r="D43" s="33" t="s">
        <v>22</v>
      </c>
      <c r="E43" s="34">
        <f>SUM(E16:E42)</f>
        <v>2000000</v>
      </c>
      <c r="F43" s="35">
        <f>SUM(F16:F42)</f>
        <v>200000</v>
      </c>
      <c r="G43" s="35">
        <f>SUM(G16:G42)</f>
        <v>2200000</v>
      </c>
    </row>
    <row r="44" spans="1:7" s="3" customFormat="1" ht="15" customHeight="1" thickBot="1">
      <c r="A44" s="36" t="s">
        <v>23</v>
      </c>
      <c r="B44" s="37"/>
      <c r="C44" s="38"/>
      <c r="D44" s="39"/>
      <c r="E44" s="40"/>
      <c r="F44" s="39"/>
      <c r="G44" s="39"/>
    </row>
    <row r="45" spans="1:7" s="3" customFormat="1" ht="15" customHeight="1">
      <c r="A45" s="3" t="s">
        <v>24</v>
      </c>
      <c r="C45" s="5"/>
      <c r="D45" s="5"/>
      <c r="E45" s="5"/>
      <c r="F45" s="5"/>
      <c r="G45" s="5"/>
    </row>
    <row r="46" spans="1:7" s="3" customFormat="1" ht="15" customHeight="1">
      <c r="A46" s="3" t="s">
        <v>157</v>
      </c>
      <c r="C46" s="5"/>
      <c r="D46" s="5"/>
      <c r="E46" s="5"/>
      <c r="F46" s="5"/>
      <c r="G46" s="5"/>
    </row>
    <row r="47" spans="1:7" s="3" customFormat="1" ht="15" customHeight="1">
      <c r="A47" s="3" t="s">
        <v>158</v>
      </c>
      <c r="C47" s="5"/>
      <c r="D47" s="5"/>
      <c r="E47" s="5"/>
      <c r="F47" s="5"/>
      <c r="G47" s="5"/>
    </row>
    <row r="48" spans="1:7" s="3" customFormat="1" ht="15" customHeight="1">
      <c r="A48" s="32"/>
      <c r="B48" s="32"/>
      <c r="C48" s="7"/>
      <c r="D48" s="7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16"/>
  <sheetViews>
    <sheetView tabSelected="1" topLeftCell="A13" workbookViewId="0">
      <selection activeCell="D33" sqref="D33"/>
    </sheetView>
  </sheetViews>
  <sheetFormatPr defaultRowHeight="15" customHeight="1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10" width="10.6640625" style="2" customWidth="1"/>
    <col min="11" max="12" width="11.21875" style="2" bestFit="1" customWidth="1"/>
    <col min="13" max="16384" width="8.88671875" style="2"/>
  </cols>
  <sheetData>
    <row r="1" spans="1:16" ht="27.75" customHeight="1">
      <c r="A1" s="62" t="s">
        <v>2</v>
      </c>
      <c r="B1" s="62"/>
      <c r="C1" s="62"/>
      <c r="D1" s="62"/>
      <c r="E1" s="62"/>
      <c r="F1" s="62"/>
      <c r="G1" s="62"/>
    </row>
    <row r="2" spans="1:16" ht="15" customHeight="1">
      <c r="A2" s="3"/>
      <c r="B2" s="3"/>
      <c r="C2" s="4"/>
      <c r="D2" s="5"/>
    </row>
    <row r="3" spans="1:16" ht="15" customHeight="1">
      <c r="A3" s="3"/>
      <c r="B3" s="3"/>
      <c r="C3" s="7"/>
      <c r="D3" s="7"/>
      <c r="E3" s="7"/>
    </row>
    <row r="4" spans="1:16" ht="27.75" customHeight="1" thickBot="1">
      <c r="A4" s="63" t="s">
        <v>159</v>
      </c>
      <c r="B4" s="63"/>
      <c r="C4" s="42" t="s">
        <v>3</v>
      </c>
      <c r="D4" s="5"/>
      <c r="E4" s="5"/>
      <c r="L4" s="46"/>
    </row>
    <row r="5" spans="1:16" ht="15" customHeight="1">
      <c r="A5" s="45" t="s">
        <v>26</v>
      </c>
      <c r="B5" s="32"/>
      <c r="C5" s="8"/>
      <c r="D5" s="5"/>
      <c r="E5" s="5"/>
      <c r="L5" s="46"/>
    </row>
    <row r="6" spans="1:16" ht="15" customHeight="1">
      <c r="A6" s="45" t="s">
        <v>27</v>
      </c>
      <c r="B6" s="32"/>
      <c r="C6" s="5"/>
      <c r="D6" s="5"/>
      <c r="E6" s="5"/>
      <c r="L6" s="46"/>
    </row>
    <row r="7" spans="1:16" ht="15" customHeight="1">
      <c r="A7" s="45" t="s">
        <v>25</v>
      </c>
      <c r="B7" s="32"/>
      <c r="C7" s="5"/>
      <c r="D7" s="5"/>
      <c r="E7" s="5"/>
      <c r="L7" s="46"/>
    </row>
    <row r="8" spans="1:16" ht="15" customHeight="1">
      <c r="A8" s="3"/>
      <c r="B8" s="3"/>
      <c r="C8" s="5"/>
      <c r="D8" s="5"/>
    </row>
    <row r="9" spans="1:16" ht="15" customHeight="1">
      <c r="A9" s="9" t="s">
        <v>0</v>
      </c>
      <c r="B9" s="3"/>
      <c r="C9" s="5"/>
      <c r="D9" s="5"/>
      <c r="E9" s="5"/>
    </row>
    <row r="10" spans="1:16" ht="15" customHeight="1">
      <c r="A10" s="3"/>
      <c r="B10" s="3"/>
      <c r="C10" s="5"/>
      <c r="D10" s="5"/>
      <c r="E10" s="5"/>
      <c r="I10" s="48"/>
      <c r="J10" s="49"/>
      <c r="K10" s="6"/>
      <c r="L10" s="6"/>
      <c r="M10" s="48"/>
    </row>
    <row r="11" spans="1:16" ht="15" customHeight="1">
      <c r="A11" s="3" t="s">
        <v>4</v>
      </c>
      <c r="B11" s="1">
        <f>G43</f>
        <v>4400000</v>
      </c>
      <c r="C11" s="5"/>
      <c r="D11" s="5"/>
      <c r="E11" s="5"/>
      <c r="I11" s="48"/>
      <c r="J11" s="49"/>
      <c r="K11" s="6"/>
      <c r="L11" s="6"/>
      <c r="M11" s="48"/>
    </row>
    <row r="12" spans="1:16" ht="15" customHeight="1">
      <c r="A12" s="3" t="s">
        <v>5</v>
      </c>
      <c r="B12" s="10">
        <f ca="1">NOW()</f>
        <v>40623.434136111115</v>
      </c>
      <c r="C12" s="5"/>
      <c r="D12" s="5"/>
      <c r="E12" s="5"/>
      <c r="I12" s="3" t="s">
        <v>32</v>
      </c>
      <c r="J12" s="3" t="s">
        <v>34</v>
      </c>
      <c r="K12" s="3" t="s">
        <v>46</v>
      </c>
      <c r="L12" s="3" t="s">
        <v>33</v>
      </c>
      <c r="M12" s="3" t="s">
        <v>35</v>
      </c>
      <c r="O12"/>
      <c r="P12"/>
    </row>
    <row r="13" spans="1:16" ht="15" customHeight="1">
      <c r="A13" s="3" t="s">
        <v>1</v>
      </c>
      <c r="B13" s="11"/>
      <c r="C13" s="5"/>
      <c r="D13" s="5"/>
      <c r="E13" s="5"/>
      <c r="I13" s="2" t="s">
        <v>84</v>
      </c>
      <c r="J13" s="6"/>
      <c r="K13" s="6"/>
      <c r="L13" s="6">
        <v>1600000</v>
      </c>
      <c r="M13" s="2" t="s">
        <v>85</v>
      </c>
      <c r="O13"/>
      <c r="P13"/>
    </row>
    <row r="14" spans="1:16" ht="15" customHeight="1" thickBot="1">
      <c r="A14" s="3"/>
      <c r="B14" s="3"/>
      <c r="C14" s="5"/>
      <c r="D14" s="5"/>
      <c r="I14" s="47" t="s">
        <v>28</v>
      </c>
      <c r="J14" s="50">
        <v>1500000</v>
      </c>
      <c r="K14" s="6">
        <v>1580000</v>
      </c>
      <c r="L14" s="6">
        <v>1800000</v>
      </c>
      <c r="O14"/>
      <c r="P14"/>
    </row>
    <row r="15" spans="1:16" s="3" customFormat="1" ht="15" customHeight="1" thickBot="1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  <c r="I15" s="2" t="s">
        <v>45</v>
      </c>
      <c r="J15" s="6">
        <v>1600000</v>
      </c>
      <c r="K15" s="6">
        <v>1800000</v>
      </c>
      <c r="L15" s="6">
        <v>1900000</v>
      </c>
      <c r="M15" s="2"/>
      <c r="O15"/>
      <c r="P15"/>
    </row>
    <row r="16" spans="1:16" s="3" customFormat="1" ht="15" customHeight="1">
      <c r="A16" s="15"/>
      <c r="B16" s="16"/>
      <c r="C16" s="17"/>
      <c r="D16" s="18"/>
      <c r="E16" s="19">
        <f>C16*D16</f>
        <v>0</v>
      </c>
      <c r="F16" s="20">
        <f>E16*10%</f>
        <v>0</v>
      </c>
      <c r="G16" s="21">
        <f t="shared" ref="G16:G42" si="0">SUM(E16:F16)</f>
        <v>0</v>
      </c>
      <c r="I16" s="2"/>
      <c r="J16" s="6"/>
      <c r="K16" s="6"/>
      <c r="L16" s="6"/>
      <c r="M16" s="2" t="s">
        <v>105</v>
      </c>
      <c r="O16"/>
      <c r="P16"/>
    </row>
    <row r="17" spans="1:16" s="3" customFormat="1" ht="15" customHeight="1">
      <c r="A17" s="23" t="s">
        <v>13</v>
      </c>
      <c r="B17" s="44" t="s">
        <v>121</v>
      </c>
      <c r="C17" s="17">
        <v>1</v>
      </c>
      <c r="D17" s="24">
        <v>3000000</v>
      </c>
      <c r="E17" s="19">
        <f>C17*D17</f>
        <v>3000000</v>
      </c>
      <c r="F17" s="20">
        <f>E17*10%</f>
        <v>300000</v>
      </c>
      <c r="G17" s="20">
        <f t="shared" si="0"/>
        <v>3300000</v>
      </c>
      <c r="I17" s="2" t="s">
        <v>29</v>
      </c>
      <c r="J17" s="6">
        <v>2100000</v>
      </c>
      <c r="K17" s="6">
        <v>2200000</v>
      </c>
      <c r="L17" s="6">
        <v>2500000</v>
      </c>
      <c r="M17" s="2" t="s">
        <v>106</v>
      </c>
      <c r="O17"/>
      <c r="P17"/>
    </row>
    <row r="18" spans="1:16" s="3" customFormat="1" ht="15" customHeight="1">
      <c r="A18" s="22"/>
      <c r="B18" s="23"/>
      <c r="C18" s="17"/>
      <c r="D18" s="24"/>
      <c r="E18" s="19">
        <f>C18*D18</f>
        <v>0</v>
      </c>
      <c r="F18" s="20">
        <f>E18*10%</f>
        <v>0</v>
      </c>
      <c r="G18" s="20">
        <f t="shared" si="0"/>
        <v>0</v>
      </c>
      <c r="I18" s="2" t="s">
        <v>30</v>
      </c>
      <c r="J18" s="6">
        <v>2200000</v>
      </c>
      <c r="K18" s="6">
        <v>2500000</v>
      </c>
      <c r="L18" s="6">
        <v>2600000</v>
      </c>
      <c r="M18" s="2" t="s">
        <v>107</v>
      </c>
      <c r="O18"/>
      <c r="P18"/>
    </row>
    <row r="19" spans="1:16" s="3" customFormat="1" ht="15" customHeight="1">
      <c r="A19" s="22"/>
      <c r="B19" s="43" t="s">
        <v>14</v>
      </c>
      <c r="C19" s="17"/>
      <c r="D19" s="24"/>
      <c r="E19" s="19"/>
      <c r="F19" s="20"/>
      <c r="G19" s="20">
        <f t="shared" si="0"/>
        <v>0</v>
      </c>
      <c r="I19" s="3" t="s">
        <v>37</v>
      </c>
      <c r="M19" s="2" t="s">
        <v>31</v>
      </c>
      <c r="O19"/>
      <c r="P19"/>
    </row>
    <row r="20" spans="1:16" s="3" customFormat="1" ht="15" customHeight="1">
      <c r="A20" s="22"/>
      <c r="B20" s="43" t="s">
        <v>114</v>
      </c>
      <c r="C20" s="17"/>
      <c r="D20" s="24"/>
      <c r="E20" s="19"/>
      <c r="F20" s="20"/>
      <c r="G20" s="20">
        <f t="shared" si="0"/>
        <v>0</v>
      </c>
      <c r="L20" s="41"/>
      <c r="O20"/>
      <c r="P20"/>
    </row>
    <row r="21" spans="1:16" s="3" customFormat="1" ht="15" customHeight="1">
      <c r="A21" s="22"/>
      <c r="B21" s="43" t="s">
        <v>119</v>
      </c>
      <c r="C21" s="17"/>
      <c r="D21" s="24"/>
      <c r="E21" s="19"/>
      <c r="F21" s="20"/>
      <c r="G21" s="20">
        <f t="shared" si="0"/>
        <v>0</v>
      </c>
      <c r="I21" s="3" t="s">
        <v>41</v>
      </c>
      <c r="J21" s="3" t="s">
        <v>34</v>
      </c>
      <c r="L21" s="3" t="s">
        <v>33</v>
      </c>
      <c r="M21" s="2" t="s">
        <v>42</v>
      </c>
      <c r="O21"/>
      <c r="P21"/>
    </row>
    <row r="22" spans="1:16" s="3" customFormat="1" ht="15" customHeight="1">
      <c r="A22" s="23"/>
      <c r="B22" s="43" t="s">
        <v>118</v>
      </c>
      <c r="C22" s="25"/>
      <c r="D22" s="24"/>
      <c r="E22" s="19"/>
      <c r="F22" s="20"/>
      <c r="G22" s="20">
        <f t="shared" si="0"/>
        <v>0</v>
      </c>
      <c r="I22" s="3" t="s">
        <v>38</v>
      </c>
      <c r="J22" s="5">
        <v>250000</v>
      </c>
      <c r="L22" s="5">
        <v>300000</v>
      </c>
      <c r="M22" s="5"/>
      <c r="O22"/>
      <c r="P22"/>
    </row>
    <row r="23" spans="1:16" s="3" customFormat="1" ht="15" customHeight="1">
      <c r="A23" s="23"/>
      <c r="B23" s="43" t="s">
        <v>17</v>
      </c>
      <c r="C23" s="26"/>
      <c r="D23" s="24"/>
      <c r="E23" s="19"/>
      <c r="F23" s="20"/>
      <c r="G23" s="20">
        <f t="shared" si="0"/>
        <v>0</v>
      </c>
      <c r="I23" s="3" t="s">
        <v>39</v>
      </c>
      <c r="J23" s="5">
        <v>250000</v>
      </c>
      <c r="L23" s="5">
        <v>300000</v>
      </c>
      <c r="M23" s="5"/>
      <c r="O23"/>
      <c r="P23"/>
    </row>
    <row r="24" spans="1:16" s="3" customFormat="1" ht="15" customHeight="1">
      <c r="A24" s="27"/>
      <c r="B24" s="43" t="s">
        <v>117</v>
      </c>
      <c r="C24" s="26"/>
      <c r="D24" s="24"/>
      <c r="E24" s="19"/>
      <c r="F24" s="20"/>
      <c r="G24" s="20">
        <f t="shared" si="0"/>
        <v>0</v>
      </c>
      <c r="I24" s="3" t="s">
        <v>40</v>
      </c>
      <c r="J24" s="5">
        <v>320000</v>
      </c>
      <c r="L24" s="5">
        <v>400000</v>
      </c>
      <c r="M24" s="5"/>
      <c r="O24"/>
      <c r="P24"/>
    </row>
    <row r="25" spans="1:16" s="3" customFormat="1" ht="15" customHeight="1">
      <c r="A25" s="27"/>
      <c r="B25" s="20" t="s">
        <v>19</v>
      </c>
      <c r="C25" s="26"/>
      <c r="D25" s="24"/>
      <c r="E25" s="19"/>
      <c r="F25" s="20"/>
      <c r="G25" s="20">
        <f t="shared" si="0"/>
        <v>0</v>
      </c>
      <c r="I25" s="3" t="s">
        <v>43</v>
      </c>
      <c r="J25" s="5">
        <v>300000</v>
      </c>
      <c r="L25" s="5">
        <v>410000</v>
      </c>
      <c r="M25" s="3" t="s">
        <v>44</v>
      </c>
      <c r="O25"/>
      <c r="P25"/>
    </row>
    <row r="26" spans="1:16" s="3" customFormat="1" ht="15" customHeight="1">
      <c r="A26" s="27"/>
      <c r="B26" s="20" t="s">
        <v>116</v>
      </c>
      <c r="C26" s="26"/>
      <c r="D26" s="24"/>
      <c r="E26" s="19"/>
      <c r="F26" s="20"/>
      <c r="G26" s="20">
        <f t="shared" si="0"/>
        <v>0</v>
      </c>
      <c r="I26" s="3" t="s">
        <v>86</v>
      </c>
      <c r="J26" s="5">
        <v>350000</v>
      </c>
      <c r="L26" s="5">
        <v>490000</v>
      </c>
      <c r="O26"/>
      <c r="P26"/>
    </row>
    <row r="27" spans="1:16" s="3" customFormat="1" ht="15" customHeight="1">
      <c r="A27" s="27"/>
      <c r="B27" s="20" t="s">
        <v>115</v>
      </c>
      <c r="C27" s="26"/>
      <c r="D27" s="24"/>
      <c r="E27" s="24"/>
      <c r="F27" s="20"/>
      <c r="G27" s="20">
        <f t="shared" si="0"/>
        <v>0</v>
      </c>
      <c r="O27"/>
      <c r="P27"/>
    </row>
    <row r="28" spans="1:16" s="3" customFormat="1" ht="15" customHeight="1">
      <c r="A28" s="27"/>
      <c r="B28" s="20"/>
      <c r="C28" s="26"/>
      <c r="D28" s="24"/>
      <c r="E28" s="24">
        <f t="shared" ref="E28:E42" si="1">C28*D28</f>
        <v>0</v>
      </c>
      <c r="F28" s="20">
        <f t="shared" ref="F28:F42" si="2">E28*10%</f>
        <v>0</v>
      </c>
      <c r="G28" s="20">
        <f t="shared" si="0"/>
        <v>0</v>
      </c>
      <c r="J28" s="3" t="s">
        <v>34</v>
      </c>
      <c r="K28" s="3" t="s">
        <v>95</v>
      </c>
      <c r="L28" s="3" t="s">
        <v>33</v>
      </c>
      <c r="O28"/>
      <c r="P28"/>
    </row>
    <row r="29" spans="1:16" s="3" customFormat="1" ht="15" customHeight="1">
      <c r="A29" s="27" t="s">
        <v>111</v>
      </c>
      <c r="B29" s="27" t="s">
        <v>112</v>
      </c>
      <c r="C29" s="26">
        <v>1</v>
      </c>
      <c r="D29" s="24">
        <v>500000</v>
      </c>
      <c r="E29" s="24">
        <f t="shared" si="1"/>
        <v>500000</v>
      </c>
      <c r="F29" s="20">
        <f t="shared" si="2"/>
        <v>50000</v>
      </c>
      <c r="G29" s="20">
        <f t="shared" si="0"/>
        <v>550000</v>
      </c>
      <c r="I29" s="3" t="s">
        <v>87</v>
      </c>
      <c r="J29" s="5">
        <v>1800000</v>
      </c>
      <c r="K29" s="5">
        <v>2550000</v>
      </c>
      <c r="L29" s="5">
        <v>2100000</v>
      </c>
      <c r="M29" s="3" t="s">
        <v>90</v>
      </c>
      <c r="O29"/>
      <c r="P29"/>
    </row>
    <row r="30" spans="1:16" s="3" customFormat="1" ht="15" customHeight="1">
      <c r="A30" s="27"/>
      <c r="B30" s="27"/>
      <c r="C30" s="26"/>
      <c r="D30" s="24"/>
      <c r="E30" s="24">
        <f>C30*D30</f>
        <v>0</v>
      </c>
      <c r="F30" s="20">
        <f>E30*10%</f>
        <v>0</v>
      </c>
      <c r="G30" s="20">
        <f>SUM(E30:F30)</f>
        <v>0</v>
      </c>
      <c r="I30" s="3" t="s">
        <v>88</v>
      </c>
      <c r="J30" s="5">
        <v>1950000</v>
      </c>
      <c r="K30" s="5">
        <v>2750000</v>
      </c>
      <c r="L30" s="5">
        <v>2300000</v>
      </c>
      <c r="M30" s="3" t="s">
        <v>91</v>
      </c>
      <c r="O30"/>
      <c r="P30"/>
    </row>
    <row r="31" spans="1:16" s="3" customFormat="1" ht="15" customHeight="1">
      <c r="A31" s="27" t="s">
        <v>43</v>
      </c>
      <c r="B31" s="27" t="s">
        <v>113</v>
      </c>
      <c r="C31" s="26">
        <v>1</v>
      </c>
      <c r="D31" s="24">
        <v>500000</v>
      </c>
      <c r="E31" s="24">
        <f>C31*D31</f>
        <v>500000</v>
      </c>
      <c r="F31" s="20">
        <f>E31*10%</f>
        <v>50000</v>
      </c>
      <c r="G31" s="20">
        <f>SUM(E31:F31)</f>
        <v>550000</v>
      </c>
      <c r="I31" s="3" t="s">
        <v>89</v>
      </c>
      <c r="J31" s="5">
        <v>2200000</v>
      </c>
      <c r="K31" s="5">
        <v>3100000</v>
      </c>
      <c r="L31" s="5">
        <v>2600000</v>
      </c>
      <c r="O31"/>
      <c r="P31"/>
    </row>
    <row r="32" spans="1:16" s="3" customFormat="1" ht="15" customHeight="1">
      <c r="A32" s="27"/>
      <c r="B32" s="27"/>
      <c r="C32" s="26"/>
      <c r="D32" s="24"/>
      <c r="E32" s="24">
        <f>C32*D32</f>
        <v>0</v>
      </c>
      <c r="F32" s="20">
        <f>E32*10%</f>
        <v>0</v>
      </c>
      <c r="G32" s="20">
        <f>SUM(E32:F32)</f>
        <v>0</v>
      </c>
      <c r="I32" s="51" t="s">
        <v>93</v>
      </c>
      <c r="J32" s="52">
        <v>2450000</v>
      </c>
      <c r="K32" s="5">
        <v>3450000</v>
      </c>
      <c r="L32" s="5">
        <v>2900000</v>
      </c>
      <c r="M32" s="3" t="s">
        <v>92</v>
      </c>
      <c r="O32"/>
      <c r="P32"/>
    </row>
    <row r="33" spans="1:16" s="3" customFormat="1" ht="15" customHeight="1">
      <c r="A33" s="27"/>
      <c r="B33" s="27"/>
      <c r="C33" s="26"/>
      <c r="D33" s="24"/>
      <c r="E33" s="24">
        <f>C33*D33</f>
        <v>0</v>
      </c>
      <c r="F33" s="20">
        <f>E33*10%</f>
        <v>0</v>
      </c>
      <c r="G33" s="20">
        <f>SUM(E33:F33)</f>
        <v>0</v>
      </c>
      <c r="I33" s="51" t="s">
        <v>94</v>
      </c>
      <c r="J33" s="52">
        <v>3300000</v>
      </c>
      <c r="K33" s="5">
        <v>4700000</v>
      </c>
      <c r="L33" s="5">
        <v>3900000</v>
      </c>
      <c r="O33"/>
      <c r="P33"/>
    </row>
    <row r="34" spans="1:16" s="3" customFormat="1" ht="15" customHeight="1">
      <c r="A34" s="27"/>
      <c r="B34" s="27"/>
      <c r="C34" s="26"/>
      <c r="D34" s="24"/>
      <c r="E34" s="24">
        <f>C34*D34</f>
        <v>0</v>
      </c>
      <c r="F34" s="20">
        <f>E34*10%</f>
        <v>0</v>
      </c>
      <c r="G34" s="20">
        <f>SUM(E34:F34)</f>
        <v>0</v>
      </c>
      <c r="K34" s="5"/>
      <c r="L34" s="5">
        <f>J34*1.15</f>
        <v>0</v>
      </c>
      <c r="O34"/>
      <c r="P34"/>
    </row>
    <row r="35" spans="1:16" s="3" customFormat="1" ht="15" customHeight="1">
      <c r="A35" s="27"/>
      <c r="B35" s="27"/>
      <c r="C35" s="26"/>
      <c r="D35" s="24"/>
      <c r="E35" s="24">
        <f t="shared" si="1"/>
        <v>0</v>
      </c>
      <c r="F35" s="20">
        <f t="shared" si="2"/>
        <v>0</v>
      </c>
      <c r="G35" s="20">
        <f t="shared" si="0"/>
        <v>0</v>
      </c>
      <c r="I35" s="3" t="s">
        <v>96</v>
      </c>
      <c r="J35" s="5">
        <v>2100000</v>
      </c>
      <c r="K35" s="5">
        <v>3050000</v>
      </c>
      <c r="L35" s="5">
        <v>2500000</v>
      </c>
      <c r="M35" s="3" t="s">
        <v>101</v>
      </c>
      <c r="O35"/>
      <c r="P35"/>
    </row>
    <row r="36" spans="1:16" s="3" customFormat="1" ht="15" customHeight="1">
      <c r="A36" s="27"/>
      <c r="B36" s="27"/>
      <c r="C36" s="26"/>
      <c r="D36" s="24"/>
      <c r="E36" s="24">
        <f t="shared" si="1"/>
        <v>0</v>
      </c>
      <c r="F36" s="20">
        <f t="shared" si="2"/>
        <v>0</v>
      </c>
      <c r="G36" s="20">
        <f t="shared" si="0"/>
        <v>0</v>
      </c>
      <c r="I36" s="3" t="s">
        <v>97</v>
      </c>
      <c r="J36" s="5">
        <v>2250000</v>
      </c>
      <c r="K36" s="5">
        <v>3200000</v>
      </c>
      <c r="L36" s="5">
        <v>2600000</v>
      </c>
      <c r="O36"/>
      <c r="P36"/>
    </row>
    <row r="37" spans="1:16" s="3" customFormat="1" ht="15" customHeight="1">
      <c r="A37" s="27"/>
      <c r="B37" s="27"/>
      <c r="C37" s="26"/>
      <c r="D37" s="24"/>
      <c r="E37" s="24">
        <f t="shared" si="1"/>
        <v>0</v>
      </c>
      <c r="F37" s="20">
        <f t="shared" si="2"/>
        <v>0</v>
      </c>
      <c r="G37" s="20">
        <f t="shared" si="0"/>
        <v>0</v>
      </c>
      <c r="I37" s="3" t="s">
        <v>98</v>
      </c>
      <c r="J37" s="5">
        <v>2500000</v>
      </c>
      <c r="K37" s="5">
        <v>3600000</v>
      </c>
      <c r="L37" s="5">
        <v>3000000</v>
      </c>
      <c r="O37"/>
      <c r="P37"/>
    </row>
    <row r="38" spans="1:16" s="3" customFormat="1" ht="15" customHeight="1">
      <c r="A38" s="27"/>
      <c r="B38" s="27"/>
      <c r="C38" s="26"/>
      <c r="D38" s="24"/>
      <c r="E38" s="24">
        <f t="shared" si="1"/>
        <v>0</v>
      </c>
      <c r="F38" s="20">
        <f t="shared" si="2"/>
        <v>0</v>
      </c>
      <c r="G38" s="20">
        <f t="shared" si="0"/>
        <v>0</v>
      </c>
      <c r="I38" s="51" t="s">
        <v>99</v>
      </c>
      <c r="J38" s="52">
        <v>2750000</v>
      </c>
      <c r="K38" s="5">
        <v>3950000</v>
      </c>
      <c r="L38" s="5">
        <v>3300000</v>
      </c>
      <c r="O38"/>
      <c r="P38"/>
    </row>
    <row r="39" spans="1:16" s="3" customFormat="1" ht="15" customHeight="1">
      <c r="A39" s="27"/>
      <c r="B39" s="27"/>
      <c r="C39" s="26"/>
      <c r="D39" s="24"/>
      <c r="E39" s="24">
        <f t="shared" si="1"/>
        <v>0</v>
      </c>
      <c r="F39" s="20">
        <f t="shared" si="2"/>
        <v>0</v>
      </c>
      <c r="G39" s="20">
        <f t="shared" si="0"/>
        <v>0</v>
      </c>
      <c r="I39" s="51" t="s">
        <v>100</v>
      </c>
      <c r="J39" s="52">
        <v>3600000</v>
      </c>
      <c r="K39" s="5">
        <v>5200000</v>
      </c>
      <c r="L39" s="5">
        <v>4200000</v>
      </c>
      <c r="O39"/>
      <c r="P39"/>
    </row>
    <row r="40" spans="1:16" s="3" customFormat="1" ht="15" customHeight="1">
      <c r="A40" s="27"/>
      <c r="B40" s="27"/>
      <c r="C40" s="26"/>
      <c r="D40" s="20"/>
      <c r="E40" s="26">
        <f t="shared" si="1"/>
        <v>0</v>
      </c>
      <c r="F40" s="20">
        <f t="shared" si="2"/>
        <v>0</v>
      </c>
      <c r="G40" s="20">
        <f t="shared" si="0"/>
        <v>0</v>
      </c>
      <c r="I40" s="53" t="s">
        <v>102</v>
      </c>
      <c r="O40"/>
      <c r="P40"/>
    </row>
    <row r="41" spans="1:16" s="3" customFormat="1" ht="15" customHeight="1">
      <c r="A41" s="27"/>
      <c r="B41" s="27"/>
      <c r="C41" s="26"/>
      <c r="D41" s="20"/>
      <c r="E41" s="26">
        <f t="shared" si="1"/>
        <v>0</v>
      </c>
      <c r="F41" s="20">
        <f t="shared" si="2"/>
        <v>0</v>
      </c>
      <c r="G41" s="20">
        <f t="shared" si="0"/>
        <v>0</v>
      </c>
      <c r="I41" s="3" t="s">
        <v>41</v>
      </c>
      <c r="J41" s="3" t="s">
        <v>34</v>
      </c>
      <c r="L41" s="3" t="s">
        <v>33</v>
      </c>
      <c r="O41"/>
      <c r="P41"/>
    </row>
    <row r="42" spans="1:16" s="3" customFormat="1" ht="15" customHeight="1" thickBot="1">
      <c r="A42" s="28"/>
      <c r="B42" s="28"/>
      <c r="C42" s="29"/>
      <c r="D42" s="30"/>
      <c r="E42" s="29">
        <f t="shared" si="1"/>
        <v>0</v>
      </c>
      <c r="F42" s="30">
        <f t="shared" si="2"/>
        <v>0</v>
      </c>
      <c r="G42" s="20">
        <f t="shared" si="0"/>
        <v>0</v>
      </c>
      <c r="I42" s="3" t="s">
        <v>39</v>
      </c>
      <c r="J42" s="5">
        <v>250000</v>
      </c>
      <c r="L42" s="5">
        <v>350000</v>
      </c>
      <c r="O42"/>
      <c r="P42"/>
    </row>
    <row r="43" spans="1:16" s="3" customFormat="1" ht="15" customHeight="1">
      <c r="A43" s="31" t="s">
        <v>36</v>
      </c>
      <c r="B43" s="32"/>
      <c r="C43" s="7"/>
      <c r="D43" s="33" t="s">
        <v>22</v>
      </c>
      <c r="E43" s="34">
        <f>SUM(E16:E42)</f>
        <v>4000000</v>
      </c>
      <c r="F43" s="35">
        <f>SUM(F16:F42)</f>
        <v>400000</v>
      </c>
      <c r="G43" s="35">
        <f>SUM(G16:G42)</f>
        <v>4400000</v>
      </c>
      <c r="I43" s="3" t="s">
        <v>86</v>
      </c>
      <c r="J43" s="5">
        <v>350000</v>
      </c>
      <c r="L43" s="5">
        <v>450000</v>
      </c>
      <c r="O43"/>
      <c r="P43"/>
    </row>
    <row r="44" spans="1:16" s="3" customFormat="1" ht="15" customHeight="1" thickBot="1">
      <c r="A44" s="36" t="s">
        <v>23</v>
      </c>
      <c r="B44" s="37"/>
      <c r="C44" s="38"/>
      <c r="D44" s="39"/>
      <c r="E44" s="40"/>
      <c r="F44" s="39"/>
      <c r="G44" s="39"/>
      <c r="O44"/>
      <c r="P44"/>
    </row>
    <row r="45" spans="1:16" s="3" customFormat="1" ht="15" customHeight="1">
      <c r="A45" s="3" t="s">
        <v>24</v>
      </c>
      <c r="C45" s="5"/>
      <c r="D45" s="5"/>
      <c r="E45" s="5"/>
      <c r="F45" s="5"/>
      <c r="G45" s="5"/>
      <c r="I45" s="3" t="s">
        <v>104</v>
      </c>
      <c r="J45" s="5">
        <v>3400000</v>
      </c>
      <c r="L45" s="54">
        <v>3700000</v>
      </c>
      <c r="M45" s="3" t="s">
        <v>108</v>
      </c>
      <c r="O45"/>
      <c r="P45"/>
    </row>
    <row r="46" spans="1:16" s="3" customFormat="1" ht="15" customHeight="1">
      <c r="A46" s="3" t="s">
        <v>120</v>
      </c>
      <c r="C46" s="5"/>
      <c r="D46" s="5"/>
      <c r="E46" s="5"/>
      <c r="F46" s="5"/>
      <c r="G46" s="5"/>
      <c r="I46" s="3" t="s">
        <v>103</v>
      </c>
      <c r="J46" s="5">
        <v>3700000</v>
      </c>
      <c r="L46" s="54">
        <v>4000000</v>
      </c>
      <c r="M46" s="3" t="s">
        <v>109</v>
      </c>
      <c r="O46"/>
      <c r="P46"/>
    </row>
    <row r="47" spans="1:16" s="3" customFormat="1" ht="15" customHeight="1">
      <c r="C47" s="5"/>
      <c r="D47" s="5"/>
      <c r="E47" s="5"/>
      <c r="F47" s="5"/>
      <c r="G47" s="5"/>
      <c r="I47" s="3" t="s">
        <v>41</v>
      </c>
      <c r="J47" s="3" t="s">
        <v>34</v>
      </c>
      <c r="L47" s="3" t="s">
        <v>33</v>
      </c>
      <c r="O47"/>
      <c r="P47"/>
    </row>
    <row r="48" spans="1:16" s="3" customFormat="1" ht="15" customHeight="1">
      <c r="A48" s="32"/>
      <c r="B48" s="32"/>
      <c r="C48" s="7"/>
      <c r="D48" s="7"/>
      <c r="E48" s="5"/>
      <c r="F48" s="5"/>
      <c r="G48" s="5"/>
      <c r="I48" s="3" t="s">
        <v>39</v>
      </c>
      <c r="J48" s="5">
        <v>400000</v>
      </c>
      <c r="L48" s="5">
        <v>500000</v>
      </c>
      <c r="O48"/>
      <c r="P48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6"/>
  <sheetViews>
    <sheetView workbookViewId="0">
      <selection activeCell="G52" sqref="A50:G52"/>
    </sheetView>
  </sheetViews>
  <sheetFormatPr defaultRowHeight="15" customHeight="1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16384" width="8.88671875" style="2"/>
  </cols>
  <sheetData>
    <row r="1" spans="1:7" ht="27.75" customHeight="1">
      <c r="A1" s="62" t="s">
        <v>50</v>
      </c>
      <c r="B1" s="62"/>
      <c r="C1" s="62"/>
      <c r="D1" s="62"/>
      <c r="E1" s="62"/>
      <c r="F1" s="62"/>
      <c r="G1" s="62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63" t="s">
        <v>80</v>
      </c>
      <c r="B4" s="63"/>
      <c r="C4" s="42" t="s">
        <v>51</v>
      </c>
      <c r="D4" s="5"/>
      <c r="E4" s="5"/>
    </row>
    <row r="5" spans="1:7" ht="15" customHeight="1">
      <c r="A5" s="45" t="s">
        <v>52</v>
      </c>
      <c r="B5" s="32"/>
      <c r="C5" s="8"/>
      <c r="D5" s="5"/>
      <c r="E5" s="5"/>
    </row>
    <row r="6" spans="1:7" ht="15" customHeight="1">
      <c r="A6" s="45" t="s">
        <v>53</v>
      </c>
      <c r="B6" s="32"/>
      <c r="C6" s="5"/>
      <c r="D6" s="5"/>
      <c r="E6" s="5"/>
    </row>
    <row r="7" spans="1:7" ht="15" customHeight="1">
      <c r="A7" s="45" t="s">
        <v>54</v>
      </c>
      <c r="B7" s="32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9" t="s">
        <v>0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55</v>
      </c>
      <c r="B11" s="1">
        <f>G43</f>
        <v>198000</v>
      </c>
      <c r="C11" s="5"/>
      <c r="D11" s="5"/>
      <c r="E11" s="5"/>
    </row>
    <row r="12" spans="1:7" ht="15" customHeight="1">
      <c r="A12" s="3" t="s">
        <v>56</v>
      </c>
      <c r="B12" s="10">
        <f ca="1">NOW()</f>
        <v>40623.434136111115</v>
      </c>
      <c r="C12" s="5"/>
      <c r="D12" s="5"/>
      <c r="E12" s="5"/>
    </row>
    <row r="13" spans="1:7" ht="15" customHeight="1">
      <c r="A13" s="3" t="s">
        <v>1</v>
      </c>
      <c r="B13" s="11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2" t="s">
        <v>57</v>
      </c>
      <c r="B15" s="12" t="s">
        <v>58</v>
      </c>
      <c r="C15" s="13" t="s">
        <v>59</v>
      </c>
      <c r="D15" s="13" t="s">
        <v>60</v>
      </c>
      <c r="E15" s="14" t="s">
        <v>61</v>
      </c>
      <c r="F15" s="14" t="s">
        <v>62</v>
      </c>
      <c r="G15" s="13" t="s">
        <v>63</v>
      </c>
    </row>
    <row r="16" spans="1:7" s="3" customFormat="1" ht="15" customHeight="1">
      <c r="A16" s="15"/>
      <c r="B16" s="16"/>
      <c r="C16" s="17"/>
      <c r="D16" s="18"/>
      <c r="E16" s="19">
        <f>C16*D16</f>
        <v>0</v>
      </c>
      <c r="F16" s="20">
        <f>E16*10%</f>
        <v>0</v>
      </c>
      <c r="G16" s="21">
        <f t="shared" ref="G16:G33" si="0">SUM(E16:F16)</f>
        <v>0</v>
      </c>
    </row>
    <row r="17" spans="1:7" s="3" customFormat="1" ht="15" customHeight="1">
      <c r="A17" s="23" t="s">
        <v>74</v>
      </c>
      <c r="B17" s="44" t="s">
        <v>64</v>
      </c>
      <c r="C17" s="17">
        <v>2</v>
      </c>
      <c r="D17" s="24">
        <v>90000</v>
      </c>
      <c r="E17" s="19">
        <f>C17*D17</f>
        <v>180000</v>
      </c>
      <c r="F17" s="20">
        <f>E17*10%</f>
        <v>18000</v>
      </c>
      <c r="G17" s="20">
        <f t="shared" si="0"/>
        <v>198000</v>
      </c>
    </row>
    <row r="18" spans="1:7" s="3" customFormat="1" ht="15" customHeight="1">
      <c r="A18" s="22"/>
      <c r="B18" s="43" t="s">
        <v>65</v>
      </c>
      <c r="C18" s="17"/>
      <c r="D18" s="24"/>
      <c r="E18" s="19">
        <f>C18*D18</f>
        <v>0</v>
      </c>
      <c r="F18" s="20">
        <f>E18*10%</f>
        <v>0</v>
      </c>
      <c r="G18" s="20">
        <f t="shared" si="0"/>
        <v>0</v>
      </c>
    </row>
    <row r="19" spans="1:7" s="3" customFormat="1" ht="15" customHeight="1">
      <c r="A19" s="22"/>
      <c r="B19" s="43" t="s">
        <v>66</v>
      </c>
      <c r="C19" s="17"/>
      <c r="D19" s="24"/>
      <c r="E19" s="24">
        <f t="shared" ref="E19:E33" si="1">C19*D19</f>
        <v>0</v>
      </c>
      <c r="F19" s="20">
        <f t="shared" ref="F19:F33" si="2">E19*10%</f>
        <v>0</v>
      </c>
      <c r="G19" s="20">
        <f t="shared" si="0"/>
        <v>0</v>
      </c>
    </row>
    <row r="20" spans="1:7" s="3" customFormat="1" ht="15" customHeight="1">
      <c r="A20" s="22"/>
      <c r="B20" s="43" t="s">
        <v>67</v>
      </c>
      <c r="C20" s="17"/>
      <c r="D20" s="24"/>
      <c r="E20" s="24">
        <f t="shared" si="1"/>
        <v>0</v>
      </c>
      <c r="F20" s="20">
        <f t="shared" si="2"/>
        <v>0</v>
      </c>
      <c r="G20" s="20">
        <f t="shared" si="0"/>
        <v>0</v>
      </c>
    </row>
    <row r="21" spans="1:7" s="3" customFormat="1" ht="15" customHeight="1">
      <c r="A21" s="22"/>
      <c r="B21" s="43" t="s">
        <v>68</v>
      </c>
      <c r="C21" s="17"/>
      <c r="D21" s="24"/>
      <c r="E21" s="24">
        <f t="shared" si="1"/>
        <v>0</v>
      </c>
      <c r="F21" s="20">
        <f t="shared" si="2"/>
        <v>0</v>
      </c>
      <c r="G21" s="20">
        <f t="shared" si="0"/>
        <v>0</v>
      </c>
    </row>
    <row r="22" spans="1:7" s="3" customFormat="1" ht="15" customHeight="1">
      <c r="A22" s="23"/>
      <c r="B22" s="43" t="s">
        <v>69</v>
      </c>
      <c r="C22" s="25"/>
      <c r="D22" s="24"/>
      <c r="E22" s="24">
        <f t="shared" si="1"/>
        <v>0</v>
      </c>
      <c r="F22" s="20">
        <f t="shared" si="2"/>
        <v>0</v>
      </c>
      <c r="G22" s="20">
        <f t="shared" si="0"/>
        <v>0</v>
      </c>
    </row>
    <row r="23" spans="1:7" s="3" customFormat="1" ht="15" customHeight="1">
      <c r="A23" s="23"/>
      <c r="B23" s="20" t="s">
        <v>76</v>
      </c>
      <c r="C23" s="26"/>
      <c r="D23" s="24"/>
      <c r="E23" s="24">
        <f t="shared" si="1"/>
        <v>0</v>
      </c>
      <c r="F23" s="20">
        <f t="shared" si="2"/>
        <v>0</v>
      </c>
      <c r="G23" s="20">
        <f t="shared" si="0"/>
        <v>0</v>
      </c>
    </row>
    <row r="24" spans="1:7" s="3" customFormat="1" ht="15" customHeight="1">
      <c r="A24" s="27"/>
      <c r="B24" s="20"/>
      <c r="C24" s="26"/>
      <c r="D24" s="24"/>
      <c r="E24" s="24">
        <f t="shared" si="1"/>
        <v>0</v>
      </c>
      <c r="F24" s="20">
        <f t="shared" si="2"/>
        <v>0</v>
      </c>
      <c r="G24" s="20">
        <f t="shared" si="0"/>
        <v>0</v>
      </c>
    </row>
    <row r="25" spans="1:7" s="3" customFormat="1" ht="15" customHeight="1">
      <c r="A25" s="27" t="s">
        <v>75</v>
      </c>
      <c r="B25" s="20" t="s">
        <v>83</v>
      </c>
      <c r="C25" s="26">
        <v>2</v>
      </c>
      <c r="D25" s="24">
        <v>0</v>
      </c>
      <c r="E25" s="24">
        <f t="shared" si="1"/>
        <v>0</v>
      </c>
      <c r="F25" s="20">
        <f t="shared" si="2"/>
        <v>0</v>
      </c>
      <c r="G25" s="20">
        <f t="shared" si="0"/>
        <v>0</v>
      </c>
    </row>
    <row r="26" spans="1:7" s="3" customFormat="1" ht="15" customHeight="1">
      <c r="A26" s="27" t="s">
        <v>82</v>
      </c>
      <c r="B26" s="20" t="s">
        <v>81</v>
      </c>
      <c r="C26" s="26">
        <v>2</v>
      </c>
      <c r="D26" s="24"/>
      <c r="E26" s="24">
        <f t="shared" si="1"/>
        <v>0</v>
      </c>
      <c r="F26" s="20">
        <f t="shared" si="2"/>
        <v>0</v>
      </c>
      <c r="G26" s="20">
        <f t="shared" si="0"/>
        <v>0</v>
      </c>
    </row>
    <row r="27" spans="1:7" s="3" customFormat="1" ht="15" customHeight="1">
      <c r="A27" s="27"/>
      <c r="B27" s="20"/>
      <c r="C27" s="26"/>
      <c r="D27" s="24"/>
      <c r="E27" s="24">
        <f t="shared" si="1"/>
        <v>0</v>
      </c>
      <c r="F27" s="20">
        <f t="shared" si="2"/>
        <v>0</v>
      </c>
      <c r="G27" s="20">
        <f t="shared" si="0"/>
        <v>0</v>
      </c>
    </row>
    <row r="28" spans="1:7" s="3" customFormat="1" ht="15" customHeight="1">
      <c r="A28" s="27" t="s">
        <v>74</v>
      </c>
      <c r="B28" s="20" t="s">
        <v>77</v>
      </c>
      <c r="C28" s="26">
        <v>1</v>
      </c>
      <c r="D28" s="24">
        <v>0</v>
      </c>
      <c r="E28" s="24">
        <f t="shared" si="1"/>
        <v>0</v>
      </c>
      <c r="F28" s="20">
        <f t="shared" si="2"/>
        <v>0</v>
      </c>
      <c r="G28" s="20">
        <f t="shared" si="0"/>
        <v>0</v>
      </c>
    </row>
    <row r="29" spans="1:7" s="3" customFormat="1" ht="15" customHeight="1">
      <c r="A29" s="27"/>
      <c r="B29" s="27" t="s">
        <v>78</v>
      </c>
      <c r="C29" s="26"/>
      <c r="D29" s="24"/>
      <c r="E29" s="24">
        <f t="shared" si="1"/>
        <v>0</v>
      </c>
      <c r="F29" s="20">
        <f t="shared" si="2"/>
        <v>0</v>
      </c>
      <c r="G29" s="20">
        <f t="shared" si="0"/>
        <v>0</v>
      </c>
    </row>
    <row r="30" spans="1:7" s="3" customFormat="1" ht="15" customHeight="1">
      <c r="A30" s="27"/>
      <c r="B30" s="27"/>
      <c r="C30" s="26"/>
      <c r="D30" s="24"/>
      <c r="E30" s="24">
        <f t="shared" si="1"/>
        <v>0</v>
      </c>
      <c r="F30" s="20">
        <f t="shared" si="2"/>
        <v>0</v>
      </c>
      <c r="G30" s="20">
        <f t="shared" si="0"/>
        <v>0</v>
      </c>
    </row>
    <row r="31" spans="1:7" s="3" customFormat="1" ht="15" customHeight="1">
      <c r="A31" s="27"/>
      <c r="B31" s="27"/>
      <c r="C31" s="26"/>
      <c r="D31" s="24"/>
      <c r="E31" s="24">
        <f t="shared" si="1"/>
        <v>0</v>
      </c>
      <c r="F31" s="20">
        <f t="shared" si="2"/>
        <v>0</v>
      </c>
      <c r="G31" s="20">
        <f t="shared" si="0"/>
        <v>0</v>
      </c>
    </row>
    <row r="32" spans="1:7" s="3" customFormat="1" ht="15" customHeight="1">
      <c r="A32" s="27"/>
      <c r="B32" s="27"/>
      <c r="C32" s="26"/>
      <c r="D32" s="24"/>
      <c r="E32" s="24">
        <f t="shared" si="1"/>
        <v>0</v>
      </c>
      <c r="F32" s="20">
        <f t="shared" si="2"/>
        <v>0</v>
      </c>
      <c r="G32" s="20">
        <f t="shared" si="0"/>
        <v>0</v>
      </c>
    </row>
    <row r="33" spans="1:7" s="3" customFormat="1" ht="15" customHeight="1">
      <c r="A33" s="27"/>
      <c r="B33" s="27"/>
      <c r="C33" s="26"/>
      <c r="D33" s="24"/>
      <c r="E33" s="24">
        <f t="shared" si="1"/>
        <v>0</v>
      </c>
      <c r="F33" s="20">
        <f t="shared" si="2"/>
        <v>0</v>
      </c>
      <c r="G33" s="20">
        <f t="shared" si="0"/>
        <v>0</v>
      </c>
    </row>
    <row r="34" spans="1:7" s="3" customFormat="1" ht="15" customHeight="1">
      <c r="A34" s="27"/>
      <c r="B34" s="27"/>
      <c r="C34" s="26"/>
      <c r="D34" s="24"/>
      <c r="E34" s="24">
        <f t="shared" ref="E34:E42" si="3">C34*D34</f>
        <v>0</v>
      </c>
      <c r="F34" s="20">
        <f t="shared" ref="F34:F42" si="4">E34*10%</f>
        <v>0</v>
      </c>
      <c r="G34" s="20">
        <f t="shared" ref="G34:G42" si="5">SUM(E34:F34)</f>
        <v>0</v>
      </c>
    </row>
    <row r="35" spans="1:7" s="3" customFormat="1" ht="15" customHeight="1">
      <c r="A35" s="27"/>
      <c r="B35" s="27"/>
      <c r="C35" s="26"/>
      <c r="D35" s="24"/>
      <c r="E35" s="24">
        <f t="shared" si="3"/>
        <v>0</v>
      </c>
      <c r="F35" s="20">
        <f t="shared" si="4"/>
        <v>0</v>
      </c>
      <c r="G35" s="20">
        <f t="shared" si="5"/>
        <v>0</v>
      </c>
    </row>
    <row r="36" spans="1:7" s="3" customFormat="1" ht="15" customHeight="1">
      <c r="A36" s="27"/>
      <c r="B36" s="27"/>
      <c r="C36" s="26"/>
      <c r="D36" s="24"/>
      <c r="E36" s="24">
        <f t="shared" si="3"/>
        <v>0</v>
      </c>
      <c r="F36" s="20">
        <f t="shared" si="4"/>
        <v>0</v>
      </c>
      <c r="G36" s="20">
        <f t="shared" si="5"/>
        <v>0</v>
      </c>
    </row>
    <row r="37" spans="1:7" s="3" customFormat="1" ht="15" customHeight="1">
      <c r="A37" s="27"/>
      <c r="B37" s="27"/>
      <c r="C37" s="26"/>
      <c r="D37" s="24"/>
      <c r="E37" s="24">
        <f t="shared" si="3"/>
        <v>0</v>
      </c>
      <c r="F37" s="20">
        <f t="shared" si="4"/>
        <v>0</v>
      </c>
      <c r="G37" s="20">
        <f t="shared" si="5"/>
        <v>0</v>
      </c>
    </row>
    <row r="38" spans="1:7" s="3" customFormat="1" ht="15" customHeight="1">
      <c r="A38" s="27"/>
      <c r="B38" s="27"/>
      <c r="C38" s="26"/>
      <c r="D38" s="24"/>
      <c r="E38" s="24">
        <f t="shared" si="3"/>
        <v>0</v>
      </c>
      <c r="F38" s="20">
        <f t="shared" si="4"/>
        <v>0</v>
      </c>
      <c r="G38" s="20">
        <f t="shared" si="5"/>
        <v>0</v>
      </c>
    </row>
    <row r="39" spans="1:7" s="3" customFormat="1" ht="15" customHeight="1">
      <c r="A39" s="27"/>
      <c r="B39" s="27"/>
      <c r="C39" s="26"/>
      <c r="D39" s="24"/>
      <c r="E39" s="24">
        <f t="shared" si="3"/>
        <v>0</v>
      </c>
      <c r="F39" s="20">
        <f t="shared" si="4"/>
        <v>0</v>
      </c>
      <c r="G39" s="20">
        <f t="shared" si="5"/>
        <v>0</v>
      </c>
    </row>
    <row r="40" spans="1:7" s="3" customFormat="1" ht="15" customHeight="1">
      <c r="A40" s="27"/>
      <c r="B40" s="27"/>
      <c r="C40" s="26"/>
      <c r="D40" s="20"/>
      <c r="E40" s="26">
        <f t="shared" si="3"/>
        <v>0</v>
      </c>
      <c r="F40" s="20">
        <f t="shared" si="4"/>
        <v>0</v>
      </c>
      <c r="G40" s="20">
        <f t="shared" si="5"/>
        <v>0</v>
      </c>
    </row>
    <row r="41" spans="1:7" s="3" customFormat="1" ht="15" customHeight="1">
      <c r="A41" s="27"/>
      <c r="B41" s="27"/>
      <c r="C41" s="26"/>
      <c r="D41" s="20"/>
      <c r="E41" s="26">
        <f t="shared" si="3"/>
        <v>0</v>
      </c>
      <c r="F41" s="20">
        <f t="shared" si="4"/>
        <v>0</v>
      </c>
      <c r="G41" s="20">
        <f t="shared" si="5"/>
        <v>0</v>
      </c>
    </row>
    <row r="42" spans="1:7" s="3" customFormat="1" ht="15" customHeight="1" thickBot="1">
      <c r="A42" s="28"/>
      <c r="B42" s="28"/>
      <c r="C42" s="29"/>
      <c r="D42" s="30"/>
      <c r="E42" s="29">
        <f t="shared" si="3"/>
        <v>0</v>
      </c>
      <c r="F42" s="30">
        <f t="shared" si="4"/>
        <v>0</v>
      </c>
      <c r="G42" s="20">
        <f t="shared" si="5"/>
        <v>0</v>
      </c>
    </row>
    <row r="43" spans="1:7" s="3" customFormat="1" ht="15" customHeight="1">
      <c r="A43" s="31" t="s">
        <v>70</v>
      </c>
      <c r="B43" s="32"/>
      <c r="C43" s="7"/>
      <c r="D43" s="33" t="s">
        <v>71</v>
      </c>
      <c r="E43" s="34">
        <f>SUM(E16:E42)</f>
        <v>180000</v>
      </c>
      <c r="F43" s="35">
        <f>SUM(F16:F42)</f>
        <v>18000</v>
      </c>
      <c r="G43" s="35">
        <f>SUM(G16:G42)</f>
        <v>198000</v>
      </c>
    </row>
    <row r="44" spans="1:7" s="3" customFormat="1" ht="15" customHeight="1" thickBot="1">
      <c r="A44" s="36" t="s">
        <v>72</v>
      </c>
      <c r="B44" s="37"/>
      <c r="C44" s="38"/>
      <c r="D44" s="39"/>
      <c r="E44" s="40"/>
      <c r="F44" s="39"/>
      <c r="G44" s="39"/>
    </row>
    <row r="45" spans="1:7" s="3" customFormat="1" ht="15" customHeight="1">
      <c r="A45" s="3" t="s">
        <v>73</v>
      </c>
      <c r="C45" s="5"/>
      <c r="D45" s="5"/>
      <c r="E45" s="5"/>
      <c r="F45" s="5"/>
      <c r="G45" s="5"/>
    </row>
    <row r="46" spans="1:7" s="3" customFormat="1" ht="15" customHeight="1">
      <c r="A46" s="3" t="s">
        <v>79</v>
      </c>
      <c r="C46" s="5"/>
      <c r="D46" s="5"/>
      <c r="E46" s="5"/>
      <c r="F46" s="5"/>
      <c r="G46" s="5"/>
    </row>
    <row r="47" spans="1:7" s="3" customFormat="1" ht="15" customHeight="1">
      <c r="C47" s="5"/>
      <c r="D47" s="5"/>
      <c r="E47" s="5"/>
      <c r="F47" s="5"/>
      <c r="G47" s="5"/>
    </row>
    <row r="48" spans="1:7" s="3" customFormat="1" ht="15" customHeight="1">
      <c r="A48" s="32"/>
      <c r="B48" s="32"/>
      <c r="C48" s="7"/>
      <c r="D48" s="7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16"/>
  <sheetViews>
    <sheetView topLeftCell="A22" workbookViewId="0">
      <selection activeCell="A30" sqref="A30"/>
    </sheetView>
  </sheetViews>
  <sheetFormatPr defaultRowHeight="15" customHeight="1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10" width="10.6640625" style="2" customWidth="1"/>
    <col min="11" max="12" width="11.21875" style="2" bestFit="1" customWidth="1"/>
    <col min="13" max="16384" width="8.88671875" style="2"/>
  </cols>
  <sheetData>
    <row r="1" spans="1:16" ht="27.75" customHeight="1">
      <c r="A1" s="62" t="s">
        <v>2</v>
      </c>
      <c r="B1" s="62"/>
      <c r="C1" s="62"/>
      <c r="D1" s="62"/>
      <c r="E1" s="62"/>
      <c r="F1" s="62"/>
      <c r="G1" s="62"/>
    </row>
    <row r="2" spans="1:16" ht="15" customHeight="1">
      <c r="A2" s="3"/>
      <c r="B2" s="3"/>
      <c r="C2" s="4"/>
      <c r="D2" s="5"/>
    </row>
    <row r="3" spans="1:16" ht="15" customHeight="1">
      <c r="A3" s="3"/>
      <c r="B3" s="3"/>
      <c r="C3" s="7"/>
      <c r="D3" s="7"/>
      <c r="E3" s="7"/>
    </row>
    <row r="4" spans="1:16" ht="27.75" customHeight="1" thickBot="1">
      <c r="A4" s="63"/>
      <c r="B4" s="63"/>
      <c r="C4" s="42" t="s">
        <v>3</v>
      </c>
      <c r="D4" s="5"/>
      <c r="E4" s="5"/>
      <c r="L4" s="46"/>
    </row>
    <row r="5" spans="1:16" ht="15" customHeight="1">
      <c r="A5" s="45" t="s">
        <v>26</v>
      </c>
      <c r="B5" s="32"/>
      <c r="C5" s="8"/>
      <c r="D5" s="5"/>
      <c r="E5" s="5"/>
      <c r="L5" s="46"/>
    </row>
    <row r="6" spans="1:16" ht="15" customHeight="1">
      <c r="A6" s="45" t="s">
        <v>27</v>
      </c>
      <c r="B6" s="32"/>
      <c r="C6" s="5"/>
      <c r="D6" s="5"/>
      <c r="E6" s="5"/>
      <c r="L6" s="46"/>
    </row>
    <row r="7" spans="1:16" ht="15" customHeight="1">
      <c r="A7" s="45" t="s">
        <v>25</v>
      </c>
      <c r="B7" s="32"/>
      <c r="C7" s="5"/>
      <c r="D7" s="5"/>
      <c r="E7" s="5"/>
      <c r="L7" s="46"/>
    </row>
    <row r="8" spans="1:16" ht="15" customHeight="1">
      <c r="A8" s="3"/>
      <c r="B8" s="3"/>
      <c r="C8" s="5"/>
      <c r="D8" s="5"/>
    </row>
    <row r="9" spans="1:16" ht="15" customHeight="1">
      <c r="A9" s="9" t="s">
        <v>0</v>
      </c>
      <c r="B9" s="3"/>
      <c r="C9" s="5"/>
      <c r="D9" s="5"/>
      <c r="E9" s="5"/>
    </row>
    <row r="10" spans="1:16" ht="15" customHeight="1">
      <c r="A10" s="3"/>
      <c r="B10" s="3"/>
      <c r="C10" s="5"/>
      <c r="D10" s="5"/>
      <c r="E10" s="5"/>
      <c r="I10" s="48"/>
      <c r="J10" s="49"/>
      <c r="K10" s="6"/>
      <c r="L10" s="6"/>
      <c r="M10" s="48"/>
    </row>
    <row r="11" spans="1:16" ht="15" customHeight="1">
      <c r="A11" s="3" t="s">
        <v>4</v>
      </c>
      <c r="B11" s="1">
        <f>G43</f>
        <v>2508000</v>
      </c>
      <c r="C11" s="5"/>
      <c r="D11" s="5"/>
      <c r="E11" s="5"/>
      <c r="I11" s="48"/>
      <c r="J11" s="49"/>
      <c r="K11" s="6"/>
      <c r="L11" s="6"/>
      <c r="M11" s="48"/>
    </row>
    <row r="12" spans="1:16" ht="15" customHeight="1">
      <c r="A12" s="3" t="s">
        <v>5</v>
      </c>
      <c r="B12" s="10">
        <f ca="1">NOW()</f>
        <v>40623.434136111115</v>
      </c>
      <c r="C12" s="5"/>
      <c r="D12" s="5"/>
      <c r="E12" s="5"/>
      <c r="I12" s="3" t="s">
        <v>32</v>
      </c>
      <c r="J12" s="3" t="s">
        <v>34</v>
      </c>
      <c r="K12" s="3" t="s">
        <v>46</v>
      </c>
      <c r="L12" s="3" t="s">
        <v>33</v>
      </c>
      <c r="M12" s="3" t="s">
        <v>35</v>
      </c>
      <c r="O12"/>
      <c r="P12"/>
    </row>
    <row r="13" spans="1:16" ht="15" customHeight="1">
      <c r="A13" s="3" t="s">
        <v>1</v>
      </c>
      <c r="B13" s="11"/>
      <c r="C13" s="5"/>
      <c r="D13" s="5"/>
      <c r="E13" s="5"/>
      <c r="I13" s="2" t="s">
        <v>84</v>
      </c>
      <c r="J13" s="6"/>
      <c r="K13" s="6"/>
      <c r="L13" s="6">
        <v>1600000</v>
      </c>
      <c r="M13" s="2" t="s">
        <v>85</v>
      </c>
      <c r="O13"/>
      <c r="P13"/>
    </row>
    <row r="14" spans="1:16" ht="15" customHeight="1" thickBot="1">
      <c r="A14" s="3"/>
      <c r="B14" s="3"/>
      <c r="C14" s="5"/>
      <c r="D14" s="5"/>
      <c r="I14" s="47" t="s">
        <v>28</v>
      </c>
      <c r="J14" s="50">
        <v>1500000</v>
      </c>
      <c r="K14" s="6">
        <v>1580000</v>
      </c>
      <c r="L14" s="6">
        <v>1800000</v>
      </c>
      <c r="O14"/>
      <c r="P14"/>
    </row>
    <row r="15" spans="1:16" s="3" customFormat="1" ht="15" customHeight="1" thickBot="1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  <c r="I15" s="2" t="s">
        <v>45</v>
      </c>
      <c r="J15" s="6">
        <v>1600000</v>
      </c>
      <c r="K15" s="6">
        <v>1800000</v>
      </c>
      <c r="L15" s="6">
        <v>1900000</v>
      </c>
      <c r="M15" s="2"/>
      <c r="O15"/>
      <c r="P15"/>
    </row>
    <row r="16" spans="1:16" s="3" customFormat="1" ht="15" customHeight="1">
      <c r="A16" s="15"/>
      <c r="B16" s="16"/>
      <c r="C16" s="17"/>
      <c r="D16" s="18"/>
      <c r="E16" s="19">
        <f>C16*D16</f>
        <v>0</v>
      </c>
      <c r="F16" s="20">
        <f>E16*10%</f>
        <v>0</v>
      </c>
      <c r="G16" s="21">
        <f t="shared" ref="G16:G42" si="0">SUM(E16:F16)</f>
        <v>0</v>
      </c>
      <c r="I16" s="2"/>
      <c r="J16" s="6"/>
      <c r="K16" s="6"/>
      <c r="L16" s="6"/>
      <c r="M16" s="2" t="s">
        <v>105</v>
      </c>
      <c r="O16"/>
      <c r="P16"/>
    </row>
    <row r="17" spans="1:16" s="3" customFormat="1" ht="15" customHeight="1">
      <c r="A17" s="23" t="s">
        <v>13</v>
      </c>
      <c r="B17" s="44" t="s">
        <v>47</v>
      </c>
      <c r="C17" s="17">
        <v>1</v>
      </c>
      <c r="D17" s="24">
        <v>1980000</v>
      </c>
      <c r="E17" s="19">
        <f>C17*D17</f>
        <v>1980000</v>
      </c>
      <c r="F17" s="20">
        <f>E17*10%</f>
        <v>198000</v>
      </c>
      <c r="G17" s="20">
        <f t="shared" si="0"/>
        <v>2178000</v>
      </c>
      <c r="I17" s="2" t="s">
        <v>29</v>
      </c>
      <c r="J17" s="6">
        <v>2100000</v>
      </c>
      <c r="K17" s="6">
        <v>2200000</v>
      </c>
      <c r="L17" s="6">
        <v>2500000</v>
      </c>
      <c r="M17" s="2" t="s">
        <v>106</v>
      </c>
      <c r="O17"/>
      <c r="P17"/>
    </row>
    <row r="18" spans="1:16" s="3" customFormat="1" ht="15" customHeight="1">
      <c r="A18" s="22"/>
      <c r="B18" s="23"/>
      <c r="C18" s="17"/>
      <c r="D18" s="24"/>
      <c r="E18" s="19">
        <f>C18*D18</f>
        <v>0</v>
      </c>
      <c r="F18" s="20">
        <f>E18*10%</f>
        <v>0</v>
      </c>
      <c r="G18" s="20">
        <f t="shared" si="0"/>
        <v>0</v>
      </c>
      <c r="I18" s="2" t="s">
        <v>30</v>
      </c>
      <c r="J18" s="6">
        <v>2200000</v>
      </c>
      <c r="K18" s="6">
        <v>2500000</v>
      </c>
      <c r="L18" s="6">
        <v>2600000</v>
      </c>
      <c r="M18" s="2" t="s">
        <v>107</v>
      </c>
      <c r="O18"/>
      <c r="P18"/>
    </row>
    <row r="19" spans="1:16" s="3" customFormat="1" ht="15" customHeight="1">
      <c r="A19" s="22"/>
      <c r="B19" s="43" t="s">
        <v>14</v>
      </c>
      <c r="C19" s="17"/>
      <c r="D19" s="24"/>
      <c r="E19" s="19"/>
      <c r="F19" s="20"/>
      <c r="G19" s="20">
        <f t="shared" si="0"/>
        <v>0</v>
      </c>
      <c r="I19" s="3" t="s">
        <v>37</v>
      </c>
      <c r="M19" s="2" t="s">
        <v>31</v>
      </c>
      <c r="O19"/>
      <c r="P19"/>
    </row>
    <row r="20" spans="1:16" s="3" customFormat="1" ht="15" customHeight="1">
      <c r="A20" s="22"/>
      <c r="B20" s="43" t="s">
        <v>48</v>
      </c>
      <c r="C20" s="17"/>
      <c r="D20" s="24"/>
      <c r="E20" s="19"/>
      <c r="F20" s="20"/>
      <c r="G20" s="20">
        <f t="shared" si="0"/>
        <v>0</v>
      </c>
      <c r="L20" s="41"/>
      <c r="O20"/>
      <c r="P20"/>
    </row>
    <row r="21" spans="1:16" s="3" customFormat="1" ht="15" customHeight="1">
      <c r="A21" s="22"/>
      <c r="B21" s="43" t="s">
        <v>15</v>
      </c>
      <c r="C21" s="17"/>
      <c r="D21" s="24"/>
      <c r="E21" s="19"/>
      <c r="F21" s="20"/>
      <c r="G21" s="20">
        <f t="shared" si="0"/>
        <v>0</v>
      </c>
      <c r="I21" s="3" t="s">
        <v>41</v>
      </c>
      <c r="J21" s="3" t="s">
        <v>34</v>
      </c>
      <c r="L21" s="3" t="s">
        <v>33</v>
      </c>
      <c r="M21" s="2" t="s">
        <v>42</v>
      </c>
      <c r="O21"/>
      <c r="P21"/>
    </row>
    <row r="22" spans="1:16" s="3" customFormat="1" ht="15" customHeight="1">
      <c r="A22" s="23"/>
      <c r="B22" s="43" t="s">
        <v>16</v>
      </c>
      <c r="C22" s="25"/>
      <c r="D22" s="24"/>
      <c r="E22" s="19"/>
      <c r="F22" s="20"/>
      <c r="G22" s="20">
        <f t="shared" si="0"/>
        <v>0</v>
      </c>
      <c r="I22" s="3" t="s">
        <v>38</v>
      </c>
      <c r="J22" s="5">
        <v>250000</v>
      </c>
      <c r="L22" s="5">
        <v>300000</v>
      </c>
      <c r="M22" s="5"/>
      <c r="O22"/>
      <c r="P22"/>
    </row>
    <row r="23" spans="1:16" s="3" customFormat="1" ht="15" customHeight="1">
      <c r="A23" s="23"/>
      <c r="B23" s="43" t="s">
        <v>17</v>
      </c>
      <c r="C23" s="26"/>
      <c r="D23" s="24"/>
      <c r="E23" s="19"/>
      <c r="F23" s="20"/>
      <c r="G23" s="20">
        <f t="shared" si="0"/>
        <v>0</v>
      </c>
      <c r="I23" s="3" t="s">
        <v>39</v>
      </c>
      <c r="J23" s="5">
        <v>250000</v>
      </c>
      <c r="L23" s="5">
        <v>300000</v>
      </c>
      <c r="M23" s="5"/>
      <c r="O23"/>
      <c r="P23"/>
    </row>
    <row r="24" spans="1:16" s="3" customFormat="1" ht="15" customHeight="1">
      <c r="A24" s="27"/>
      <c r="B24" s="43" t="s">
        <v>18</v>
      </c>
      <c r="C24" s="26"/>
      <c r="D24" s="24"/>
      <c r="E24" s="19"/>
      <c r="F24" s="20"/>
      <c r="G24" s="20">
        <f t="shared" si="0"/>
        <v>0</v>
      </c>
      <c r="I24" s="3" t="s">
        <v>40</v>
      </c>
      <c r="J24" s="5">
        <v>320000</v>
      </c>
      <c r="L24" s="5">
        <v>400000</v>
      </c>
      <c r="M24" s="5"/>
      <c r="O24"/>
      <c r="P24"/>
    </row>
    <row r="25" spans="1:16" s="3" customFormat="1" ht="15" customHeight="1">
      <c r="A25" s="27"/>
      <c r="B25" s="20" t="s">
        <v>19</v>
      </c>
      <c r="C25" s="26"/>
      <c r="D25" s="24"/>
      <c r="E25" s="19"/>
      <c r="F25" s="20"/>
      <c r="G25" s="20">
        <f t="shared" si="0"/>
        <v>0</v>
      </c>
      <c r="I25" s="3" t="s">
        <v>43</v>
      </c>
      <c r="J25" s="5">
        <v>300000</v>
      </c>
      <c r="L25" s="5">
        <v>410000</v>
      </c>
      <c r="M25" s="3" t="s">
        <v>44</v>
      </c>
      <c r="O25"/>
      <c r="P25"/>
    </row>
    <row r="26" spans="1:16" s="3" customFormat="1" ht="15" customHeight="1">
      <c r="A26" s="27"/>
      <c r="B26" s="20" t="s">
        <v>20</v>
      </c>
      <c r="C26" s="26"/>
      <c r="D26" s="24"/>
      <c r="E26" s="19"/>
      <c r="F26" s="20"/>
      <c r="G26" s="20">
        <f t="shared" si="0"/>
        <v>0</v>
      </c>
      <c r="I26" s="3" t="s">
        <v>86</v>
      </c>
      <c r="J26" s="5">
        <v>350000</v>
      </c>
      <c r="L26" s="5">
        <v>490000</v>
      </c>
      <c r="O26"/>
      <c r="P26"/>
    </row>
    <row r="27" spans="1:16" s="3" customFormat="1" ht="15" customHeight="1">
      <c r="A27" s="27"/>
      <c r="B27" s="20" t="s">
        <v>21</v>
      </c>
      <c r="C27" s="26"/>
      <c r="D27" s="24"/>
      <c r="E27" s="24"/>
      <c r="F27" s="20"/>
      <c r="G27" s="20">
        <f t="shared" si="0"/>
        <v>0</v>
      </c>
      <c r="O27"/>
      <c r="P27"/>
    </row>
    <row r="28" spans="1:16" s="3" customFormat="1" ht="15" customHeight="1">
      <c r="A28" s="27"/>
      <c r="B28" s="20"/>
      <c r="C28" s="26"/>
      <c r="D28" s="24"/>
      <c r="E28" s="24">
        <f t="shared" ref="E28:E42" si="1">C28*D28</f>
        <v>0</v>
      </c>
      <c r="F28" s="20">
        <f t="shared" ref="F28:F42" si="2">E28*10%</f>
        <v>0</v>
      </c>
      <c r="G28" s="20">
        <f t="shared" si="0"/>
        <v>0</v>
      </c>
      <c r="J28" s="3" t="s">
        <v>34</v>
      </c>
      <c r="K28" s="3" t="s">
        <v>95</v>
      </c>
      <c r="L28" s="3" t="s">
        <v>33</v>
      </c>
      <c r="O28"/>
      <c r="P28"/>
    </row>
    <row r="29" spans="1:16" s="3" customFormat="1" ht="15" customHeight="1">
      <c r="A29" s="27" t="s">
        <v>49</v>
      </c>
      <c r="B29" s="27" t="s">
        <v>38</v>
      </c>
      <c r="C29" s="26">
        <v>1</v>
      </c>
      <c r="D29" s="24">
        <v>300000</v>
      </c>
      <c r="E29" s="24">
        <f t="shared" si="1"/>
        <v>300000</v>
      </c>
      <c r="F29" s="20">
        <f t="shared" si="2"/>
        <v>30000</v>
      </c>
      <c r="G29" s="20">
        <f t="shared" si="0"/>
        <v>330000</v>
      </c>
      <c r="I29" s="3" t="s">
        <v>87</v>
      </c>
      <c r="J29" s="5">
        <v>1800000</v>
      </c>
      <c r="K29" s="5">
        <v>2550000</v>
      </c>
      <c r="L29" s="5">
        <v>2100000</v>
      </c>
      <c r="M29" s="3" t="s">
        <v>90</v>
      </c>
      <c r="O29"/>
      <c r="P29"/>
    </row>
    <row r="30" spans="1:16" s="3" customFormat="1" ht="15" customHeight="1">
      <c r="A30" s="27"/>
      <c r="B30" s="27"/>
      <c r="C30" s="26"/>
      <c r="D30" s="24"/>
      <c r="E30" s="24">
        <f t="shared" si="1"/>
        <v>0</v>
      </c>
      <c r="F30" s="20">
        <f t="shared" si="2"/>
        <v>0</v>
      </c>
      <c r="G30" s="20">
        <f t="shared" si="0"/>
        <v>0</v>
      </c>
      <c r="I30" s="3" t="s">
        <v>88</v>
      </c>
      <c r="J30" s="5">
        <v>1950000</v>
      </c>
      <c r="K30" s="5">
        <v>2750000</v>
      </c>
      <c r="L30" s="5">
        <v>2300000</v>
      </c>
      <c r="M30" s="3" t="s">
        <v>91</v>
      </c>
      <c r="O30"/>
      <c r="P30"/>
    </row>
    <row r="31" spans="1:16" s="3" customFormat="1" ht="15" customHeight="1">
      <c r="A31" s="27"/>
      <c r="B31" s="27"/>
      <c r="C31" s="26"/>
      <c r="D31" s="24"/>
      <c r="E31" s="24"/>
      <c r="F31" s="20"/>
      <c r="G31" s="20"/>
      <c r="I31" s="3" t="s">
        <v>89</v>
      </c>
      <c r="J31" s="5">
        <v>2200000</v>
      </c>
      <c r="K31" s="5">
        <v>3100000</v>
      </c>
      <c r="L31" s="5">
        <v>2600000</v>
      </c>
      <c r="O31"/>
      <c r="P31"/>
    </row>
    <row r="32" spans="1:16" s="3" customFormat="1" ht="15" customHeight="1">
      <c r="A32" s="27"/>
      <c r="B32" s="27"/>
      <c r="C32" s="26"/>
      <c r="D32" s="24"/>
      <c r="E32" s="24">
        <f t="shared" si="1"/>
        <v>0</v>
      </c>
      <c r="F32" s="20">
        <f t="shared" si="2"/>
        <v>0</v>
      </c>
      <c r="G32" s="20">
        <f t="shared" si="0"/>
        <v>0</v>
      </c>
      <c r="I32" s="51" t="s">
        <v>93</v>
      </c>
      <c r="J32" s="52">
        <v>2450000</v>
      </c>
      <c r="K32" s="5">
        <v>3450000</v>
      </c>
      <c r="L32" s="5">
        <v>2900000</v>
      </c>
      <c r="M32" s="3" t="s">
        <v>92</v>
      </c>
      <c r="O32"/>
      <c r="P32"/>
    </row>
    <row r="33" spans="1:16" s="3" customFormat="1" ht="15" customHeight="1">
      <c r="A33" s="27"/>
      <c r="B33" s="27"/>
      <c r="C33" s="26"/>
      <c r="D33" s="24"/>
      <c r="E33" s="24"/>
      <c r="F33" s="20"/>
      <c r="G33" s="20"/>
      <c r="I33" s="51" t="s">
        <v>94</v>
      </c>
      <c r="J33" s="52">
        <v>3300000</v>
      </c>
      <c r="K33" s="5">
        <v>4700000</v>
      </c>
      <c r="L33" s="5">
        <v>3900000</v>
      </c>
      <c r="O33"/>
      <c r="P33"/>
    </row>
    <row r="34" spans="1:16" s="3" customFormat="1" ht="15" customHeight="1">
      <c r="A34" s="27"/>
      <c r="B34" s="27"/>
      <c r="C34" s="26"/>
      <c r="D34" s="24"/>
      <c r="E34" s="24">
        <f t="shared" si="1"/>
        <v>0</v>
      </c>
      <c r="F34" s="20">
        <f t="shared" si="2"/>
        <v>0</v>
      </c>
      <c r="G34" s="20">
        <f t="shared" si="0"/>
        <v>0</v>
      </c>
      <c r="K34" s="5"/>
      <c r="L34" s="5">
        <f>J34*1.15</f>
        <v>0</v>
      </c>
      <c r="O34"/>
      <c r="P34"/>
    </row>
    <row r="35" spans="1:16" s="3" customFormat="1" ht="15" customHeight="1">
      <c r="A35" s="27"/>
      <c r="B35" s="27"/>
      <c r="C35" s="26"/>
      <c r="D35" s="24"/>
      <c r="E35" s="24">
        <f t="shared" si="1"/>
        <v>0</v>
      </c>
      <c r="F35" s="20">
        <f t="shared" si="2"/>
        <v>0</v>
      </c>
      <c r="G35" s="20">
        <f t="shared" si="0"/>
        <v>0</v>
      </c>
      <c r="I35" s="3" t="s">
        <v>96</v>
      </c>
      <c r="J35" s="5">
        <v>2100000</v>
      </c>
      <c r="K35" s="5">
        <v>3050000</v>
      </c>
      <c r="L35" s="5">
        <v>2500000</v>
      </c>
      <c r="M35" s="3" t="s">
        <v>101</v>
      </c>
      <c r="O35"/>
      <c r="P35"/>
    </row>
    <row r="36" spans="1:16" s="3" customFormat="1" ht="15" customHeight="1">
      <c r="A36" s="27"/>
      <c r="B36" s="27"/>
      <c r="C36" s="26"/>
      <c r="D36" s="24"/>
      <c r="E36" s="24">
        <f t="shared" si="1"/>
        <v>0</v>
      </c>
      <c r="F36" s="20">
        <f t="shared" si="2"/>
        <v>0</v>
      </c>
      <c r="G36" s="20">
        <f t="shared" si="0"/>
        <v>0</v>
      </c>
      <c r="I36" s="3" t="s">
        <v>97</v>
      </c>
      <c r="J36" s="5">
        <v>2250000</v>
      </c>
      <c r="K36" s="5">
        <v>3200000</v>
      </c>
      <c r="L36" s="5">
        <v>2600000</v>
      </c>
      <c r="O36"/>
      <c r="P36"/>
    </row>
    <row r="37" spans="1:16" s="3" customFormat="1" ht="15" customHeight="1">
      <c r="A37" s="27"/>
      <c r="B37" s="27"/>
      <c r="C37" s="26"/>
      <c r="D37" s="24"/>
      <c r="E37" s="24">
        <f t="shared" si="1"/>
        <v>0</v>
      </c>
      <c r="F37" s="20">
        <f t="shared" si="2"/>
        <v>0</v>
      </c>
      <c r="G37" s="20">
        <f t="shared" si="0"/>
        <v>0</v>
      </c>
      <c r="I37" s="3" t="s">
        <v>98</v>
      </c>
      <c r="J37" s="5">
        <v>2500000</v>
      </c>
      <c r="K37" s="5">
        <v>3600000</v>
      </c>
      <c r="L37" s="5">
        <v>3000000</v>
      </c>
      <c r="O37"/>
      <c r="P37"/>
    </row>
    <row r="38" spans="1:16" s="3" customFormat="1" ht="15" customHeight="1">
      <c r="A38" s="27"/>
      <c r="B38" s="27"/>
      <c r="C38" s="26"/>
      <c r="D38" s="24"/>
      <c r="E38" s="24">
        <f t="shared" si="1"/>
        <v>0</v>
      </c>
      <c r="F38" s="20">
        <f t="shared" si="2"/>
        <v>0</v>
      </c>
      <c r="G38" s="20">
        <f t="shared" si="0"/>
        <v>0</v>
      </c>
      <c r="I38" s="51" t="s">
        <v>99</v>
      </c>
      <c r="J38" s="52">
        <v>2750000</v>
      </c>
      <c r="K38" s="5">
        <v>3950000</v>
      </c>
      <c r="L38" s="5">
        <v>3300000</v>
      </c>
      <c r="O38"/>
      <c r="P38"/>
    </row>
    <row r="39" spans="1:16" s="3" customFormat="1" ht="15" customHeight="1">
      <c r="A39" s="27"/>
      <c r="B39" s="27"/>
      <c r="C39" s="26"/>
      <c r="D39" s="24"/>
      <c r="E39" s="24">
        <f t="shared" si="1"/>
        <v>0</v>
      </c>
      <c r="F39" s="20">
        <f t="shared" si="2"/>
        <v>0</v>
      </c>
      <c r="G39" s="20">
        <f t="shared" si="0"/>
        <v>0</v>
      </c>
      <c r="I39" s="51" t="s">
        <v>100</v>
      </c>
      <c r="J39" s="52">
        <v>3600000</v>
      </c>
      <c r="K39" s="5">
        <v>5200000</v>
      </c>
      <c r="L39" s="5">
        <v>4200000</v>
      </c>
      <c r="O39"/>
      <c r="P39"/>
    </row>
    <row r="40" spans="1:16" s="3" customFormat="1" ht="15" customHeight="1">
      <c r="A40" s="27"/>
      <c r="B40" s="27"/>
      <c r="C40" s="26"/>
      <c r="D40" s="20"/>
      <c r="E40" s="26">
        <f t="shared" si="1"/>
        <v>0</v>
      </c>
      <c r="F40" s="20">
        <f t="shared" si="2"/>
        <v>0</v>
      </c>
      <c r="G40" s="20">
        <f t="shared" si="0"/>
        <v>0</v>
      </c>
      <c r="I40" s="53" t="s">
        <v>102</v>
      </c>
      <c r="O40"/>
      <c r="P40"/>
    </row>
    <row r="41" spans="1:16" s="3" customFormat="1" ht="15" customHeight="1">
      <c r="A41" s="27"/>
      <c r="B41" s="27"/>
      <c r="C41" s="26"/>
      <c r="D41" s="20"/>
      <c r="E41" s="26">
        <f t="shared" si="1"/>
        <v>0</v>
      </c>
      <c r="F41" s="20">
        <f t="shared" si="2"/>
        <v>0</v>
      </c>
      <c r="G41" s="20">
        <f t="shared" si="0"/>
        <v>0</v>
      </c>
      <c r="I41" s="3" t="s">
        <v>41</v>
      </c>
      <c r="J41" s="3" t="s">
        <v>34</v>
      </c>
      <c r="L41" s="3" t="s">
        <v>33</v>
      </c>
      <c r="O41"/>
      <c r="P41"/>
    </row>
    <row r="42" spans="1:16" s="3" customFormat="1" ht="15" customHeight="1" thickBot="1">
      <c r="A42" s="28"/>
      <c r="B42" s="28"/>
      <c r="C42" s="29"/>
      <c r="D42" s="30"/>
      <c r="E42" s="29">
        <f t="shared" si="1"/>
        <v>0</v>
      </c>
      <c r="F42" s="30">
        <f t="shared" si="2"/>
        <v>0</v>
      </c>
      <c r="G42" s="20">
        <f t="shared" si="0"/>
        <v>0</v>
      </c>
      <c r="I42" s="3" t="s">
        <v>39</v>
      </c>
      <c r="J42" s="5">
        <v>250000</v>
      </c>
      <c r="L42" s="5">
        <v>350000</v>
      </c>
      <c r="O42"/>
      <c r="P42"/>
    </row>
    <row r="43" spans="1:16" s="3" customFormat="1" ht="15" customHeight="1">
      <c r="A43" s="31" t="s">
        <v>36</v>
      </c>
      <c r="B43" s="32"/>
      <c r="C43" s="7"/>
      <c r="D43" s="33" t="s">
        <v>22</v>
      </c>
      <c r="E43" s="34">
        <f>SUM(E16:E42)</f>
        <v>2280000</v>
      </c>
      <c r="F43" s="35">
        <f>SUM(F16:F42)</f>
        <v>228000</v>
      </c>
      <c r="G43" s="35">
        <f>SUM(G16:G42)</f>
        <v>2508000</v>
      </c>
      <c r="I43" s="3" t="s">
        <v>86</v>
      </c>
      <c r="J43" s="5">
        <v>350000</v>
      </c>
      <c r="L43" s="5">
        <v>450000</v>
      </c>
      <c r="O43"/>
      <c r="P43"/>
    </row>
    <row r="44" spans="1:16" s="3" customFormat="1" ht="15" customHeight="1" thickBot="1">
      <c r="A44" s="36" t="s">
        <v>23</v>
      </c>
      <c r="B44" s="37"/>
      <c r="C44" s="38"/>
      <c r="D44" s="39"/>
      <c r="E44" s="40"/>
      <c r="F44" s="39"/>
      <c r="G44" s="39"/>
      <c r="O44"/>
      <c r="P44"/>
    </row>
    <row r="45" spans="1:16" s="3" customFormat="1" ht="15" customHeight="1">
      <c r="A45" s="3" t="s">
        <v>24</v>
      </c>
      <c r="C45" s="5"/>
      <c r="D45" s="5"/>
      <c r="E45" s="5"/>
      <c r="F45" s="5"/>
      <c r="G45" s="5"/>
      <c r="I45" s="3" t="s">
        <v>104</v>
      </c>
      <c r="J45" s="5">
        <v>3400000</v>
      </c>
      <c r="L45" s="54">
        <v>3700000</v>
      </c>
      <c r="M45" s="3" t="s">
        <v>108</v>
      </c>
      <c r="O45"/>
      <c r="P45"/>
    </row>
    <row r="46" spans="1:16" s="3" customFormat="1" ht="15" customHeight="1">
      <c r="C46" s="5"/>
      <c r="D46" s="5"/>
      <c r="E46" s="5"/>
      <c r="F46" s="5"/>
      <c r="G46" s="5"/>
      <c r="I46" s="3" t="s">
        <v>103</v>
      </c>
      <c r="J46" s="5">
        <v>3700000</v>
      </c>
      <c r="L46" s="54">
        <v>4000000</v>
      </c>
      <c r="M46" s="3" t="s">
        <v>109</v>
      </c>
      <c r="O46"/>
      <c r="P46"/>
    </row>
    <row r="47" spans="1:16" s="3" customFormat="1" ht="15" customHeight="1">
      <c r="C47" s="5"/>
      <c r="D47" s="5"/>
      <c r="E47" s="5"/>
      <c r="F47" s="5"/>
      <c r="G47" s="5"/>
      <c r="I47" s="3" t="s">
        <v>41</v>
      </c>
      <c r="J47" s="3" t="s">
        <v>34</v>
      </c>
      <c r="L47" s="3" t="s">
        <v>33</v>
      </c>
      <c r="O47"/>
      <c r="P47"/>
    </row>
    <row r="48" spans="1:16" s="3" customFormat="1" ht="15" customHeight="1">
      <c r="A48" s="32"/>
      <c r="B48" s="32"/>
      <c r="C48" s="7"/>
      <c r="D48" s="7"/>
      <c r="E48" s="5"/>
      <c r="F48" s="5"/>
      <c r="G48" s="5"/>
      <c r="I48" s="3" t="s">
        <v>39</v>
      </c>
      <c r="J48" s="5">
        <v>400000</v>
      </c>
      <c r="L48" s="5">
        <v>500000</v>
      </c>
      <c r="O48"/>
      <c r="P48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topLeftCell="A7" workbookViewId="0">
      <selection activeCell="C22" sqref="C22"/>
    </sheetView>
  </sheetViews>
  <sheetFormatPr defaultRowHeight="13.5"/>
  <cols>
    <col min="1" max="1" width="11.109375" customWidth="1"/>
    <col min="2" max="2" width="11.21875" style="59" bestFit="1" customWidth="1"/>
    <col min="3" max="4" width="11.21875" bestFit="1" customWidth="1"/>
  </cols>
  <sheetData>
    <row r="1" spans="1:6">
      <c r="A1" s="3" t="s">
        <v>32</v>
      </c>
      <c r="B1" s="56" t="s">
        <v>110</v>
      </c>
      <c r="C1" s="3" t="s">
        <v>46</v>
      </c>
      <c r="D1" s="3" t="s">
        <v>33</v>
      </c>
      <c r="E1" s="3" t="s">
        <v>35</v>
      </c>
      <c r="F1" s="2"/>
    </row>
    <row r="2" spans="1:6">
      <c r="A2" s="2" t="s">
        <v>84</v>
      </c>
      <c r="B2" s="57"/>
      <c r="C2" s="6"/>
      <c r="D2" s="6">
        <v>1600000</v>
      </c>
      <c r="E2" s="2" t="s">
        <v>85</v>
      </c>
      <c r="F2" s="2"/>
    </row>
    <row r="3" spans="1:6">
      <c r="A3" s="47" t="s">
        <v>28</v>
      </c>
      <c r="B3" s="57">
        <v>1500000</v>
      </c>
      <c r="C3" s="6">
        <v>1580000</v>
      </c>
      <c r="D3" s="6">
        <v>1800000</v>
      </c>
      <c r="E3" s="2"/>
      <c r="F3" s="2"/>
    </row>
    <row r="4" spans="1:6">
      <c r="A4" s="2" t="s">
        <v>45</v>
      </c>
      <c r="B4" s="57">
        <v>1600000</v>
      </c>
      <c r="C4" s="6">
        <v>1800000</v>
      </c>
      <c r="D4" s="6">
        <v>1900000</v>
      </c>
      <c r="E4" s="2"/>
      <c r="F4" s="3"/>
    </row>
    <row r="5" spans="1:6">
      <c r="A5" s="2"/>
      <c r="B5" s="57"/>
      <c r="C5" s="6"/>
      <c r="D5" s="6"/>
      <c r="E5" s="2" t="s">
        <v>105</v>
      </c>
      <c r="F5" s="3"/>
    </row>
    <row r="6" spans="1:6">
      <c r="A6" s="2" t="s">
        <v>29</v>
      </c>
      <c r="B6" s="57">
        <v>2100000</v>
      </c>
      <c r="C6" s="6">
        <v>2200000</v>
      </c>
      <c r="D6" s="6">
        <v>2500000</v>
      </c>
      <c r="E6" s="2" t="s">
        <v>106</v>
      </c>
      <c r="F6" s="3"/>
    </row>
    <row r="7" spans="1:6">
      <c r="A7" s="2" t="s">
        <v>30</v>
      </c>
      <c r="B7" s="57">
        <v>2200000</v>
      </c>
      <c r="C7" s="6">
        <v>2500000</v>
      </c>
      <c r="D7" s="6">
        <v>2600000</v>
      </c>
      <c r="E7" s="2" t="s">
        <v>107</v>
      </c>
      <c r="F7" s="3"/>
    </row>
    <row r="8" spans="1:6">
      <c r="A8" s="3" t="s">
        <v>37</v>
      </c>
      <c r="B8" s="56"/>
      <c r="C8" s="3"/>
      <c r="D8" s="3"/>
      <c r="E8" s="2" t="s">
        <v>31</v>
      </c>
      <c r="F8" s="3"/>
    </row>
    <row r="9" spans="1:6">
      <c r="A9" s="3"/>
      <c r="B9" s="56"/>
      <c r="C9" s="3"/>
      <c r="D9" s="41"/>
      <c r="E9" s="3"/>
      <c r="F9" s="3"/>
    </row>
    <row r="10" spans="1:6">
      <c r="A10" s="3" t="s">
        <v>41</v>
      </c>
      <c r="B10" s="56" t="s">
        <v>110</v>
      </c>
      <c r="C10" s="3"/>
      <c r="D10" s="3" t="s">
        <v>33</v>
      </c>
      <c r="E10" s="2" t="s">
        <v>42</v>
      </c>
      <c r="F10" s="3"/>
    </row>
    <row r="11" spans="1:6">
      <c r="A11" s="3" t="s">
        <v>38</v>
      </c>
      <c r="B11" s="58">
        <v>250000</v>
      </c>
      <c r="C11" s="3"/>
      <c r="D11" s="5">
        <v>300000</v>
      </c>
      <c r="E11" s="5"/>
      <c r="F11" s="3"/>
    </row>
    <row r="12" spans="1:6">
      <c r="A12" s="3" t="s">
        <v>39</v>
      </c>
      <c r="B12" s="58">
        <v>250000</v>
      </c>
      <c r="C12" s="3"/>
      <c r="D12" s="5">
        <v>300000</v>
      </c>
      <c r="E12" s="5"/>
      <c r="F12" s="3"/>
    </row>
    <row r="13" spans="1:6">
      <c r="A13" s="3" t="s">
        <v>40</v>
      </c>
      <c r="B13" s="58">
        <v>320000</v>
      </c>
      <c r="C13" s="3"/>
      <c r="D13" s="5">
        <v>400000</v>
      </c>
      <c r="E13" s="5"/>
      <c r="F13" s="55"/>
    </row>
    <row r="14" spans="1:6">
      <c r="A14" s="3" t="s">
        <v>43</v>
      </c>
      <c r="B14" s="58">
        <v>300000</v>
      </c>
      <c r="C14" s="3"/>
      <c r="D14" s="5">
        <v>410000</v>
      </c>
      <c r="E14" s="3" t="s">
        <v>44</v>
      </c>
      <c r="F14" s="3"/>
    </row>
    <row r="15" spans="1:6">
      <c r="A15" s="3" t="s">
        <v>86</v>
      </c>
      <c r="B15" s="58">
        <v>350000</v>
      </c>
      <c r="C15" s="3"/>
      <c r="D15" s="5">
        <v>490000</v>
      </c>
      <c r="E15" s="3"/>
      <c r="F15" s="3"/>
    </row>
    <row r="16" spans="1:6">
      <c r="A16" s="3"/>
      <c r="B16" s="56"/>
      <c r="C16" s="3"/>
      <c r="D16" s="3"/>
      <c r="E16" s="3"/>
      <c r="F16" s="3"/>
    </row>
    <row r="17" spans="1:6">
      <c r="A17" s="3"/>
      <c r="B17" s="56" t="s">
        <v>110</v>
      </c>
      <c r="C17" s="3" t="s">
        <v>95</v>
      </c>
      <c r="D17" s="3" t="s">
        <v>33</v>
      </c>
      <c r="E17" s="3"/>
      <c r="F17" s="3"/>
    </row>
    <row r="18" spans="1:6">
      <c r="A18" s="3" t="s">
        <v>87</v>
      </c>
      <c r="B18" s="58">
        <v>1800000</v>
      </c>
      <c r="C18" s="5">
        <v>2550000</v>
      </c>
      <c r="D18" s="5">
        <v>2100000</v>
      </c>
      <c r="E18" s="3" t="s">
        <v>90</v>
      </c>
      <c r="F18" s="3"/>
    </row>
    <row r="19" spans="1:6">
      <c r="A19" s="3" t="s">
        <v>88</v>
      </c>
      <c r="B19" s="58">
        <v>1950000</v>
      </c>
      <c r="C19" s="5">
        <v>2750000</v>
      </c>
      <c r="D19" s="5">
        <v>2300000</v>
      </c>
      <c r="E19" s="3" t="s">
        <v>91</v>
      </c>
      <c r="F19" s="3"/>
    </row>
    <row r="20" spans="1:6">
      <c r="A20" s="3" t="s">
        <v>89</v>
      </c>
      <c r="B20" s="58">
        <v>2200000</v>
      </c>
      <c r="C20" s="5">
        <v>3100000</v>
      </c>
      <c r="D20" s="5">
        <v>2600000</v>
      </c>
      <c r="E20" s="3"/>
      <c r="F20" s="3"/>
    </row>
    <row r="21" spans="1:6">
      <c r="A21" s="51" t="s">
        <v>93</v>
      </c>
      <c r="B21" s="58">
        <v>2450000</v>
      </c>
      <c r="C21" s="5">
        <v>3450000</v>
      </c>
      <c r="D21" s="5">
        <v>2900000</v>
      </c>
      <c r="E21" s="3" t="s">
        <v>92</v>
      </c>
      <c r="F21" s="3"/>
    </row>
    <row r="22" spans="1:6">
      <c r="A22" s="51" t="s">
        <v>94</v>
      </c>
      <c r="B22" s="58">
        <v>3300000</v>
      </c>
      <c r="C22" s="5">
        <v>4700000</v>
      </c>
      <c r="D22" s="5">
        <v>3900000</v>
      </c>
      <c r="E22" s="3"/>
      <c r="F22" s="3"/>
    </row>
    <row r="23" spans="1:6">
      <c r="A23" s="3"/>
      <c r="B23" s="56"/>
      <c r="C23" s="5"/>
      <c r="D23" s="5">
        <f>B23*1.15</f>
        <v>0</v>
      </c>
      <c r="E23" s="3"/>
      <c r="F23" s="3"/>
    </row>
    <row r="24" spans="1:6">
      <c r="A24" s="3" t="s">
        <v>96</v>
      </c>
      <c r="B24" s="58">
        <v>2100000</v>
      </c>
      <c r="C24" s="5">
        <v>3050000</v>
      </c>
      <c r="D24" s="5">
        <v>2500000</v>
      </c>
      <c r="E24" s="3" t="s">
        <v>101</v>
      </c>
      <c r="F24" s="3"/>
    </row>
    <row r="25" spans="1:6">
      <c r="A25" s="3" t="s">
        <v>97</v>
      </c>
      <c r="B25" s="58">
        <v>2250000</v>
      </c>
      <c r="C25" s="5">
        <v>3200000</v>
      </c>
      <c r="D25" s="5">
        <v>2600000</v>
      </c>
      <c r="E25" s="3"/>
      <c r="F25" s="3"/>
    </row>
    <row r="26" spans="1:6">
      <c r="A26" s="3" t="s">
        <v>98</v>
      </c>
      <c r="B26" s="58">
        <v>2500000</v>
      </c>
      <c r="C26" s="5">
        <v>3600000</v>
      </c>
      <c r="D26" s="5">
        <v>3000000</v>
      </c>
      <c r="E26" s="3"/>
      <c r="F26" s="3"/>
    </row>
    <row r="27" spans="1:6">
      <c r="A27" s="51" t="s">
        <v>99</v>
      </c>
      <c r="B27" s="58">
        <v>2750000</v>
      </c>
      <c r="C27" s="5">
        <v>3950000</v>
      </c>
      <c r="D27" s="5">
        <v>3300000</v>
      </c>
      <c r="E27" s="3"/>
      <c r="F27" s="3"/>
    </row>
    <row r="28" spans="1:6">
      <c r="A28" s="51" t="s">
        <v>100</v>
      </c>
      <c r="B28" s="58">
        <v>3600000</v>
      </c>
      <c r="C28" s="5">
        <v>5200000</v>
      </c>
      <c r="D28" s="5">
        <v>4200000</v>
      </c>
      <c r="E28" s="3"/>
      <c r="F28" s="3"/>
    </row>
    <row r="29" spans="1:6">
      <c r="A29" s="53" t="s">
        <v>102</v>
      </c>
      <c r="B29" s="56"/>
      <c r="C29" s="3"/>
      <c r="D29" s="3"/>
      <c r="E29" s="3"/>
      <c r="F29" s="3"/>
    </row>
    <row r="30" spans="1:6">
      <c r="A30" s="3" t="s">
        <v>41</v>
      </c>
      <c r="B30" s="56" t="s">
        <v>110</v>
      </c>
      <c r="C30" s="3"/>
      <c r="D30" s="3" t="s">
        <v>33</v>
      </c>
      <c r="E30" s="3"/>
      <c r="F30" s="3"/>
    </row>
    <row r="31" spans="1:6">
      <c r="A31" s="3" t="s">
        <v>39</v>
      </c>
      <c r="B31" s="58">
        <v>250000</v>
      </c>
      <c r="C31" s="3"/>
      <c r="D31" s="5">
        <v>350000</v>
      </c>
      <c r="E31" s="3"/>
      <c r="F31" s="3"/>
    </row>
    <row r="32" spans="1:6">
      <c r="A32" s="3" t="s">
        <v>86</v>
      </c>
      <c r="B32" s="58">
        <v>350000</v>
      </c>
      <c r="C32" s="3"/>
      <c r="D32" s="5">
        <v>450000</v>
      </c>
      <c r="E32" s="3"/>
      <c r="F32" s="3"/>
    </row>
    <row r="33" spans="1:6">
      <c r="A33" s="3"/>
      <c r="B33" s="56"/>
      <c r="C33" s="3"/>
      <c r="D33" s="3"/>
      <c r="E33" s="3"/>
      <c r="F33" s="3"/>
    </row>
    <row r="34" spans="1:6">
      <c r="A34" s="3" t="s">
        <v>104</v>
      </c>
      <c r="B34" s="58">
        <v>3400000</v>
      </c>
      <c r="C34" s="3"/>
      <c r="D34" s="54">
        <v>3700000</v>
      </c>
      <c r="E34" s="3" t="s">
        <v>108</v>
      </c>
      <c r="F34" s="3"/>
    </row>
    <row r="35" spans="1:6">
      <c r="A35" s="3" t="s">
        <v>103</v>
      </c>
      <c r="B35" s="58">
        <v>3700000</v>
      </c>
      <c r="C35" s="3"/>
      <c r="D35" s="54">
        <v>4000000</v>
      </c>
      <c r="E35" s="3" t="s">
        <v>109</v>
      </c>
      <c r="F35" s="3"/>
    </row>
    <row r="36" spans="1:6">
      <c r="A36" s="3" t="s">
        <v>41</v>
      </c>
      <c r="B36" s="56" t="s">
        <v>110</v>
      </c>
      <c r="C36" s="3"/>
      <c r="D36" s="3" t="s">
        <v>33</v>
      </c>
      <c r="E36" s="3"/>
      <c r="F36" s="3"/>
    </row>
    <row r="37" spans="1:6">
      <c r="A37" s="3" t="s">
        <v>39</v>
      </c>
      <c r="B37" s="58">
        <v>400000</v>
      </c>
      <c r="C37" s="3"/>
      <c r="D37" s="5">
        <v>500000</v>
      </c>
      <c r="E37" s="3"/>
      <c r="F37" s="3"/>
    </row>
  </sheetData>
  <phoneticPr fontId="2" type="noConversion"/>
  <pageMargins left="0.36" right="0.2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5</vt:i4>
      </vt:variant>
    </vt:vector>
  </HeadingPairs>
  <TitlesOfParts>
    <vt:vector size="11" baseType="lpstr">
      <vt:lpstr>1024</vt:lpstr>
      <vt:lpstr>ir2520A</vt:lpstr>
      <vt:lpstr>3235a</vt:lpstr>
      <vt:lpstr>렌탈양식</vt:lpstr>
      <vt:lpstr>초급기</vt:lpstr>
      <vt:lpstr>가격표</vt:lpstr>
      <vt:lpstr>'1024'!Print_Area</vt:lpstr>
      <vt:lpstr>'3235a'!Print_Area</vt:lpstr>
      <vt:lpstr>ir2520A!Print_Area</vt:lpstr>
      <vt:lpstr>렌탈양식!Print_Area</vt:lpstr>
      <vt:lpstr>초급기!Print_Area</vt:lpstr>
    </vt:vector>
  </TitlesOfParts>
  <Company>c-net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gyujang</cp:lastModifiedBy>
  <cp:lastPrinted>2011-03-21T01:17:56Z</cp:lastPrinted>
  <dcterms:created xsi:type="dcterms:W3CDTF">2001-08-16T09:14:24Z</dcterms:created>
  <dcterms:modified xsi:type="dcterms:W3CDTF">2011-03-21T01:25:54Z</dcterms:modified>
</cp:coreProperties>
</file>