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270" windowWidth="17940" windowHeight="7905" activeTab="6"/>
  </bookViews>
  <sheets>
    <sheet name="렌탈-25xx" sheetId="8" r:id="rId1"/>
    <sheet name="대외비" sheetId="7" r:id="rId2"/>
    <sheet name="렌탈-레이저" sheetId="6" r:id="rId3"/>
    <sheet name="렌탈-8500" sheetId="5" r:id="rId4"/>
    <sheet name="렌탈-한솔" sheetId="4" r:id="rId5"/>
    <sheet name="렌탈-컬러" sheetId="3" r:id="rId6"/>
    <sheet name="렌탈-중급기" sheetId="2" r:id="rId7"/>
    <sheet name="렌탈-초급기" sheetId="1" r:id="rId8"/>
  </sheets>
  <definedNames>
    <definedName name="_xlnm.Print_Area" localSheetId="0">'렌탈-25xx'!$A$1:$G$48</definedName>
    <definedName name="_xlnm.Print_Area" localSheetId="3">'렌탈-8500'!$A$1:$G$48</definedName>
    <definedName name="_xlnm.Print_Area" localSheetId="2">'렌탈-레이저'!$A$1:$G$48</definedName>
    <definedName name="_xlnm.Print_Area" localSheetId="6">'렌탈-중급기'!$A$1:$G$48</definedName>
    <definedName name="_xlnm.Print_Area" localSheetId="7">'렌탈-초급기'!$A$1:$G$48</definedName>
    <definedName name="_xlnm.Print_Area" localSheetId="5">'렌탈-컬러'!$A$1:$G$48</definedName>
    <definedName name="_xlnm.Print_Area" localSheetId="4">'렌탈-한솔'!$A$1:$G$48</definedName>
  </definedNames>
  <calcPr calcId="114210"/>
</workbook>
</file>

<file path=xl/calcChain.xml><?xml version="1.0" encoding="utf-8"?>
<calcChain xmlns="http://schemas.openxmlformats.org/spreadsheetml/2006/main">
  <c r="E42" i="8"/>
  <c r="F42"/>
  <c r="F41"/>
  <c r="E41"/>
  <c r="G41"/>
  <c r="E40"/>
  <c r="F40"/>
  <c r="F39"/>
  <c r="E39"/>
  <c r="G39"/>
  <c r="E38"/>
  <c r="F38"/>
  <c r="F37"/>
  <c r="E37"/>
  <c r="G37"/>
  <c r="E36"/>
  <c r="F36"/>
  <c r="F35"/>
  <c r="E35"/>
  <c r="G35"/>
  <c r="E34"/>
  <c r="F34"/>
  <c r="F33"/>
  <c r="E33"/>
  <c r="G33"/>
  <c r="E32"/>
  <c r="F32"/>
  <c r="F31"/>
  <c r="E31"/>
  <c r="G31"/>
  <c r="E30"/>
  <c r="F30"/>
  <c r="F28"/>
  <c r="E28"/>
  <c r="G28"/>
  <c r="E27"/>
  <c r="F27"/>
  <c r="F26"/>
  <c r="E26"/>
  <c r="G26"/>
  <c r="E25"/>
  <c r="F25"/>
  <c r="F24"/>
  <c r="E24"/>
  <c r="G24"/>
  <c r="E23"/>
  <c r="F23"/>
  <c r="F22"/>
  <c r="E22"/>
  <c r="G22"/>
  <c r="E21"/>
  <c r="F21"/>
  <c r="F20"/>
  <c r="E20"/>
  <c r="G20"/>
  <c r="E19"/>
  <c r="F19"/>
  <c r="F18"/>
  <c r="E18"/>
  <c r="G18"/>
  <c r="E17"/>
  <c r="F17"/>
  <c r="F16"/>
  <c r="E16"/>
  <c r="E43"/>
  <c r="B12"/>
  <c r="J22" i="7"/>
  <c r="E42" i="6"/>
  <c r="F41"/>
  <c r="E41"/>
  <c r="G41"/>
  <c r="E40"/>
  <c r="F39"/>
  <c r="E39"/>
  <c r="G39"/>
  <c r="E38"/>
  <c r="F37"/>
  <c r="E37"/>
  <c r="G37"/>
  <c r="E36"/>
  <c r="F35"/>
  <c r="E35"/>
  <c r="G35"/>
  <c r="E34"/>
  <c r="F33"/>
  <c r="E33"/>
  <c r="G33"/>
  <c r="E32"/>
  <c r="F31"/>
  <c r="E31"/>
  <c r="G31"/>
  <c r="E30"/>
  <c r="F28"/>
  <c r="E28"/>
  <c r="G28"/>
  <c r="E27"/>
  <c r="F26"/>
  <c r="E26"/>
  <c r="G26"/>
  <c r="E25"/>
  <c r="F24"/>
  <c r="E24"/>
  <c r="G24"/>
  <c r="E23"/>
  <c r="F22"/>
  <c r="G22"/>
  <c r="F21"/>
  <c r="E21"/>
  <c r="G21"/>
  <c r="G20"/>
  <c r="F20"/>
  <c r="E19"/>
  <c r="F18"/>
  <c r="E18"/>
  <c r="G18"/>
  <c r="E17"/>
  <c r="F16"/>
  <c r="E16"/>
  <c r="E43"/>
  <c r="B12"/>
  <c r="E42" i="5"/>
  <c r="F41"/>
  <c r="E41"/>
  <c r="G41"/>
  <c r="E40"/>
  <c r="F39"/>
  <c r="E39"/>
  <c r="G39"/>
  <c r="E38"/>
  <c r="F37"/>
  <c r="E37"/>
  <c r="G37"/>
  <c r="E36"/>
  <c r="F35"/>
  <c r="E35"/>
  <c r="G35"/>
  <c r="E34"/>
  <c r="F33"/>
  <c r="E33"/>
  <c r="G33"/>
  <c r="E32"/>
  <c r="F31"/>
  <c r="E31"/>
  <c r="G31"/>
  <c r="E30"/>
  <c r="F28"/>
  <c r="E28"/>
  <c r="G28"/>
  <c r="E27"/>
  <c r="F26"/>
  <c r="E26"/>
  <c r="G26"/>
  <c r="E25"/>
  <c r="F24"/>
  <c r="E24"/>
  <c r="G24"/>
  <c r="E23"/>
  <c r="F22"/>
  <c r="G22"/>
  <c r="F21"/>
  <c r="E21"/>
  <c r="G21"/>
  <c r="G20"/>
  <c r="F20"/>
  <c r="E19"/>
  <c r="F18"/>
  <c r="E18"/>
  <c r="G18"/>
  <c r="E17"/>
  <c r="F16"/>
  <c r="E16"/>
  <c r="E43"/>
  <c r="B12"/>
  <c r="L46" i="2"/>
  <c r="E42" i="4"/>
  <c r="E41"/>
  <c r="F41"/>
  <c r="F40"/>
  <c r="E40"/>
  <c r="G40"/>
  <c r="E39"/>
  <c r="F39"/>
  <c r="F38"/>
  <c r="E38"/>
  <c r="G38"/>
  <c r="E37"/>
  <c r="F37"/>
  <c r="F36"/>
  <c r="E36"/>
  <c r="G36"/>
  <c r="E35"/>
  <c r="F35"/>
  <c r="F34"/>
  <c r="E34"/>
  <c r="G34"/>
  <c r="E33"/>
  <c r="F33"/>
  <c r="F32"/>
  <c r="E32"/>
  <c r="G32"/>
  <c r="E31"/>
  <c r="F31"/>
  <c r="F30"/>
  <c r="E30"/>
  <c r="G30"/>
  <c r="E28"/>
  <c r="F28"/>
  <c r="F27"/>
  <c r="E27"/>
  <c r="E26"/>
  <c r="F26"/>
  <c r="E25"/>
  <c r="E24"/>
  <c r="F24"/>
  <c r="E23"/>
  <c r="F22"/>
  <c r="E21"/>
  <c r="F20"/>
  <c r="E19"/>
  <c r="E18"/>
  <c r="F18"/>
  <c r="E17"/>
  <c r="E16"/>
  <c r="F16"/>
  <c r="B12"/>
  <c r="E42" i="3"/>
  <c r="F42"/>
  <c r="F41"/>
  <c r="E41"/>
  <c r="G41"/>
  <c r="E40"/>
  <c r="F40"/>
  <c r="F39"/>
  <c r="E39"/>
  <c r="G39"/>
  <c r="E38"/>
  <c r="F38"/>
  <c r="F37"/>
  <c r="E37"/>
  <c r="G37"/>
  <c r="E36"/>
  <c r="F36"/>
  <c r="F35"/>
  <c r="E35"/>
  <c r="G35"/>
  <c r="E32"/>
  <c r="F32"/>
  <c r="F28"/>
  <c r="E28"/>
  <c r="G28"/>
  <c r="G27"/>
  <c r="G26"/>
  <c r="G25"/>
  <c r="G24"/>
  <c r="G23"/>
  <c r="G22"/>
  <c r="G21"/>
  <c r="G20"/>
  <c r="G19"/>
  <c r="F18"/>
  <c r="E18"/>
  <c r="G18"/>
  <c r="E17"/>
  <c r="F17"/>
  <c r="F16"/>
  <c r="F43"/>
  <c r="E16"/>
  <c r="E43"/>
  <c r="B12"/>
  <c r="F42" i="2"/>
  <c r="E42"/>
  <c r="G42"/>
  <c r="E41"/>
  <c r="F41"/>
  <c r="F40"/>
  <c r="E40"/>
  <c r="G40"/>
  <c r="E39"/>
  <c r="F39"/>
  <c r="F38"/>
  <c r="E38"/>
  <c r="G38"/>
  <c r="E37"/>
  <c r="F37"/>
  <c r="F36"/>
  <c r="E36"/>
  <c r="G36"/>
  <c r="E35"/>
  <c r="F35"/>
  <c r="F34"/>
  <c r="E34"/>
  <c r="G34"/>
  <c r="E33"/>
  <c r="F33"/>
  <c r="F32"/>
  <c r="E32"/>
  <c r="G32"/>
  <c r="E31"/>
  <c r="F31"/>
  <c r="F30"/>
  <c r="E30"/>
  <c r="G30"/>
  <c r="E28"/>
  <c r="F28"/>
  <c r="F27"/>
  <c r="E27"/>
  <c r="G27"/>
  <c r="E26"/>
  <c r="F26"/>
  <c r="F25"/>
  <c r="E25"/>
  <c r="G25"/>
  <c r="E24"/>
  <c r="F24"/>
  <c r="F23"/>
  <c r="E23"/>
  <c r="G23"/>
  <c r="E22"/>
  <c r="F22"/>
  <c r="F21"/>
  <c r="E21"/>
  <c r="G21"/>
  <c r="E20"/>
  <c r="F20"/>
  <c r="F19"/>
  <c r="E19"/>
  <c r="G19"/>
  <c r="E18"/>
  <c r="F18"/>
  <c r="E17"/>
  <c r="F17"/>
  <c r="E16"/>
  <c r="F16"/>
  <c r="B12"/>
  <c r="E42" i="1"/>
  <c r="E41"/>
  <c r="F41"/>
  <c r="E40"/>
  <c r="E39"/>
  <c r="F39"/>
  <c r="E38"/>
  <c r="E37"/>
  <c r="F37"/>
  <c r="F36"/>
  <c r="E36"/>
  <c r="G36"/>
  <c r="E35"/>
  <c r="F35"/>
  <c r="F34"/>
  <c r="E34"/>
  <c r="G34"/>
  <c r="E33"/>
  <c r="F33"/>
  <c r="F32"/>
  <c r="E32"/>
  <c r="G32"/>
  <c r="E31"/>
  <c r="F31"/>
  <c r="F30"/>
  <c r="E30"/>
  <c r="G30"/>
  <c r="F28"/>
  <c r="E28"/>
  <c r="E27"/>
  <c r="F27"/>
  <c r="E26"/>
  <c r="F26"/>
  <c r="E25"/>
  <c r="F25"/>
  <c r="E24"/>
  <c r="F24"/>
  <c r="E23"/>
  <c r="E22"/>
  <c r="F22"/>
  <c r="F21"/>
  <c r="E21"/>
  <c r="G21"/>
  <c r="E20"/>
  <c r="F20"/>
  <c r="F19"/>
  <c r="E19"/>
  <c r="G19"/>
  <c r="E18"/>
  <c r="F18"/>
  <c r="E17"/>
  <c r="F17"/>
  <c r="E16"/>
  <c r="F16"/>
  <c r="B12"/>
  <c r="F43" i="8"/>
  <c r="G17"/>
  <c r="G19"/>
  <c r="G21"/>
  <c r="G23"/>
  <c r="G25"/>
  <c r="G27"/>
  <c r="G30"/>
  <c r="G32"/>
  <c r="G34"/>
  <c r="G36"/>
  <c r="G38"/>
  <c r="G40"/>
  <c r="G42"/>
  <c r="G16"/>
  <c r="G27" i="6"/>
  <c r="G36"/>
  <c r="G16"/>
  <c r="F17"/>
  <c r="G17"/>
  <c r="F19"/>
  <c r="G19"/>
  <c r="F23"/>
  <c r="G23"/>
  <c r="F25"/>
  <c r="G25"/>
  <c r="F27"/>
  <c r="F30"/>
  <c r="G30"/>
  <c r="F32"/>
  <c r="G32"/>
  <c r="F34"/>
  <c r="G34"/>
  <c r="F36"/>
  <c r="F38"/>
  <c r="G38"/>
  <c r="F40"/>
  <c r="G40"/>
  <c r="F42"/>
  <c r="G42"/>
  <c r="G27" i="5"/>
  <c r="G36"/>
  <c r="G16"/>
  <c r="F17"/>
  <c r="G17"/>
  <c r="F19"/>
  <c r="G19"/>
  <c r="F23"/>
  <c r="G23"/>
  <c r="F25"/>
  <c r="G25"/>
  <c r="F27"/>
  <c r="F30"/>
  <c r="G30"/>
  <c r="F32"/>
  <c r="G32"/>
  <c r="F34"/>
  <c r="G34"/>
  <c r="F36"/>
  <c r="F38"/>
  <c r="G38"/>
  <c r="F40"/>
  <c r="G40"/>
  <c r="F42"/>
  <c r="G42"/>
  <c r="G27" i="4"/>
  <c r="G19"/>
  <c r="G23"/>
  <c r="G16"/>
  <c r="F17"/>
  <c r="F43"/>
  <c r="G18"/>
  <c r="F19"/>
  <c r="G20"/>
  <c r="F21"/>
  <c r="G21"/>
  <c r="G22"/>
  <c r="F23"/>
  <c r="G24"/>
  <c r="F25"/>
  <c r="G25"/>
  <c r="G26"/>
  <c r="G28"/>
  <c r="G31"/>
  <c r="G33"/>
  <c r="G35"/>
  <c r="G37"/>
  <c r="G39"/>
  <c r="G41"/>
  <c r="F42"/>
  <c r="G42"/>
  <c r="E43"/>
  <c r="F43" i="2"/>
  <c r="G17"/>
  <c r="G17" i="3"/>
  <c r="G32"/>
  <c r="G36"/>
  <c r="G38"/>
  <c r="G40"/>
  <c r="G42"/>
  <c r="G16"/>
  <c r="G16" i="2"/>
  <c r="G18"/>
  <c r="G20"/>
  <c r="G22"/>
  <c r="G24"/>
  <c r="G26"/>
  <c r="G28"/>
  <c r="G31"/>
  <c r="G33"/>
  <c r="G35"/>
  <c r="G37"/>
  <c r="G39"/>
  <c r="G41"/>
  <c r="E43"/>
  <c r="G26" i="1"/>
  <c r="G28"/>
  <c r="G17"/>
  <c r="G40"/>
  <c r="G16"/>
  <c r="G18"/>
  <c r="G20"/>
  <c r="G22"/>
  <c r="F23"/>
  <c r="F43"/>
  <c r="G24"/>
  <c r="G25"/>
  <c r="G27"/>
  <c r="G31"/>
  <c r="G33"/>
  <c r="G35"/>
  <c r="G37"/>
  <c r="F38"/>
  <c r="G38"/>
  <c r="G39"/>
  <c r="F40"/>
  <c r="G41"/>
  <c r="F42"/>
  <c r="G42"/>
  <c r="E43"/>
  <c r="G43" i="8"/>
  <c r="B11"/>
  <c r="G43" i="6"/>
  <c r="B11"/>
  <c r="F43"/>
  <c r="G43" i="5"/>
  <c r="B11"/>
  <c r="F43"/>
  <c r="G17" i="4"/>
  <c r="G43"/>
  <c r="B11"/>
  <c r="G43" i="3"/>
  <c r="B11"/>
  <c r="G43" i="2"/>
  <c r="B11"/>
  <c r="G23" i="1"/>
  <c r="G43"/>
  <c r="B11"/>
</calcChain>
</file>

<file path=xl/comments1.xml><?xml version="1.0" encoding="utf-8"?>
<comments xmlns="http://schemas.openxmlformats.org/spreadsheetml/2006/main">
  <authors>
    <author>owner</author>
    <author>조규장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19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  <comment ref="B29" authorId="1">
      <text>
        <r>
          <rPr>
            <b/>
            <sz val="9"/>
            <color indexed="81"/>
            <rFont val="돋움"/>
            <family val="3"/>
            <charset val="129"/>
          </rPr>
          <t>조규장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렌탈조건 기록요망
소모품 구매조건인지, 월 사용량조건인지
소모품 구입조건시에는 
 - 초기 소모품 제공, 차후 소모품 구매 (토너 20,000매, 드럼 100,000매)
 매수 기준시에는 다음과 같이 기록
 - 월 2,000매 기준, 추가 장당 20원 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입력하고 인쇄속도 및 사용잉크
약정기간/약정금액란의 규격 입력후 인쇄</t>
        </r>
      </text>
    </comment>
  </commentList>
</comments>
</file>

<file path=xl/comments4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</commentList>
</comments>
</file>

<file path=xl/comments5.xml><?xml version="1.0" encoding="utf-8"?>
<comments xmlns="http://schemas.openxmlformats.org/spreadsheetml/2006/main">
  <authors>
    <author>owner</author>
    <author>조규장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20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  <comment ref="B28" authorId="1">
      <text>
        <r>
          <rPr>
            <b/>
            <sz val="9"/>
            <color indexed="81"/>
            <rFont val="돋움"/>
            <family val="3"/>
            <charset val="129"/>
          </rPr>
          <t>조규장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추가옵션기록
팩스등</t>
        </r>
      </text>
    </comment>
    <comment ref="B32" authorId="1">
      <text>
        <r>
          <rPr>
            <b/>
            <sz val="9"/>
            <color indexed="81"/>
            <rFont val="돋움"/>
            <family val="3"/>
            <charset val="129"/>
          </rPr>
          <t>조규장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약정조건 변경후
금액 변경바라
우측 자료 참고</t>
        </r>
      </text>
    </comment>
  </commentList>
</comments>
</file>

<file path=xl/comments6.xml><?xml version="1.0" encoding="utf-8"?>
<comments xmlns="http://schemas.openxmlformats.org/spreadsheetml/2006/main">
  <authors>
    <author>owner</author>
    <author>조규장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19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  <comment ref="B29" authorId="1">
      <text>
        <r>
          <rPr>
            <b/>
            <sz val="9"/>
            <color indexed="81"/>
            <rFont val="돋움"/>
            <family val="3"/>
            <charset val="129"/>
          </rPr>
          <t>조규장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렌탈조건 기록요망
소모품 구매조건인지, 월 사용량조건인지
소모품 구입조건시에는 
 - 초기 소모품 제공, 차후 소모품 구매 (토너 20,000매, 드럼 100,000매)
 매수 기준시에는 다음과 같이 기록
 - 월 2,000매 기준, 추가 장당 20원 </t>
        </r>
      </text>
    </comment>
  </commentList>
</comments>
</file>

<file path=xl/comments7.xml><?xml version="1.0" encoding="utf-8"?>
<comments xmlns="http://schemas.openxmlformats.org/spreadsheetml/2006/main">
  <authors>
    <author>owner</author>
    <author>조규장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19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  <comment ref="B29" authorId="1">
      <text>
        <r>
          <rPr>
            <b/>
            <sz val="9"/>
            <color indexed="81"/>
            <rFont val="돋움"/>
            <family val="3"/>
            <charset val="129"/>
          </rPr>
          <t>조규장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렌탈조건 기록요망
소모품 구매조건인지, 월 사용량조건인지
소모품 구입조건시에는 
 - 초기 소모품 제공, 차후 소모품 구매 (토너 10,000매, 드럼 60,000매)
 매수 기준시에는 다음과 같이 기록
 - 월 2,000매 기준, 추가 장당 20원 </t>
        </r>
      </text>
    </comment>
  </commentList>
</comments>
</file>

<file path=xl/sharedStrings.xml><?xml version="1.0" encoding="utf-8"?>
<sst xmlns="http://schemas.openxmlformats.org/spreadsheetml/2006/main" count="572" uniqueCount="217">
  <si>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</si>
  <si>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</si>
  <si>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</si>
  <si>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</si>
  <si>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</si>
  <si>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</si>
  <si>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</si>
  <si>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</si>
  <si>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</si>
  <si>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</si>
  <si>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</si>
  <si>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</si>
  <si>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</si>
  <si>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</si>
  <si>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</si>
  <si>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</si>
  <si>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 렌탈</t>
    <phoneticPr fontId="3" type="noConversion"/>
  </si>
  <si>
    <t>1200dpi 고화질 복사품질</t>
    <phoneticPr fontId="3" type="noConversion"/>
  </si>
  <si>
    <t>분당 30매 출력속도</t>
    <phoneticPr fontId="3" type="noConversion"/>
  </si>
  <si>
    <t>다양한 복사 및 문서 소트기능 (옵션)</t>
    <phoneticPr fontId="3" type="noConversion"/>
  </si>
  <si>
    <t>다양한 용지 사이즈와 두께에 대응</t>
    <phoneticPr fontId="3" type="noConversion"/>
  </si>
  <si>
    <t>네트워크 출력안정성을 높인 UFR II LT 프린터 보드 (옵션)</t>
    <phoneticPr fontId="3" type="noConversion"/>
  </si>
  <si>
    <t>카세트 2단 기본제공</t>
    <phoneticPr fontId="3" type="noConversion"/>
  </si>
  <si>
    <t>추가제공옵션</t>
    <phoneticPr fontId="3" type="noConversion"/>
  </si>
  <si>
    <t>고속팩스보드</t>
    <phoneticPr fontId="3" type="noConversion"/>
  </si>
  <si>
    <t>자동원고이송장치 (ADF)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</si>
  <si>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</si>
  <si>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</si>
  <si>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</si>
  <si>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</si>
  <si>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ir 2025</t>
    <phoneticPr fontId="3" type="noConversion"/>
  </si>
  <si>
    <t>렌탈조건</t>
    <phoneticPr fontId="3" type="noConversion"/>
  </si>
  <si>
    <t>3년약정</t>
    <phoneticPr fontId="3" type="noConversion"/>
  </si>
  <si>
    <t>기본가격</t>
    <phoneticPr fontId="3" type="noConversion"/>
  </si>
  <si>
    <t>설명페이지는 프린트되지 않습니다.</t>
    <phoneticPr fontId="3" type="noConversion"/>
  </si>
  <si>
    <t>(25매 복합기, ADF 기본)</t>
    <phoneticPr fontId="3" type="noConversion"/>
  </si>
  <si>
    <t>모델명</t>
    <phoneticPr fontId="3" type="noConversion"/>
  </si>
  <si>
    <t>비고</t>
    <phoneticPr fontId="3" type="noConversion"/>
  </si>
  <si>
    <t>ir2025</t>
    <phoneticPr fontId="3" type="noConversion"/>
  </si>
  <si>
    <t>ir2030</t>
    <phoneticPr fontId="3" type="noConversion"/>
  </si>
  <si>
    <t>ir2025i</t>
    <phoneticPr fontId="3" type="noConversion"/>
  </si>
  <si>
    <t>ir2030i</t>
    <phoneticPr fontId="3" type="noConversion"/>
  </si>
  <si>
    <t>소모품구입</t>
    <phoneticPr fontId="3" type="noConversion"/>
  </si>
  <si>
    <t>팩스추가</t>
    <phoneticPr fontId="3" type="noConversion"/>
  </si>
  <si>
    <t>2년약정</t>
    <phoneticPr fontId="3" type="noConversion"/>
  </si>
  <si>
    <t>약정기간</t>
    <phoneticPr fontId="3" type="noConversion"/>
  </si>
  <si>
    <t>1. 렌탈보증금은 렌탈비 3개월에 대한 선납으로 대체합니다.</t>
    <phoneticPr fontId="3" type="noConversion"/>
  </si>
  <si>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</si>
  <si>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</si>
  <si>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</si>
  <si>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</si>
  <si>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</si>
  <si>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</si>
  <si>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</si>
  <si>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</si>
  <si>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</si>
  <si>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</si>
  <si>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</si>
  <si>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</si>
  <si>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</si>
  <si>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</si>
  <si>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복합기렌탈</t>
    <phoneticPr fontId="3" type="noConversion"/>
  </si>
  <si>
    <t>IRC2550i</t>
    <phoneticPr fontId="3" type="noConversion"/>
  </si>
  <si>
    <t>1200dpi 고화질 복사품질</t>
    <phoneticPr fontId="3" type="noConversion"/>
  </si>
  <si>
    <t>분당 25매 출력속도</t>
    <phoneticPr fontId="3" type="noConversion"/>
  </si>
  <si>
    <t>다양한 복사 및 문서 소트기능 (옵션)</t>
    <phoneticPr fontId="3" type="noConversion"/>
  </si>
  <si>
    <t>양면 복사 기능</t>
    <phoneticPr fontId="3" type="noConversion"/>
  </si>
  <si>
    <t>다양한 용지 사이즈와 두께에 대응</t>
    <phoneticPr fontId="3" type="noConversion"/>
  </si>
  <si>
    <t>네트워크 출력안정성을 높인 UFR II LT 프린터 보드</t>
    <phoneticPr fontId="3" type="noConversion"/>
  </si>
  <si>
    <t>고속 3초 팩스 전송 (옵션)</t>
    <phoneticPr fontId="3" type="noConversion"/>
  </si>
  <si>
    <t>자동원고이송장치 (ADF) 포함</t>
    <phoneticPr fontId="3" type="noConversion"/>
  </si>
  <si>
    <t>용지급지장치 550매 카세트 2ea</t>
    <phoneticPr fontId="3" type="noConversion"/>
  </si>
  <si>
    <t>검정 기본 3,000매 출력, 추가 장당 10원</t>
    <phoneticPr fontId="3" type="noConversion"/>
  </si>
  <si>
    <t>컬러 기본 제공없음, 추가 장당 150원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</si>
  <si>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</si>
  <si>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</si>
  <si>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</si>
  <si>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</si>
  <si>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irc2550i</t>
    <phoneticPr fontId="3" type="noConversion"/>
  </si>
  <si>
    <t>2년 약정시 추가금</t>
    <phoneticPr fontId="3" type="noConversion"/>
  </si>
  <si>
    <t>소모품구입, 3년 약정</t>
    <phoneticPr fontId="3" type="noConversion"/>
  </si>
  <si>
    <t>소모품구입, 2년 약정</t>
    <phoneticPr fontId="3" type="noConversion"/>
  </si>
  <si>
    <t>(월 3,000매 기준, 추가 10원, 컬러 기본 500매, 추가 150원)</t>
    <phoneticPr fontId="3" type="noConversion"/>
  </si>
  <si>
    <t>(월 3,000매 기준, 추가 10원, 컬러 기본없음, 추가 150원)</t>
    <phoneticPr fontId="3" type="noConversion"/>
  </si>
  <si>
    <t>(월 3,000매 기준, 추가 10원, 컬러 기본 1,000매, 추가 150원)</t>
    <phoneticPr fontId="3" type="noConversion"/>
  </si>
  <si>
    <t>irc2550i 특징</t>
    <phoneticPr fontId="3" type="noConversion"/>
  </si>
  <si>
    <t>프린터, 복사, 스캔, 전송 (양면인쇄, 양면복사, 양면스캔)</t>
    <phoneticPr fontId="3" type="noConversion"/>
  </si>
  <si>
    <t>Send 기능과 스캔의 차이점</t>
    <phoneticPr fontId="3" type="noConversion"/>
  </si>
  <si>
    <t>- Send는 복합기에서 PC의 공유폴더로 단축키를 통해서 바로 보내는 기능(tif, jpg, pdf)</t>
    <phoneticPr fontId="3" type="noConversion"/>
  </si>
  <si>
    <t>- 일반네트웍 스캔은 시간이 오래걸리고 포맷이 PC에 의존</t>
    <phoneticPr fontId="3" type="noConversion"/>
  </si>
  <si>
    <t>(복합기 스캔준비, PC프로그램 실행, 복합기 스캔 오프라인 설정 변경등, 장시간소요)</t>
    <phoneticPr fontId="3" type="noConversion"/>
  </si>
  <si>
    <t>(월 2,000매 기준, 추가 20원)</t>
    <phoneticPr fontId="3" type="noConversion"/>
  </si>
  <si>
    <t>추가매수</t>
    <phoneticPr fontId="3" type="noConversion"/>
  </si>
  <si>
    <t xml:space="preserve">(월 약정매수 추가시 10원으로 계산, </t>
    <phoneticPr fontId="3" type="noConversion"/>
  </si>
  <si>
    <t>1,000매 추가시 기본료 10,000원 추가)</t>
  </si>
  <si>
    <t>약정기간 3년</t>
    <phoneticPr fontId="3" type="noConversion"/>
  </si>
  <si>
    <t>ir 3230A</t>
    <phoneticPr fontId="3" type="noConversion"/>
  </si>
  <si>
    <t>카세트 550매 2단 기본제공</t>
    <phoneticPr fontId="3" type="noConversion"/>
  </si>
  <si>
    <t>(2년 약정시 15,000원)</t>
    <phoneticPr fontId="3" type="noConversion"/>
  </si>
  <si>
    <t>ir3230a</t>
    <phoneticPr fontId="3" type="noConversion"/>
  </si>
  <si>
    <t>ir3235a</t>
    <phoneticPr fontId="3" type="noConversion"/>
  </si>
  <si>
    <t>(월 5,000매 기준, 추가 10원)</t>
    <phoneticPr fontId="3" type="noConversion"/>
  </si>
  <si>
    <t>ir 3230a 와 2030의 차이점</t>
    <phoneticPr fontId="3" type="noConversion"/>
  </si>
  <si>
    <t>(토너 20,000매, 드럼 100,000매)</t>
    <phoneticPr fontId="3" type="noConversion"/>
  </si>
  <si>
    <t>1. 토너 용량 2배증가, 드럼내구매수 1.5배 증가</t>
    <phoneticPr fontId="3" type="noConversion"/>
  </si>
  <si>
    <t>2. 페토너통 추가(2030 시리즈는 드럼에 폐토너통 포함)</t>
    <phoneticPr fontId="3" type="noConversion"/>
  </si>
  <si>
    <t>3. ADF 속도 2배 이상(51ppm vs 20ppm)</t>
    <phoneticPr fontId="3" type="noConversion"/>
  </si>
  <si>
    <t>4. 양면인쇄모듈 기본내장 (2030 옵션 385,000원)</t>
    <phoneticPr fontId="3" type="noConversion"/>
  </si>
  <si>
    <t>5. 카세트 550매 2개 기본 (2030 250매 2개 기본)</t>
    <phoneticPr fontId="3" type="noConversion"/>
  </si>
  <si>
    <t>6. 인쇄해상도 증가 (1200dpi vs 600dpi)</t>
    <phoneticPr fontId="3" type="noConversion"/>
  </si>
  <si>
    <t>한솔플러스</t>
    <phoneticPr fontId="3" type="noConversion"/>
  </si>
  <si>
    <t>oj8500</t>
    <phoneticPr fontId="3" type="noConversion"/>
  </si>
  <si>
    <t>(vat 별도)</t>
    <phoneticPr fontId="3" type="noConversion"/>
  </si>
  <si>
    <t>초기 소모품 무상제공</t>
    <phoneticPr fontId="3" type="noConversion"/>
  </si>
  <si>
    <t>Send 추가</t>
    <phoneticPr fontId="3" type="noConversion"/>
  </si>
  <si>
    <t>USB Scan</t>
    <phoneticPr fontId="3" type="noConversion"/>
  </si>
  <si>
    <t>(USB 메모리로 스캔가능)</t>
    <phoneticPr fontId="3" type="noConversion"/>
  </si>
  <si>
    <t>(2년 약정시 30,000원)</t>
    <phoneticPr fontId="3" type="noConversion"/>
  </si>
  <si>
    <t>(2년 약정시 동일)</t>
    <phoneticPr fontId="3" type="noConversion"/>
  </si>
  <si>
    <t>사용토너</t>
    <phoneticPr fontId="3" type="noConversion"/>
  </si>
  <si>
    <t>사용량</t>
    <phoneticPr fontId="3" type="noConversion"/>
  </si>
  <si>
    <t>ir3230</t>
    <phoneticPr fontId="3" type="noConversion"/>
  </si>
  <si>
    <t>ir3235</t>
    <phoneticPr fontId="3" type="noConversion"/>
  </si>
  <si>
    <t>npg-25</t>
    <phoneticPr fontId="3" type="noConversion"/>
  </si>
  <si>
    <t>21,000매</t>
    <phoneticPr fontId="3" type="noConversion"/>
  </si>
  <si>
    <t>소비자가</t>
    <phoneticPr fontId="3" type="noConversion"/>
  </si>
  <si>
    <t>드럼</t>
    <phoneticPr fontId="3" type="noConversion"/>
  </si>
  <si>
    <t>npg25/26</t>
    <phoneticPr fontId="3" type="noConversion"/>
  </si>
  <si>
    <t>100,000매</t>
    <phoneticPr fontId="3" type="noConversion"/>
  </si>
  <si>
    <t>24,000매</t>
    <phoneticPr fontId="3" type="noConversion"/>
  </si>
  <si>
    <t>npg-26</t>
    <phoneticPr fontId="3" type="noConversion"/>
  </si>
  <si>
    <t>npg-28</t>
    <phoneticPr fontId="3" type="noConversion"/>
  </si>
  <si>
    <t>9,000매</t>
    <phoneticPr fontId="3" type="noConversion"/>
  </si>
  <si>
    <t>npg-37</t>
    <phoneticPr fontId="3" type="noConversion"/>
  </si>
  <si>
    <t>60,000매</t>
    <phoneticPr fontId="3" type="noConversion"/>
  </si>
  <si>
    <t>hp oj pro 8500</t>
    <phoneticPr fontId="3" type="noConversion"/>
  </si>
  <si>
    <t>한솔특별계약</t>
    <phoneticPr fontId="3" type="noConversion"/>
  </si>
  <si>
    <t>1년 선불시 소유권 이전 / 396,000원</t>
    <phoneticPr fontId="3" type="noConversion"/>
  </si>
  <si>
    <t>월 납입시 15개월후 소유권 이전 (3개월 선납후, 12개월 납)</t>
    <phoneticPr fontId="3" type="noConversion"/>
  </si>
  <si>
    <t>초기 잉크 무상제공, 추가 구매시 50% 할인</t>
    <phoneticPr fontId="3" type="noConversion"/>
  </si>
  <si>
    <t>폐잉크통 100% 반납원칙 (미반납시 수량만큼 정상가 환원)</t>
    <phoneticPr fontId="3" type="noConversion"/>
  </si>
  <si>
    <t>oj8000</t>
    <phoneticPr fontId="3" type="noConversion"/>
  </si>
  <si>
    <t>렌탈비용</t>
    <phoneticPr fontId="3" type="noConversion"/>
  </si>
  <si>
    <t>무상</t>
    <phoneticPr fontId="3" type="noConversion"/>
  </si>
  <si>
    <t>33/22</t>
    <phoneticPr fontId="3" type="noConversion"/>
  </si>
  <si>
    <t>초기잉크 99, 구매</t>
    <phoneticPr fontId="3" type="noConversion"/>
  </si>
  <si>
    <t>비고</t>
    <phoneticPr fontId="3" type="noConversion"/>
  </si>
  <si>
    <t>20/15</t>
    <phoneticPr fontId="3" type="noConversion"/>
  </si>
  <si>
    <t>초기잉크 무상, 임대료 66 선납</t>
    <phoneticPr fontId="3" type="noConversion"/>
  </si>
  <si>
    <t>초기잉크 무상, 임대료 99 선납</t>
    <phoneticPr fontId="3" type="noConversion"/>
  </si>
  <si>
    <t>oj7000</t>
    <phoneticPr fontId="3" type="noConversion"/>
  </si>
  <si>
    <t>25/15</t>
    <phoneticPr fontId="3" type="noConversion"/>
  </si>
  <si>
    <t>초기잉크 무상, 임대료 66 선납</t>
    <phoneticPr fontId="3" type="noConversion"/>
  </si>
  <si>
    <t>검정 2,200매 출력가능</t>
    <phoneticPr fontId="3" type="noConversion"/>
  </si>
  <si>
    <t>컬러 1,400매 출력가능 (3개)</t>
    <phoneticPr fontId="3" type="noConversion"/>
  </si>
  <si>
    <t>사용잉크</t>
    <phoneticPr fontId="3" type="noConversion"/>
  </si>
  <si>
    <t>출력량</t>
    <phoneticPr fontId="3" type="noConversion"/>
  </si>
  <si>
    <t>940 검정</t>
    <phoneticPr fontId="3" type="noConversion"/>
  </si>
  <si>
    <t>940 컬러</t>
    <phoneticPr fontId="3" type="noConversion"/>
  </si>
  <si>
    <t>920 검정</t>
    <phoneticPr fontId="3" type="noConversion"/>
  </si>
  <si>
    <t>920 컬러</t>
    <phoneticPr fontId="3" type="noConversion"/>
  </si>
  <si>
    <t>2,200매</t>
    <phoneticPr fontId="3" type="noConversion"/>
  </si>
  <si>
    <t>1,400매</t>
    <phoneticPr fontId="3" type="noConversion"/>
  </si>
  <si>
    <t>1,200매</t>
    <phoneticPr fontId="3" type="noConversion"/>
  </si>
  <si>
    <t>700매</t>
    <phoneticPr fontId="3" type="noConversion"/>
  </si>
  <si>
    <t>oj 7000 / 6500 / 6000</t>
    <phoneticPr fontId="3" type="noConversion"/>
  </si>
  <si>
    <t>oj 8000 / 8500</t>
    <phoneticPr fontId="3" type="noConversion"/>
  </si>
  <si>
    <t>사용기종</t>
    <phoneticPr fontId="3" type="noConversion"/>
  </si>
  <si>
    <t>초기잉크 66 구매, 임대료 33, 선납</t>
    <phoneticPr fontId="3" type="noConversion"/>
  </si>
  <si>
    <t>잉크구매</t>
    <phoneticPr fontId="3" type="noConversion"/>
  </si>
  <si>
    <t>oj 8000 임대장비는 제품번호가 틀리며 940 잉크만 사용</t>
    <phoneticPr fontId="3" type="noConversion"/>
  </si>
  <si>
    <t>oj 8000/8500 장비는 940/942 잉크 모두사용가능</t>
    <phoneticPr fontId="3" type="noConversion"/>
  </si>
  <si>
    <t>프린터렌탈</t>
    <phoneticPr fontId="3" type="noConversion"/>
  </si>
  <si>
    <t>캐논 LBP7280</t>
    <phoneticPr fontId="3" type="noConversion"/>
  </si>
  <si>
    <t>lbp7280</t>
    <phoneticPr fontId="3" type="noConversion"/>
  </si>
  <si>
    <t>렌탈조건</t>
    <phoneticPr fontId="3" type="noConversion"/>
  </si>
  <si>
    <t>월 5,000매 추가 10원</t>
    <phoneticPr fontId="3" type="noConversion"/>
  </si>
  <si>
    <t>(재생토너로 렌탈함)</t>
    <phoneticPr fontId="3" type="noConversion"/>
  </si>
  <si>
    <t>lbp3300</t>
    <phoneticPr fontId="3" type="noConversion"/>
  </si>
  <si>
    <t>월 2,000매 추가 20원</t>
    <phoneticPr fontId="3" type="noConversion"/>
  </si>
  <si>
    <t>(네트웍/양면 28ppm)</t>
    <phoneticPr fontId="3" type="noConversion"/>
  </si>
  <si>
    <t>(양면 21ppm)</t>
    <phoneticPr fontId="3" type="noConversion"/>
  </si>
  <si>
    <t>ir1024f</t>
    <phoneticPr fontId="3" type="noConversion"/>
  </si>
  <si>
    <t>네트웍추가</t>
    <phoneticPr fontId="3" type="noConversion"/>
  </si>
  <si>
    <t>월 2,000매 추가 10원</t>
    <phoneticPr fontId="3" type="noConversion"/>
  </si>
  <si>
    <t>2년 약정시 88,000원, 1년 약정시 99,000원</t>
    <phoneticPr fontId="3" type="noConversion"/>
  </si>
  <si>
    <t>1년 약정시 88,000</t>
    <phoneticPr fontId="3" type="noConversion"/>
  </si>
  <si>
    <t>1년 약정시 55,000</t>
    <phoneticPr fontId="3" type="noConversion"/>
  </si>
  <si>
    <t>약정기간</t>
    <phoneticPr fontId="3" type="noConversion"/>
  </si>
  <si>
    <t>약정금액</t>
    <phoneticPr fontId="3" type="noConversion"/>
  </si>
  <si>
    <t>폐잉크 반드시 반납</t>
    <phoneticPr fontId="3" type="noConversion"/>
  </si>
  <si>
    <t>인쇄속도</t>
    <phoneticPr fontId="3" type="noConversion"/>
  </si>
  <si>
    <t>렌탈기간</t>
    <phoneticPr fontId="3" type="noConversion"/>
  </si>
  <si>
    <t>lbp 7280 및 lbp3300 재생토너 사용으로 인하여</t>
    <phoneticPr fontId="3" type="noConversion"/>
  </si>
  <si>
    <t>출력매수 확인은 하되, 탄력적으로 운영할 것</t>
    <phoneticPr fontId="3" type="noConversion"/>
  </si>
  <si>
    <t>ir2030 시리즈 프린터 보드는 기본제공 (자체 이벤트)</t>
    <phoneticPr fontId="3" type="noConversion"/>
  </si>
  <si>
    <t>초기잉크 66, 임대료 33, 선납</t>
    <phoneticPr fontId="3" type="noConversion"/>
  </si>
  <si>
    <t>(초기소모품 무상)</t>
    <phoneticPr fontId="3" type="noConversion"/>
  </si>
  <si>
    <t>(USB 메모리로 스캔)</t>
    <phoneticPr fontId="3" type="noConversion"/>
  </si>
  <si>
    <t>(2년 약정 30,000원)</t>
    <phoneticPr fontId="3" type="noConversion"/>
  </si>
  <si>
    <t>(2년 약정 동일)</t>
    <phoneticPr fontId="3" type="noConversion"/>
  </si>
  <si>
    <t>(월 3,000매 기준, 추가 20원)</t>
    <phoneticPr fontId="3" type="noConversion"/>
  </si>
  <si>
    <t>아래와 같이 기본료 변경으로 기본매수 변경가능</t>
    <phoneticPr fontId="3" type="noConversion"/>
  </si>
  <si>
    <t>기본약정매수 조정시 장당 10원으로</t>
    <phoneticPr fontId="3" type="noConversion"/>
  </si>
  <si>
    <t>1. 토너 용량 2배증가, 드럼내구매수 1.5배 증가</t>
    <phoneticPr fontId="3" type="noConversion"/>
  </si>
  <si>
    <t>한솔플러스 - 공부방 전용상품은 별도 견적서 참보</t>
    <phoneticPr fontId="3" type="noConversion"/>
  </si>
  <si>
    <t>ir2520a</t>
    <phoneticPr fontId="3" type="noConversion"/>
  </si>
  <si>
    <t>ir2525a</t>
    <phoneticPr fontId="3" type="noConversion"/>
  </si>
  <si>
    <t>ir2525i</t>
    <phoneticPr fontId="3" type="noConversion"/>
  </si>
  <si>
    <t>ir2530a</t>
    <phoneticPr fontId="3" type="noConversion"/>
  </si>
  <si>
    <t>ir2530i</t>
    <phoneticPr fontId="3" type="noConversion"/>
  </si>
  <si>
    <t>ir2535i</t>
    <phoneticPr fontId="3" type="noConversion"/>
  </si>
  <si>
    <t>기본카세트 250매+550매</t>
    <phoneticPr fontId="3" type="noConversion"/>
  </si>
  <si>
    <t>ir2520 시리즈만 카세트 250+550 / 나머지는 550매 2개</t>
    <phoneticPr fontId="3" type="noConversion"/>
  </si>
  <si>
    <t>분당 25매 출력속도</t>
    <phoneticPr fontId="3" type="noConversion"/>
  </si>
  <si>
    <t>월 2,000매 기본제공, 추가요금 장당 20원</t>
    <phoneticPr fontId="3" type="noConversion"/>
  </si>
  <si>
    <t>월 5,000매 기본제공, 추가요금 장당 20원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</si>
</sst>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0"/>
      <color indexed="10"/>
      <name val="굴림체"/>
      <family val="3"/>
      <charset val="129"/>
    </font>
    <font>
      <b/>
      <sz val="10"/>
      <color indexed="36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41" fontId="4" fillId="4" borderId="3" xfId="1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shrinkToFit="1"/>
    </xf>
    <xf numFmtId="41" fontId="4" fillId="0" borderId="9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 vertical="center"/>
    </xf>
    <xf numFmtId="0" fontId="5" fillId="0" borderId="0" xfId="0" quotePrefix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1" fontId="5" fillId="0" borderId="0" xfId="1" quotePrefix="1" applyFont="1" applyAlignment="1">
      <alignment vertical="center"/>
    </xf>
    <xf numFmtId="0" fontId="14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41" fontId="5" fillId="0" borderId="20" xfId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41" fontId="5" fillId="0" borderId="22" xfId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20" xfId="0" applyBorder="1"/>
    <xf numFmtId="0" fontId="5" fillId="0" borderId="19" xfId="0" quotePrefix="1" applyFont="1" applyBorder="1" applyAlignment="1">
      <alignment vertical="center"/>
    </xf>
    <xf numFmtId="0" fontId="0" fillId="0" borderId="22" xfId="0" applyBorder="1"/>
    <xf numFmtId="0" fontId="0" fillId="0" borderId="23" xfId="0" applyBorder="1"/>
    <xf numFmtId="41" fontId="5" fillId="0" borderId="17" xfId="1" applyFont="1" applyBorder="1" applyAlignment="1">
      <alignment vertical="center"/>
    </xf>
    <xf numFmtId="41" fontId="5" fillId="0" borderId="0" xfId="1" quotePrefix="1" applyFont="1" applyBorder="1" applyAlignment="1">
      <alignment vertical="center"/>
    </xf>
    <xf numFmtId="41" fontId="5" fillId="0" borderId="18" xfId="1" applyFont="1" applyBorder="1" applyAlignment="1">
      <alignment vertical="center"/>
    </xf>
    <xf numFmtId="41" fontId="5" fillId="0" borderId="20" xfId="0" applyNumberFormat="1" applyFont="1" applyBorder="1" applyAlignment="1">
      <alignment vertical="center"/>
    </xf>
    <xf numFmtId="41" fontId="5" fillId="0" borderId="23" xfId="1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41" fontId="15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819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614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512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4098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307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05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028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30</xdr:row>
      <xdr:rowOff>66675</xdr:rowOff>
    </xdr:from>
    <xdr:to>
      <xdr:col>1</xdr:col>
      <xdr:colOff>1381125</xdr:colOff>
      <xdr:row>41</xdr:row>
      <xdr:rowOff>104775</xdr:rowOff>
    </xdr:to>
    <xdr:pic>
      <xdr:nvPicPr>
        <xdr:cNvPr id="1029" name="20091106_17/kbh0620_1257516169213QwX0z_jpg/ir-2022_kbh0620.jpg" descr="ir-2022_kbh06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6105525"/>
          <a:ext cx="2133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5" workbookViewId="0">
      <selection activeCell="B19" sqref="B19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7.77734375" style="1" customWidth="1"/>
    <col min="10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93" t="s">
        <v>0</v>
      </c>
      <c r="B1" s="93"/>
      <c r="C1" s="93"/>
      <c r="D1" s="93"/>
      <c r="E1" s="93"/>
      <c r="F1" s="93"/>
      <c r="G1" s="93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94"/>
      <c r="B4" s="94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40508.639937615742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42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16</v>
      </c>
      <c r="B17" s="31"/>
      <c r="C17" s="25"/>
      <c r="D17" s="32"/>
      <c r="E17" s="27">
        <f>C17*D17</f>
        <v>0</v>
      </c>
      <c r="F17" s="28">
        <f>E17*10%</f>
        <v>0</v>
      </c>
      <c r="G17" s="28">
        <f t="shared" si="0"/>
        <v>0</v>
      </c>
      <c r="I17" s="1"/>
      <c r="J17" s="5"/>
      <c r="K17" s="5"/>
      <c r="L17" s="5"/>
      <c r="M17" s="1"/>
    </row>
    <row r="18" spans="1:13" s="2" customFormat="1" ht="15" customHeight="1">
      <c r="A18" s="33"/>
      <c r="B18" s="34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18</v>
      </c>
      <c r="C19" s="25"/>
      <c r="D19" s="32"/>
      <c r="E19" s="32">
        <f t="shared" ref="E19:E42" si="1">C19*D19</f>
        <v>0</v>
      </c>
      <c r="F19" s="28">
        <f t="shared" ref="F19:F42" si="2">E19*10%</f>
        <v>0</v>
      </c>
      <c r="G19" s="28">
        <f t="shared" si="0"/>
        <v>0</v>
      </c>
      <c r="M19" s="1"/>
    </row>
    <row r="20" spans="1:13" s="2" customFormat="1" ht="15" customHeight="1">
      <c r="A20" s="33"/>
      <c r="B20" s="34" t="s">
        <v>19</v>
      </c>
      <c r="C20" s="25"/>
      <c r="D20" s="32"/>
      <c r="E20" s="32">
        <f t="shared" si="1"/>
        <v>0</v>
      </c>
      <c r="F20" s="28">
        <f t="shared" si="2"/>
        <v>0</v>
      </c>
      <c r="G20" s="28">
        <f t="shared" si="0"/>
        <v>0</v>
      </c>
      <c r="L20" s="35"/>
    </row>
    <row r="21" spans="1:13" s="2" customFormat="1" ht="15" customHeight="1">
      <c r="A21" s="33"/>
      <c r="B21" s="34" t="s">
        <v>20</v>
      </c>
      <c r="C21" s="25"/>
      <c r="D21" s="32"/>
      <c r="E21" s="32">
        <f t="shared" si="1"/>
        <v>0</v>
      </c>
      <c r="F21" s="28">
        <f t="shared" si="2"/>
        <v>0</v>
      </c>
      <c r="G21" s="28">
        <f t="shared" si="0"/>
        <v>0</v>
      </c>
    </row>
    <row r="22" spans="1:13" s="2" customFormat="1" ht="15" customHeight="1">
      <c r="A22" s="30"/>
      <c r="B22" s="34" t="s">
        <v>21</v>
      </c>
      <c r="C22" s="36"/>
      <c r="D22" s="32"/>
      <c r="E22" s="32">
        <f t="shared" si="1"/>
        <v>0</v>
      </c>
      <c r="F22" s="28">
        <f t="shared" si="2"/>
        <v>0</v>
      </c>
      <c r="G22" s="28">
        <f t="shared" si="0"/>
        <v>0</v>
      </c>
    </row>
    <row r="23" spans="1:13" s="2" customFormat="1" ht="15" customHeight="1">
      <c r="A23" s="30"/>
      <c r="B23" s="28" t="s">
        <v>97</v>
      </c>
      <c r="C23" s="37"/>
      <c r="D23" s="32"/>
      <c r="E23" s="32">
        <f t="shared" si="1"/>
        <v>0</v>
      </c>
      <c r="F23" s="28">
        <f t="shared" si="2"/>
        <v>0</v>
      </c>
      <c r="G23" s="28">
        <f t="shared" si="0"/>
        <v>0</v>
      </c>
      <c r="I23" s="2" t="s">
        <v>213</v>
      </c>
    </row>
    <row r="24" spans="1:13" s="2" customFormat="1" ht="15" customHeight="1">
      <c r="A24" s="38"/>
      <c r="B24" s="28" t="s">
        <v>25</v>
      </c>
      <c r="C24" s="37"/>
      <c r="D24" s="32"/>
      <c r="E24" s="32">
        <f t="shared" si="1"/>
        <v>0</v>
      </c>
      <c r="F24" s="28">
        <f t="shared" si="2"/>
        <v>0</v>
      </c>
      <c r="G24" s="28">
        <f t="shared" si="0"/>
        <v>0</v>
      </c>
      <c r="J24" s="2" t="s">
        <v>112</v>
      </c>
      <c r="L24" s="35"/>
    </row>
    <row r="25" spans="1:13" s="2" customFormat="1" ht="15" customHeight="1">
      <c r="A25" s="38"/>
      <c r="B25" s="28"/>
      <c r="C25" s="37"/>
      <c r="D25" s="32">
        <v>0</v>
      </c>
      <c r="E25" s="32">
        <f t="shared" si="1"/>
        <v>0</v>
      </c>
      <c r="F25" s="28">
        <f t="shared" si="2"/>
        <v>0</v>
      </c>
      <c r="G25" s="28">
        <f t="shared" si="0"/>
        <v>0</v>
      </c>
      <c r="I25" s="2" t="s">
        <v>36</v>
      </c>
      <c r="J25" s="2" t="s">
        <v>33</v>
      </c>
      <c r="K25" s="2" t="s">
        <v>37</v>
      </c>
    </row>
    <row r="26" spans="1:13" s="2" customFormat="1" ht="15" customHeight="1">
      <c r="A26" s="38" t="s">
        <v>23</v>
      </c>
      <c r="B26" s="28" t="s">
        <v>24</v>
      </c>
      <c r="C26" s="37"/>
      <c r="D26" s="32">
        <v>20000</v>
      </c>
      <c r="E26" s="32">
        <f t="shared" si="1"/>
        <v>0</v>
      </c>
      <c r="F26" s="28">
        <f t="shared" si="2"/>
        <v>0</v>
      </c>
      <c r="G26" s="28">
        <f t="shared" si="0"/>
        <v>0</v>
      </c>
      <c r="I26" s="2" t="s">
        <v>206</v>
      </c>
      <c r="J26" s="4"/>
      <c r="K26" s="2" t="s">
        <v>212</v>
      </c>
    </row>
    <row r="27" spans="1:13" s="2" customFormat="1" ht="15" customHeight="1">
      <c r="A27" s="38"/>
      <c r="B27" s="28"/>
      <c r="C27" s="37"/>
      <c r="D27" s="32"/>
      <c r="E27" s="32">
        <f t="shared" si="1"/>
        <v>0</v>
      </c>
      <c r="F27" s="28">
        <f t="shared" si="2"/>
        <v>0</v>
      </c>
      <c r="G27" s="28">
        <f t="shared" si="0"/>
        <v>0</v>
      </c>
      <c r="I27" s="2" t="s">
        <v>207</v>
      </c>
      <c r="J27" s="4"/>
    </row>
    <row r="28" spans="1:13" s="2" customFormat="1" ht="15" customHeight="1">
      <c r="A28" s="38" t="s">
        <v>31</v>
      </c>
      <c r="B28" s="28" t="s">
        <v>32</v>
      </c>
      <c r="C28" s="37"/>
      <c r="D28" s="32"/>
      <c r="E28" s="32">
        <f t="shared" si="1"/>
        <v>0</v>
      </c>
      <c r="F28" s="28">
        <f t="shared" si="2"/>
        <v>0</v>
      </c>
      <c r="G28" s="28">
        <f t="shared" si="0"/>
        <v>0</v>
      </c>
      <c r="I28" s="2" t="s">
        <v>208</v>
      </c>
      <c r="J28" s="4"/>
      <c r="M28" s="1"/>
    </row>
    <row r="29" spans="1:13" s="2" customFormat="1" ht="15" customHeight="1">
      <c r="A29" s="38"/>
      <c r="B29" s="28"/>
      <c r="C29" s="37"/>
      <c r="D29" s="32"/>
      <c r="E29" s="32"/>
      <c r="F29" s="28"/>
      <c r="G29" s="28"/>
      <c r="I29" s="2" t="s">
        <v>209</v>
      </c>
      <c r="J29" s="4"/>
    </row>
    <row r="30" spans="1:13" s="2" customFormat="1" ht="15" customHeight="1">
      <c r="A30" s="38"/>
      <c r="B30" s="38"/>
      <c r="C30" s="37"/>
      <c r="D30" s="32"/>
      <c r="E30" s="32">
        <f t="shared" si="1"/>
        <v>0</v>
      </c>
      <c r="F30" s="28">
        <f t="shared" si="2"/>
        <v>0</v>
      </c>
      <c r="G30" s="28">
        <f t="shared" si="0"/>
        <v>0</v>
      </c>
      <c r="I30" s="2" t="s">
        <v>210</v>
      </c>
      <c r="J30" s="4"/>
    </row>
    <row r="31" spans="1:13" s="2" customFormat="1" ht="15" customHeight="1">
      <c r="A31" s="38"/>
      <c r="B31" s="38"/>
      <c r="C31" s="37"/>
      <c r="D31" s="32"/>
      <c r="E31" s="32">
        <f t="shared" si="1"/>
        <v>0</v>
      </c>
      <c r="F31" s="28">
        <f t="shared" si="2"/>
        <v>0</v>
      </c>
      <c r="G31" s="28">
        <f t="shared" si="0"/>
        <v>0</v>
      </c>
      <c r="I31" s="2" t="s">
        <v>211</v>
      </c>
      <c r="J31" s="4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 t="shared" si="1"/>
        <v>0</v>
      </c>
      <c r="F32" s="28">
        <f t="shared" si="2"/>
        <v>0</v>
      </c>
      <c r="G32" s="28">
        <f t="shared" si="0"/>
        <v>0</v>
      </c>
      <c r="J32" s="4"/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>
        <f t="shared" si="1"/>
        <v>0</v>
      </c>
      <c r="F33" s="28">
        <f t="shared" si="2"/>
        <v>0</v>
      </c>
      <c r="G33" s="28">
        <f t="shared" si="0"/>
        <v>0</v>
      </c>
      <c r="J33" s="4"/>
      <c r="K33" s="4"/>
      <c r="L33" s="4"/>
    </row>
    <row r="34" spans="1:12" s="2" customFormat="1" ht="15" customHeight="1">
      <c r="A34" s="38"/>
      <c r="B34" s="38"/>
      <c r="C34" s="37"/>
      <c r="D34" s="32"/>
      <c r="E34" s="32">
        <f t="shared" si="1"/>
        <v>0</v>
      </c>
      <c r="F34" s="28">
        <f t="shared" si="2"/>
        <v>0</v>
      </c>
      <c r="G34" s="28">
        <f t="shared" si="0"/>
        <v>0</v>
      </c>
      <c r="J34" s="4"/>
      <c r="K34" s="4"/>
      <c r="L34" s="4"/>
    </row>
    <row r="35" spans="1:12" s="2" customFormat="1" ht="15" customHeight="1">
      <c r="A35" s="38"/>
      <c r="B35" s="38"/>
      <c r="C35" s="37"/>
      <c r="D35" s="32"/>
      <c r="E35" s="32">
        <f t="shared" si="1"/>
        <v>0</v>
      </c>
      <c r="F35" s="28">
        <f t="shared" si="2"/>
        <v>0</v>
      </c>
      <c r="G35" s="28">
        <f t="shared" si="0"/>
        <v>0</v>
      </c>
      <c r="J35" s="4"/>
      <c r="K35" s="4"/>
      <c r="L35" s="4"/>
    </row>
    <row r="36" spans="1:12" s="2" customFormat="1" ht="15" customHeight="1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0"/>
        <v>0</v>
      </c>
      <c r="J36" s="4"/>
    </row>
    <row r="37" spans="1:12" s="2" customFormat="1" ht="15" customHeight="1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0"/>
        <v>0</v>
      </c>
      <c r="J37" s="4"/>
    </row>
    <row r="38" spans="1:12" s="2" customFormat="1" ht="15" customHeight="1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0"/>
        <v>0</v>
      </c>
    </row>
    <row r="39" spans="1:12" s="2" customFormat="1" ht="15" customHeight="1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0"/>
        <v>0</v>
      </c>
    </row>
    <row r="40" spans="1:12" s="2" customFormat="1" ht="15" customHeight="1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0"/>
        <v>0</v>
      </c>
    </row>
    <row r="41" spans="1:12" s="2" customFormat="1" ht="15" customHeight="1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0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0"/>
        <v>0</v>
      </c>
    </row>
    <row r="43" spans="1:12" s="2" customFormat="1" ht="15" customHeight="1">
      <c r="A43" s="42" t="s">
        <v>26</v>
      </c>
      <c r="B43" s="10"/>
      <c r="C43" s="6"/>
      <c r="D43" s="43" t="s">
        <v>27</v>
      </c>
      <c r="E43" s="44">
        <f>SUM(E16:E42)</f>
        <v>0</v>
      </c>
      <c r="F43" s="45">
        <f>SUM(F16:F42)</f>
        <v>0</v>
      </c>
      <c r="G43" s="45">
        <f>SUM(G16:G42)</f>
        <v>0</v>
      </c>
    </row>
    <row r="44" spans="1:12" s="2" customFormat="1" ht="15" customHeight="1" thickBot="1">
      <c r="A44" s="46" t="s">
        <v>28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29</v>
      </c>
      <c r="C45" s="4"/>
      <c r="D45" s="4"/>
      <c r="E45" s="4"/>
      <c r="F45" s="4"/>
      <c r="G45" s="4"/>
    </row>
    <row r="46" spans="1:12" s="2" customFormat="1" ht="15" customHeight="1">
      <c r="A46" s="2" t="s">
        <v>46</v>
      </c>
      <c r="C46" s="4"/>
      <c r="D46" s="4"/>
      <c r="E46" s="4"/>
      <c r="F46" s="4"/>
      <c r="G46" s="4"/>
      <c r="K46" s="53"/>
      <c r="L46" s="4"/>
    </row>
    <row r="47" spans="1:12" s="2" customFormat="1" ht="15" customHeight="1">
      <c r="C47" s="4"/>
      <c r="D47" s="4"/>
      <c r="E47" s="4"/>
      <c r="F47" s="4"/>
      <c r="G47" s="4"/>
      <c r="L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  <c r="L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39" workbookViewId="0">
      <selection activeCell="G63" sqref="G63"/>
    </sheetView>
  </sheetViews>
  <sheetFormatPr defaultRowHeight="13.5"/>
  <sheetData>
    <row r="1" spans="1:12">
      <c r="A1" s="56" t="s">
        <v>195</v>
      </c>
      <c r="B1" s="57"/>
      <c r="C1" s="57"/>
      <c r="D1" s="57"/>
      <c r="E1" s="58"/>
      <c r="G1" s="69" t="s">
        <v>36</v>
      </c>
      <c r="H1" s="57" t="s">
        <v>33</v>
      </c>
      <c r="I1" s="57" t="s">
        <v>37</v>
      </c>
      <c r="J1" s="57"/>
      <c r="K1" s="58"/>
      <c r="L1" s="2"/>
    </row>
    <row r="2" spans="1:12">
      <c r="A2" s="59"/>
      <c r="B2" s="10" t="s">
        <v>112</v>
      </c>
      <c r="C2" s="10"/>
      <c r="D2" s="60"/>
      <c r="E2" s="61"/>
      <c r="G2" s="59" t="s">
        <v>99</v>
      </c>
      <c r="H2" s="6">
        <v>150000</v>
      </c>
      <c r="I2" s="10" t="s">
        <v>42</v>
      </c>
      <c r="J2" s="10" t="s">
        <v>113</v>
      </c>
      <c r="K2" s="61"/>
      <c r="L2" s="2"/>
    </row>
    <row r="3" spans="1:12">
      <c r="A3" s="59" t="s">
        <v>36</v>
      </c>
      <c r="B3" s="10" t="s">
        <v>33</v>
      </c>
      <c r="C3" s="10" t="s">
        <v>37</v>
      </c>
      <c r="D3" s="10"/>
      <c r="E3" s="61"/>
      <c r="G3" s="59" t="s">
        <v>100</v>
      </c>
      <c r="H3" s="6">
        <v>180000</v>
      </c>
      <c r="I3" s="10" t="s">
        <v>42</v>
      </c>
      <c r="J3" s="10" t="s">
        <v>113</v>
      </c>
      <c r="K3" s="61"/>
      <c r="L3" s="2"/>
    </row>
    <row r="4" spans="1:12">
      <c r="A4" s="59" t="s">
        <v>38</v>
      </c>
      <c r="B4" s="6">
        <v>90000</v>
      </c>
      <c r="C4" s="10" t="s">
        <v>42</v>
      </c>
      <c r="D4" s="10" t="s">
        <v>35</v>
      </c>
      <c r="E4" s="61"/>
      <c r="G4" s="59"/>
      <c r="H4" s="6"/>
      <c r="I4" s="10"/>
      <c r="J4" s="10"/>
      <c r="K4" s="62"/>
      <c r="L4" s="2"/>
    </row>
    <row r="5" spans="1:12">
      <c r="A5" s="59" t="s">
        <v>39</v>
      </c>
      <c r="B5" s="6">
        <v>100000</v>
      </c>
      <c r="C5" s="10" t="s">
        <v>42</v>
      </c>
      <c r="D5" s="10" t="s">
        <v>197</v>
      </c>
      <c r="E5" s="61"/>
      <c r="G5" s="59" t="s">
        <v>99</v>
      </c>
      <c r="H5" s="6">
        <v>180000</v>
      </c>
      <c r="I5" s="10" t="s">
        <v>101</v>
      </c>
      <c r="J5" s="10"/>
      <c r="K5" s="61"/>
      <c r="L5" s="2"/>
    </row>
    <row r="6" spans="1:12">
      <c r="A6" s="59" t="s">
        <v>40</v>
      </c>
      <c r="B6" s="6">
        <v>110000</v>
      </c>
      <c r="C6" s="10" t="s">
        <v>42</v>
      </c>
      <c r="D6" s="10"/>
      <c r="E6" s="62"/>
      <c r="G6" s="59" t="s">
        <v>100</v>
      </c>
      <c r="H6" s="6">
        <v>200000</v>
      </c>
      <c r="I6" s="10" t="s">
        <v>101</v>
      </c>
      <c r="J6" s="10"/>
      <c r="K6" s="61"/>
      <c r="L6" s="2"/>
    </row>
    <row r="7" spans="1:12">
      <c r="A7" s="59" t="s">
        <v>41</v>
      </c>
      <c r="B7" s="6">
        <v>120000</v>
      </c>
      <c r="C7" s="10" t="s">
        <v>42</v>
      </c>
      <c r="D7" s="6"/>
      <c r="E7" s="63"/>
      <c r="G7" s="59"/>
      <c r="H7" s="6"/>
      <c r="I7" s="6"/>
      <c r="J7" s="6"/>
      <c r="K7" s="63"/>
      <c r="L7" s="2"/>
    </row>
    <row r="8" spans="1:12">
      <c r="A8" s="59" t="s">
        <v>43</v>
      </c>
      <c r="B8" s="6">
        <v>10000</v>
      </c>
      <c r="C8" s="6" t="s">
        <v>32</v>
      </c>
      <c r="D8" s="6" t="s">
        <v>98</v>
      </c>
      <c r="E8" s="63"/>
      <c r="G8" s="59" t="s">
        <v>43</v>
      </c>
      <c r="H8" s="6">
        <v>20000</v>
      </c>
      <c r="I8" s="6" t="s">
        <v>32</v>
      </c>
      <c r="J8" s="6" t="s">
        <v>199</v>
      </c>
      <c r="K8" s="63"/>
      <c r="L8" s="2"/>
    </row>
    <row r="9" spans="1:12">
      <c r="A9" s="59" t="s">
        <v>45</v>
      </c>
      <c r="B9" s="6">
        <v>20000</v>
      </c>
      <c r="C9" s="6" t="s">
        <v>79</v>
      </c>
      <c r="D9" s="6"/>
      <c r="E9" s="63"/>
      <c r="G9" s="59" t="s">
        <v>114</v>
      </c>
      <c r="H9" s="6">
        <v>30000</v>
      </c>
      <c r="I9" s="6" t="s">
        <v>32</v>
      </c>
      <c r="J9" s="6" t="s">
        <v>200</v>
      </c>
      <c r="K9" s="61"/>
      <c r="L9" s="2"/>
    </row>
    <row r="10" spans="1:12">
      <c r="A10" s="59"/>
      <c r="B10" s="10"/>
      <c r="C10" s="6"/>
      <c r="D10" s="6"/>
      <c r="E10" s="63"/>
      <c r="G10" s="59" t="s">
        <v>115</v>
      </c>
      <c r="H10" s="6">
        <v>10000</v>
      </c>
      <c r="I10" s="6" t="s">
        <v>32</v>
      </c>
      <c r="J10" s="6" t="s">
        <v>198</v>
      </c>
      <c r="K10" s="61"/>
      <c r="L10" s="2"/>
    </row>
    <row r="11" spans="1:12">
      <c r="A11" s="59" t="s">
        <v>38</v>
      </c>
      <c r="B11" s="6">
        <v>110000</v>
      </c>
      <c r="C11" s="10" t="s">
        <v>91</v>
      </c>
      <c r="D11" s="6"/>
      <c r="E11" s="61"/>
      <c r="G11" s="59" t="s">
        <v>45</v>
      </c>
      <c r="H11" s="6">
        <v>30000</v>
      </c>
      <c r="I11" s="6" t="s">
        <v>79</v>
      </c>
      <c r="J11" s="6"/>
      <c r="K11" s="61"/>
      <c r="L11" s="2"/>
    </row>
    <row r="12" spans="1:12">
      <c r="A12" s="59" t="s">
        <v>39</v>
      </c>
      <c r="B12" s="6">
        <v>120000</v>
      </c>
      <c r="C12" s="10" t="s">
        <v>91</v>
      </c>
      <c r="D12" s="10"/>
      <c r="E12" s="61"/>
      <c r="G12" s="59"/>
      <c r="H12" s="6"/>
      <c r="I12" s="10"/>
      <c r="J12" s="10"/>
      <c r="K12" s="61"/>
      <c r="L12" s="2"/>
    </row>
    <row r="13" spans="1:12">
      <c r="A13" s="59" t="s">
        <v>40</v>
      </c>
      <c r="B13" s="6">
        <v>130000</v>
      </c>
      <c r="C13" s="10" t="s">
        <v>91</v>
      </c>
      <c r="D13" s="10"/>
      <c r="E13" s="61"/>
      <c r="G13" s="59" t="s">
        <v>102</v>
      </c>
      <c r="H13" s="6"/>
      <c r="I13" s="10"/>
      <c r="J13" s="10"/>
      <c r="K13" s="61"/>
      <c r="L13" s="2"/>
    </row>
    <row r="14" spans="1:12">
      <c r="A14" s="59" t="s">
        <v>41</v>
      </c>
      <c r="B14" s="6">
        <v>140000</v>
      </c>
      <c r="C14" s="10" t="s">
        <v>91</v>
      </c>
      <c r="D14" s="10"/>
      <c r="E14" s="61"/>
      <c r="G14" s="84" t="s">
        <v>204</v>
      </c>
      <c r="H14" s="85"/>
      <c r="I14" s="85"/>
      <c r="J14" s="85"/>
      <c r="K14" s="86"/>
      <c r="L14" s="2"/>
    </row>
    <row r="15" spans="1:12">
      <c r="A15" s="87" t="s">
        <v>92</v>
      </c>
      <c r="B15" s="88">
        <v>10000</v>
      </c>
      <c r="C15" s="89"/>
      <c r="D15" s="89"/>
      <c r="E15" s="90"/>
      <c r="G15" s="84" t="s">
        <v>105</v>
      </c>
      <c r="H15" s="85"/>
      <c r="I15" s="85"/>
      <c r="J15" s="85"/>
      <c r="K15" s="86"/>
      <c r="L15" s="2"/>
    </row>
    <row r="16" spans="1:12">
      <c r="A16" s="87" t="s">
        <v>203</v>
      </c>
      <c r="B16" s="89"/>
      <c r="C16" s="89"/>
      <c r="D16" s="89"/>
      <c r="E16" s="90"/>
      <c r="G16" s="84" t="s">
        <v>106</v>
      </c>
      <c r="H16" s="85"/>
      <c r="I16" s="85"/>
      <c r="J16" s="85"/>
      <c r="K16" s="86"/>
      <c r="L16" s="2"/>
    </row>
    <row r="17" spans="1:12">
      <c r="A17" s="87" t="s">
        <v>202</v>
      </c>
      <c r="B17" s="89"/>
      <c r="C17" s="89"/>
      <c r="D17" s="89"/>
      <c r="E17" s="90"/>
      <c r="G17" s="84" t="s">
        <v>107</v>
      </c>
      <c r="H17" s="85"/>
      <c r="I17" s="85"/>
      <c r="J17" s="85"/>
      <c r="K17" s="86"/>
      <c r="L17" s="2"/>
    </row>
    <row r="18" spans="1:12">
      <c r="A18" s="87" t="s">
        <v>38</v>
      </c>
      <c r="B18" s="91">
        <v>120000</v>
      </c>
      <c r="C18" s="89" t="s">
        <v>201</v>
      </c>
      <c r="D18" s="89"/>
      <c r="E18" s="90"/>
      <c r="G18" s="84" t="s">
        <v>108</v>
      </c>
      <c r="H18" s="85"/>
      <c r="I18" s="85"/>
      <c r="J18" s="85"/>
      <c r="K18" s="86"/>
      <c r="L18" s="2"/>
    </row>
    <row r="19" spans="1:12">
      <c r="A19" s="59"/>
      <c r="B19" s="10"/>
      <c r="C19" s="10"/>
      <c r="D19" s="10"/>
      <c r="E19" s="61"/>
      <c r="G19" s="84" t="s">
        <v>109</v>
      </c>
      <c r="H19" s="85"/>
      <c r="I19" s="85"/>
      <c r="J19" s="85"/>
      <c r="K19" s="86"/>
      <c r="L19" s="2"/>
    </row>
    <row r="20" spans="1:12">
      <c r="A20" s="59" t="s">
        <v>36</v>
      </c>
      <c r="B20" s="10" t="s">
        <v>119</v>
      </c>
      <c r="C20" s="10" t="s">
        <v>120</v>
      </c>
      <c r="D20" s="10" t="s">
        <v>125</v>
      </c>
      <c r="E20" s="61"/>
      <c r="G20" s="59"/>
      <c r="H20" s="10"/>
      <c r="I20" s="10"/>
      <c r="J20" s="10"/>
      <c r="K20" s="61"/>
      <c r="L20" s="2"/>
    </row>
    <row r="21" spans="1:12">
      <c r="A21" s="59" t="s">
        <v>39</v>
      </c>
      <c r="B21" s="10" t="s">
        <v>131</v>
      </c>
      <c r="C21" s="64" t="s">
        <v>132</v>
      </c>
      <c r="D21" s="6">
        <v>49500</v>
      </c>
      <c r="E21" s="61"/>
      <c r="G21" s="59" t="s">
        <v>36</v>
      </c>
      <c r="H21" s="10" t="s">
        <v>119</v>
      </c>
      <c r="I21" s="10" t="s">
        <v>120</v>
      </c>
      <c r="J21" s="10" t="s">
        <v>125</v>
      </c>
      <c r="K21" s="61"/>
      <c r="L21" s="2"/>
    </row>
    <row r="22" spans="1:12">
      <c r="A22" s="65" t="s">
        <v>126</v>
      </c>
      <c r="B22" s="66" t="s">
        <v>133</v>
      </c>
      <c r="C22" s="66" t="s">
        <v>134</v>
      </c>
      <c r="D22" s="67">
        <v>398200</v>
      </c>
      <c r="E22" s="68"/>
      <c r="G22" s="59" t="s">
        <v>121</v>
      </c>
      <c r="H22" s="10" t="s">
        <v>123</v>
      </c>
      <c r="I22" s="64" t="s">
        <v>124</v>
      </c>
      <c r="J22" s="6">
        <f>95000*1.1</f>
        <v>104500.00000000001</v>
      </c>
      <c r="K22" s="61"/>
      <c r="L22" s="2"/>
    </row>
    <row r="23" spans="1:12">
      <c r="G23" s="59" t="s">
        <v>122</v>
      </c>
      <c r="H23" s="10" t="s">
        <v>130</v>
      </c>
      <c r="I23" s="10" t="s">
        <v>129</v>
      </c>
      <c r="J23" s="6">
        <v>110000</v>
      </c>
      <c r="K23" s="61"/>
      <c r="L23" s="2"/>
    </row>
    <row r="24" spans="1:12">
      <c r="G24" s="65" t="s">
        <v>126</v>
      </c>
      <c r="H24" s="66" t="s">
        <v>127</v>
      </c>
      <c r="I24" s="66" t="s">
        <v>128</v>
      </c>
      <c r="J24" s="67">
        <v>550000</v>
      </c>
      <c r="K24" s="68"/>
      <c r="L24" s="2"/>
    </row>
    <row r="26" spans="1:12">
      <c r="A26" s="69" t="s">
        <v>36</v>
      </c>
      <c r="B26" s="57" t="s">
        <v>33</v>
      </c>
      <c r="C26" s="57" t="s">
        <v>37</v>
      </c>
      <c r="D26" s="57"/>
      <c r="E26" s="70"/>
      <c r="F26" s="71"/>
      <c r="G26" s="71"/>
      <c r="H26" s="72"/>
    </row>
    <row r="27" spans="1:12">
      <c r="A27" s="59" t="s">
        <v>78</v>
      </c>
      <c r="B27" s="6">
        <v>200000</v>
      </c>
      <c r="C27" s="10" t="s">
        <v>80</v>
      </c>
      <c r="D27" s="10"/>
      <c r="E27" s="73"/>
      <c r="F27" s="74"/>
      <c r="G27" s="74"/>
      <c r="H27" s="75"/>
    </row>
    <row r="28" spans="1:12">
      <c r="A28" s="59" t="s">
        <v>78</v>
      </c>
      <c r="B28" s="6">
        <v>250000</v>
      </c>
      <c r="C28" s="10" t="s">
        <v>81</v>
      </c>
      <c r="D28" s="6"/>
      <c r="E28" s="10"/>
      <c r="F28" s="74"/>
      <c r="G28" s="74"/>
      <c r="H28" s="75"/>
    </row>
    <row r="29" spans="1:12">
      <c r="A29" s="59" t="s">
        <v>43</v>
      </c>
      <c r="B29" s="6">
        <v>20000</v>
      </c>
      <c r="C29" s="6" t="s">
        <v>32</v>
      </c>
      <c r="D29" s="10"/>
      <c r="E29" s="10"/>
      <c r="F29" s="74"/>
      <c r="G29" s="74"/>
      <c r="H29" s="75"/>
    </row>
    <row r="30" spans="1:12">
      <c r="A30" s="59" t="s">
        <v>43</v>
      </c>
      <c r="B30" s="6">
        <v>30000</v>
      </c>
      <c r="C30" s="6" t="s">
        <v>44</v>
      </c>
      <c r="D30" s="6"/>
      <c r="E30" s="10"/>
      <c r="F30" s="74"/>
      <c r="G30" s="74"/>
      <c r="H30" s="75"/>
    </row>
    <row r="31" spans="1:12">
      <c r="A31" s="59"/>
      <c r="B31" s="6"/>
      <c r="C31" s="6"/>
      <c r="D31" s="6"/>
      <c r="E31" s="10"/>
      <c r="F31" s="74"/>
      <c r="G31" s="74"/>
      <c r="H31" s="75"/>
    </row>
    <row r="32" spans="1:12">
      <c r="A32" s="59" t="s">
        <v>78</v>
      </c>
      <c r="B32" s="6">
        <v>200000</v>
      </c>
      <c r="C32" s="10" t="s">
        <v>83</v>
      </c>
      <c r="D32" s="6"/>
      <c r="E32" s="10"/>
      <c r="F32" s="74"/>
      <c r="G32" s="74"/>
      <c r="H32" s="75"/>
    </row>
    <row r="33" spans="1:12">
      <c r="A33" s="59" t="s">
        <v>78</v>
      </c>
      <c r="B33" s="6">
        <v>250000</v>
      </c>
      <c r="C33" s="10" t="s">
        <v>82</v>
      </c>
      <c r="D33" s="6"/>
      <c r="E33" s="10"/>
      <c r="F33" s="74"/>
      <c r="G33" s="74"/>
      <c r="H33" s="75"/>
    </row>
    <row r="34" spans="1:12">
      <c r="A34" s="59" t="s">
        <v>78</v>
      </c>
      <c r="B34" s="6">
        <v>300000</v>
      </c>
      <c r="C34" s="10" t="s">
        <v>84</v>
      </c>
      <c r="D34" s="6"/>
      <c r="E34" s="10"/>
      <c r="F34" s="74"/>
      <c r="G34" s="74"/>
      <c r="H34" s="75"/>
    </row>
    <row r="35" spans="1:12">
      <c r="A35" s="59"/>
      <c r="B35" s="6"/>
      <c r="C35" s="10"/>
      <c r="D35" s="10"/>
      <c r="E35" s="10"/>
      <c r="F35" s="74"/>
      <c r="G35" s="74"/>
      <c r="H35" s="75"/>
    </row>
    <row r="36" spans="1:12">
      <c r="A36" s="59" t="s">
        <v>85</v>
      </c>
      <c r="B36" s="6"/>
      <c r="C36" s="10"/>
      <c r="D36" s="10"/>
      <c r="E36" s="10"/>
      <c r="F36" s="74"/>
      <c r="G36" s="74"/>
      <c r="H36" s="75"/>
    </row>
    <row r="37" spans="1:12">
      <c r="A37" s="59" t="s">
        <v>86</v>
      </c>
      <c r="B37" s="6"/>
      <c r="C37" s="10"/>
      <c r="D37" s="10"/>
      <c r="E37" s="73"/>
      <c r="F37" s="74"/>
      <c r="G37" s="74"/>
      <c r="H37" s="75"/>
    </row>
    <row r="38" spans="1:12">
      <c r="A38" s="59"/>
      <c r="B38" s="10"/>
      <c r="C38" s="6"/>
      <c r="D38" s="6"/>
      <c r="E38" s="6"/>
      <c r="F38" s="74"/>
      <c r="G38" s="74"/>
      <c r="H38" s="75"/>
    </row>
    <row r="39" spans="1:12">
      <c r="A39" s="59" t="s">
        <v>87</v>
      </c>
      <c r="B39" s="10"/>
      <c r="C39" s="6"/>
      <c r="D39" s="6"/>
      <c r="E39" s="6"/>
      <c r="F39" s="74"/>
      <c r="G39" s="74"/>
      <c r="H39" s="75"/>
    </row>
    <row r="40" spans="1:12">
      <c r="A40" s="76" t="s">
        <v>88</v>
      </c>
      <c r="B40" s="10"/>
      <c r="C40" s="6"/>
      <c r="D40" s="6"/>
      <c r="E40" s="6"/>
      <c r="F40" s="74"/>
      <c r="G40" s="74"/>
      <c r="H40" s="75"/>
    </row>
    <row r="41" spans="1:12">
      <c r="A41" s="76" t="s">
        <v>89</v>
      </c>
      <c r="B41" s="10"/>
      <c r="C41" s="6"/>
      <c r="D41" s="6"/>
      <c r="E41" s="6"/>
      <c r="F41" s="74"/>
      <c r="G41" s="74"/>
      <c r="H41" s="75"/>
    </row>
    <row r="42" spans="1:12">
      <c r="A42" s="65" t="s">
        <v>90</v>
      </c>
      <c r="B42" s="66"/>
      <c r="C42" s="67"/>
      <c r="D42" s="67"/>
      <c r="E42" s="66"/>
      <c r="F42" s="77"/>
      <c r="G42" s="77"/>
      <c r="H42" s="78"/>
    </row>
    <row r="44" spans="1:12">
      <c r="A44" s="69" t="s">
        <v>36</v>
      </c>
      <c r="B44" s="79" t="s">
        <v>142</v>
      </c>
      <c r="C44" s="79" t="s">
        <v>169</v>
      </c>
      <c r="D44" s="79" t="s">
        <v>146</v>
      </c>
      <c r="E44" s="70"/>
      <c r="F44" s="58"/>
      <c r="H44" s="69"/>
      <c r="I44" s="57" t="s">
        <v>36</v>
      </c>
      <c r="J44" s="79" t="s">
        <v>142</v>
      </c>
      <c r="K44" s="79" t="s">
        <v>175</v>
      </c>
      <c r="L44" s="81"/>
    </row>
    <row r="45" spans="1:12">
      <c r="A45" s="59" t="s">
        <v>141</v>
      </c>
      <c r="B45" s="6" t="s">
        <v>143</v>
      </c>
      <c r="C45" s="80" t="s">
        <v>144</v>
      </c>
      <c r="D45" s="6" t="s">
        <v>145</v>
      </c>
      <c r="E45" s="73"/>
      <c r="F45" s="61"/>
      <c r="H45" s="59" t="s">
        <v>44</v>
      </c>
      <c r="I45" s="10" t="s">
        <v>174</v>
      </c>
      <c r="J45" s="6">
        <v>77000</v>
      </c>
      <c r="K45" s="6" t="s">
        <v>176</v>
      </c>
      <c r="L45" s="63"/>
    </row>
    <row r="46" spans="1:12">
      <c r="A46" s="59" t="s">
        <v>141</v>
      </c>
      <c r="B46" s="6">
        <v>11000</v>
      </c>
      <c r="C46" s="80" t="s">
        <v>147</v>
      </c>
      <c r="D46" s="6" t="s">
        <v>196</v>
      </c>
      <c r="E46" s="73"/>
      <c r="F46" s="61"/>
      <c r="H46" s="59"/>
      <c r="I46" s="10" t="s">
        <v>180</v>
      </c>
      <c r="J46" s="6"/>
      <c r="K46" s="6" t="s">
        <v>177</v>
      </c>
      <c r="L46" s="63"/>
    </row>
    <row r="47" spans="1:12">
      <c r="A47" s="59" t="s">
        <v>111</v>
      </c>
      <c r="B47" s="6">
        <v>22000</v>
      </c>
      <c r="C47" s="80" t="s">
        <v>144</v>
      </c>
      <c r="D47" s="6" t="s">
        <v>148</v>
      </c>
      <c r="E47" s="73"/>
      <c r="F47" s="61"/>
      <c r="H47" s="59"/>
      <c r="I47" s="10" t="s">
        <v>186</v>
      </c>
      <c r="J47" s="6"/>
      <c r="K47" s="80"/>
      <c r="L47" s="63"/>
    </row>
    <row r="48" spans="1:12">
      <c r="A48" s="59" t="s">
        <v>111</v>
      </c>
      <c r="B48" s="6">
        <v>33000</v>
      </c>
      <c r="C48" s="80" t="s">
        <v>147</v>
      </c>
      <c r="D48" s="6" t="s">
        <v>149</v>
      </c>
      <c r="E48" s="10"/>
      <c r="F48" s="61"/>
      <c r="H48" s="59"/>
      <c r="I48" s="10"/>
      <c r="J48" s="6"/>
      <c r="K48" s="6"/>
      <c r="L48" s="63"/>
    </row>
    <row r="49" spans="1:12">
      <c r="A49" s="59" t="s">
        <v>150</v>
      </c>
      <c r="B49" s="6">
        <v>22000</v>
      </c>
      <c r="C49" s="6" t="s">
        <v>151</v>
      </c>
      <c r="D49" s="6" t="s">
        <v>152</v>
      </c>
      <c r="E49" s="10"/>
      <c r="F49" s="61"/>
      <c r="H49" s="59" t="s">
        <v>44</v>
      </c>
      <c r="I49" s="10" t="s">
        <v>178</v>
      </c>
      <c r="J49" s="6">
        <v>44000</v>
      </c>
      <c r="K49" s="6" t="s">
        <v>179</v>
      </c>
      <c r="L49" s="63"/>
    </row>
    <row r="50" spans="1:12">
      <c r="A50" s="59"/>
      <c r="B50" s="10"/>
      <c r="C50" s="10"/>
      <c r="D50" s="10"/>
      <c r="E50" s="10"/>
      <c r="F50" s="61"/>
      <c r="H50" s="59"/>
      <c r="I50" s="10" t="s">
        <v>181</v>
      </c>
      <c r="J50" s="6"/>
      <c r="K50" s="6" t="s">
        <v>177</v>
      </c>
      <c r="L50" s="61"/>
    </row>
    <row r="51" spans="1:12">
      <c r="A51" s="59" t="s">
        <v>155</v>
      </c>
      <c r="B51" s="10" t="s">
        <v>156</v>
      </c>
      <c r="C51" s="10" t="s">
        <v>167</v>
      </c>
      <c r="D51" s="10"/>
      <c r="E51" s="10"/>
      <c r="F51" s="61"/>
      <c r="H51" s="59"/>
      <c r="I51" s="10" t="s">
        <v>187</v>
      </c>
      <c r="J51" s="10"/>
      <c r="K51" s="10"/>
      <c r="L51" s="61"/>
    </row>
    <row r="52" spans="1:12">
      <c r="A52" s="59" t="s">
        <v>157</v>
      </c>
      <c r="B52" s="10" t="s">
        <v>161</v>
      </c>
      <c r="C52" s="10" t="s">
        <v>166</v>
      </c>
      <c r="D52" s="60"/>
      <c r="E52" s="10"/>
      <c r="F52" s="61"/>
      <c r="H52" s="59"/>
      <c r="I52" s="10"/>
      <c r="J52" s="6"/>
      <c r="K52" s="10"/>
      <c r="L52" s="82"/>
    </row>
    <row r="53" spans="1:12">
      <c r="A53" s="59" t="s">
        <v>158</v>
      </c>
      <c r="B53" s="10" t="s">
        <v>162</v>
      </c>
      <c r="C53" s="10"/>
      <c r="D53" s="10"/>
      <c r="E53" s="10"/>
      <c r="F53" s="61"/>
      <c r="H53" s="59" t="s">
        <v>32</v>
      </c>
      <c r="I53" s="10" t="s">
        <v>182</v>
      </c>
      <c r="J53" s="6">
        <v>77000</v>
      </c>
      <c r="K53" s="10" t="s">
        <v>184</v>
      </c>
      <c r="L53" s="82"/>
    </row>
    <row r="54" spans="1:12">
      <c r="A54" s="59" t="s">
        <v>159</v>
      </c>
      <c r="B54" s="6" t="s">
        <v>163</v>
      </c>
      <c r="C54" s="10" t="s">
        <v>165</v>
      </c>
      <c r="D54" s="10"/>
      <c r="E54" s="10"/>
      <c r="F54" s="61"/>
      <c r="H54" s="59"/>
      <c r="I54" s="10" t="s">
        <v>183</v>
      </c>
      <c r="J54" s="6">
        <v>88000</v>
      </c>
      <c r="K54" s="10" t="s">
        <v>184</v>
      </c>
      <c r="L54" s="61"/>
    </row>
    <row r="55" spans="1:12">
      <c r="A55" s="59" t="s">
        <v>160</v>
      </c>
      <c r="B55" s="6" t="s">
        <v>164</v>
      </c>
      <c r="C55" s="10"/>
      <c r="D55" s="10"/>
      <c r="E55" s="10"/>
      <c r="F55" s="61"/>
      <c r="H55" s="59"/>
      <c r="I55" s="10" t="s">
        <v>185</v>
      </c>
      <c r="J55" s="10"/>
      <c r="K55" s="10"/>
      <c r="L55" s="61"/>
    </row>
    <row r="56" spans="1:12">
      <c r="A56" s="59"/>
      <c r="B56" s="6"/>
      <c r="C56" s="10"/>
      <c r="D56" s="10"/>
      <c r="E56" s="73"/>
      <c r="F56" s="61"/>
      <c r="H56" s="59"/>
      <c r="I56" s="10"/>
      <c r="J56" s="6"/>
      <c r="K56" s="10"/>
      <c r="L56" s="61"/>
    </row>
    <row r="57" spans="1:12">
      <c r="A57" s="59" t="s">
        <v>170</v>
      </c>
      <c r="B57" s="6"/>
      <c r="C57" s="10"/>
      <c r="D57" s="6"/>
      <c r="E57" s="6"/>
      <c r="F57" s="61"/>
      <c r="H57" s="59" t="s">
        <v>193</v>
      </c>
      <c r="I57" s="10"/>
      <c r="J57" s="6"/>
      <c r="K57" s="10"/>
      <c r="L57" s="63"/>
    </row>
    <row r="58" spans="1:12">
      <c r="A58" s="65" t="s">
        <v>171</v>
      </c>
      <c r="B58" s="67"/>
      <c r="C58" s="67"/>
      <c r="D58" s="67"/>
      <c r="E58" s="67"/>
      <c r="F58" s="68"/>
      <c r="H58" s="65" t="s">
        <v>194</v>
      </c>
      <c r="I58" s="66"/>
      <c r="J58" s="67"/>
      <c r="K58" s="67"/>
      <c r="L58" s="83"/>
    </row>
    <row r="60" spans="1:12">
      <c r="A60" s="92" t="s">
        <v>205</v>
      </c>
    </row>
  </sheetData>
  <phoneticPr fontId="3" type="noConversion"/>
  <pageMargins left="0.33" right="0.35" top="0.74803149606299213" bottom="0.74803149606299213" header="0.31496062992125984" footer="0.31496062992125984"/>
  <pageSetup paperSize="9" scale="75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6"/>
  <sheetViews>
    <sheetView view="pageBreakPreview" topLeftCell="A12" workbookViewId="0">
      <selection activeCell="A23" sqref="A23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9" width="8.88671875" style="1"/>
    <col min="10" max="10" width="9.109375" style="1" customWidth="1"/>
    <col min="11" max="11" width="10.6640625" style="1" customWidth="1"/>
    <col min="12" max="12" width="8.77734375" style="1" customWidth="1"/>
    <col min="13" max="13" width="10.44140625" style="1" bestFit="1" customWidth="1"/>
    <col min="14" max="16384" width="8.88671875" style="1"/>
  </cols>
  <sheetData>
    <row r="1" spans="1:14" ht="27.75" customHeight="1">
      <c r="A1" s="93" t="s">
        <v>0</v>
      </c>
      <c r="B1" s="93"/>
      <c r="C1" s="93"/>
      <c r="D1" s="93"/>
      <c r="E1" s="93"/>
      <c r="F1" s="93"/>
      <c r="G1" s="93"/>
    </row>
    <row r="2" spans="1:14" ht="15" customHeight="1">
      <c r="A2" s="2"/>
      <c r="B2" s="2"/>
      <c r="C2" s="3"/>
      <c r="D2" s="4"/>
    </row>
    <row r="3" spans="1:14" ht="15" customHeight="1">
      <c r="A3" s="2"/>
      <c r="B3" s="2"/>
      <c r="C3" s="6"/>
      <c r="D3" s="6"/>
      <c r="E3" s="6"/>
    </row>
    <row r="4" spans="1:14" ht="27.75" customHeight="1" thickBot="1">
      <c r="A4" s="94"/>
      <c r="B4" s="94"/>
      <c r="C4" s="7" t="s">
        <v>1</v>
      </c>
      <c r="D4" s="4"/>
      <c r="E4" s="4"/>
      <c r="M4" s="8"/>
    </row>
    <row r="5" spans="1:14" ht="15" customHeight="1">
      <c r="A5" s="9" t="s">
        <v>2</v>
      </c>
      <c r="B5" s="10"/>
      <c r="C5" s="11"/>
      <c r="D5" s="4"/>
      <c r="E5" s="4"/>
      <c r="M5" s="8"/>
    </row>
    <row r="6" spans="1:14" ht="15" customHeight="1">
      <c r="A6" s="9" t="s">
        <v>3</v>
      </c>
      <c r="B6" s="10"/>
      <c r="C6" s="4"/>
      <c r="D6" s="4"/>
      <c r="E6" s="4"/>
      <c r="M6" s="8"/>
    </row>
    <row r="7" spans="1:14" ht="15" customHeight="1">
      <c r="A7" s="9" t="s">
        <v>4</v>
      </c>
      <c r="B7" s="10"/>
      <c r="C7" s="4"/>
      <c r="D7" s="4"/>
      <c r="E7" s="4"/>
      <c r="M7" s="8"/>
    </row>
    <row r="8" spans="1:14" ht="15" customHeight="1">
      <c r="A8" s="2"/>
      <c r="B8" s="2"/>
      <c r="C8" s="4"/>
      <c r="D8" s="4"/>
    </row>
    <row r="9" spans="1:14" ht="15" customHeight="1">
      <c r="A9" s="12" t="s">
        <v>5</v>
      </c>
      <c r="B9" s="2"/>
      <c r="C9" s="4"/>
      <c r="D9" s="4"/>
      <c r="E9" s="4"/>
    </row>
    <row r="10" spans="1:14" ht="15" customHeight="1">
      <c r="A10" s="2"/>
      <c r="B10" s="2"/>
      <c r="C10" s="4"/>
      <c r="D10" s="4"/>
      <c r="E10" s="4"/>
      <c r="J10" s="13"/>
      <c r="K10" s="14"/>
      <c r="L10" s="5"/>
      <c r="M10" s="5"/>
      <c r="N10" s="13"/>
    </row>
    <row r="11" spans="1:14" ht="15" customHeight="1">
      <c r="A11" s="2" t="s">
        <v>6</v>
      </c>
      <c r="B11" s="15">
        <f>G43</f>
        <v>77000</v>
      </c>
      <c r="C11" s="4"/>
      <c r="D11" s="4"/>
      <c r="E11" s="4"/>
      <c r="J11" s="13"/>
      <c r="K11" s="14"/>
      <c r="L11" s="5"/>
      <c r="M11" s="5"/>
      <c r="N11" s="13"/>
    </row>
    <row r="12" spans="1:14" ht="15" customHeight="1">
      <c r="A12" s="2" t="s">
        <v>7</v>
      </c>
      <c r="B12" s="16">
        <f ca="1">NOW()</f>
        <v>40508.639937615742</v>
      </c>
      <c r="C12" s="4"/>
      <c r="D12" s="4"/>
      <c r="E12" s="4"/>
      <c r="J12" s="13"/>
      <c r="K12" s="14"/>
      <c r="L12" s="5"/>
      <c r="M12" s="5"/>
      <c r="N12" s="13"/>
    </row>
    <row r="13" spans="1:14" ht="15" customHeight="1">
      <c r="A13" s="2" t="s">
        <v>8</v>
      </c>
      <c r="B13" s="17"/>
      <c r="C13" s="4"/>
      <c r="D13" s="4"/>
      <c r="E13" s="4"/>
      <c r="K13" s="5"/>
      <c r="L13" s="5"/>
      <c r="M13" s="5"/>
    </row>
    <row r="14" spans="1:14" ht="15" customHeight="1" thickBot="1">
      <c r="A14" s="2"/>
      <c r="B14" s="2"/>
      <c r="C14" s="4"/>
      <c r="D14" s="4"/>
      <c r="J14" s="18"/>
      <c r="K14" s="19"/>
      <c r="L14" s="5"/>
      <c r="M14" s="5"/>
    </row>
    <row r="15" spans="1:14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J15" s="1"/>
      <c r="K15" s="5"/>
      <c r="L15" s="5"/>
      <c r="M15" s="5"/>
      <c r="N15" s="1"/>
    </row>
    <row r="16" spans="1:14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42" si="0">SUM(E16:F16)</f>
        <v>0</v>
      </c>
      <c r="J16" s="2" t="s">
        <v>36</v>
      </c>
      <c r="K16" s="4" t="s">
        <v>142</v>
      </c>
      <c r="L16" s="4" t="s">
        <v>175</v>
      </c>
      <c r="M16" s="4"/>
      <c r="N16" s="1"/>
    </row>
    <row r="17" spans="1:14" s="2" customFormat="1" ht="15" customHeight="1">
      <c r="A17" s="30" t="s">
        <v>172</v>
      </c>
      <c r="B17" s="31" t="s">
        <v>173</v>
      </c>
      <c r="C17" s="25">
        <v>1</v>
      </c>
      <c r="D17" s="32">
        <v>70000</v>
      </c>
      <c r="E17" s="27">
        <f>C17*D17</f>
        <v>70000</v>
      </c>
      <c r="F17" s="28">
        <f>E17*10%</f>
        <v>7000</v>
      </c>
      <c r="G17" s="28">
        <f t="shared" si="0"/>
        <v>77000</v>
      </c>
      <c r="I17" s="2" t="s">
        <v>44</v>
      </c>
      <c r="J17" s="2" t="s">
        <v>174</v>
      </c>
      <c r="K17" s="4">
        <v>77000</v>
      </c>
      <c r="L17" s="4" t="s">
        <v>176</v>
      </c>
      <c r="M17" s="4"/>
      <c r="N17" s="1"/>
    </row>
    <row r="18" spans="1:14" s="2" customFormat="1" ht="15" customHeight="1">
      <c r="A18" s="33"/>
      <c r="B18" s="34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J18" s="2" t="s">
        <v>180</v>
      </c>
      <c r="K18" s="4"/>
      <c r="L18" s="4" t="s">
        <v>177</v>
      </c>
      <c r="M18" s="4"/>
      <c r="N18" s="1"/>
    </row>
    <row r="19" spans="1:14" s="2" customFormat="1" ht="15" customHeight="1">
      <c r="A19" s="33" t="s">
        <v>142</v>
      </c>
      <c r="B19" s="34"/>
      <c r="C19" s="25"/>
      <c r="D19" s="32"/>
      <c r="E19" s="32">
        <f t="shared" ref="E19:E42" si="1">C19*D19</f>
        <v>0</v>
      </c>
      <c r="F19" s="28">
        <f t="shared" ref="F19:F42" si="2">E19*10%</f>
        <v>0</v>
      </c>
      <c r="G19" s="28">
        <f t="shared" si="0"/>
        <v>0</v>
      </c>
      <c r="J19" s="2" t="s">
        <v>186</v>
      </c>
      <c r="K19" s="4"/>
      <c r="L19" s="55"/>
      <c r="M19" s="4"/>
      <c r="N19" s="1"/>
    </row>
    <row r="20" spans="1:14" s="2" customFormat="1" ht="15" customHeight="1">
      <c r="A20" s="33" t="s">
        <v>192</v>
      </c>
      <c r="B20" s="34"/>
      <c r="C20" s="25"/>
      <c r="D20" s="32"/>
      <c r="E20" s="32"/>
      <c r="F20" s="28">
        <f t="shared" si="2"/>
        <v>0</v>
      </c>
      <c r="G20" s="28">
        <f t="shared" si="0"/>
        <v>0</v>
      </c>
      <c r="K20" s="4"/>
      <c r="L20" s="4"/>
      <c r="M20" s="4"/>
    </row>
    <row r="21" spans="1:14" s="2" customFormat="1" ht="15" customHeight="1">
      <c r="A21" s="33"/>
      <c r="B21" s="34"/>
      <c r="C21" s="25"/>
      <c r="D21" s="32"/>
      <c r="E21" s="32">
        <f t="shared" si="1"/>
        <v>0</v>
      </c>
      <c r="F21" s="28">
        <f t="shared" si="2"/>
        <v>0</v>
      </c>
      <c r="G21" s="28">
        <f t="shared" si="0"/>
        <v>0</v>
      </c>
      <c r="I21" s="2" t="s">
        <v>44</v>
      </c>
      <c r="J21" s="2" t="s">
        <v>178</v>
      </c>
      <c r="K21" s="4">
        <v>44000</v>
      </c>
      <c r="L21" s="4" t="s">
        <v>179</v>
      </c>
      <c r="M21" s="4"/>
    </row>
    <row r="22" spans="1:14" s="2" customFormat="1" ht="15" customHeight="1">
      <c r="A22" s="30"/>
      <c r="B22" s="34"/>
      <c r="C22" s="36"/>
      <c r="D22" s="32"/>
      <c r="E22" s="32"/>
      <c r="F22" s="28">
        <f t="shared" si="2"/>
        <v>0</v>
      </c>
      <c r="G22" s="28">
        <f t="shared" si="0"/>
        <v>0</v>
      </c>
      <c r="J22" s="2" t="s">
        <v>181</v>
      </c>
      <c r="K22" s="4"/>
      <c r="L22" s="4" t="s">
        <v>177</v>
      </c>
    </row>
    <row r="23" spans="1:14" s="2" customFormat="1" ht="15" customHeight="1">
      <c r="A23" s="30"/>
      <c r="B23" s="28"/>
      <c r="C23" s="37"/>
      <c r="D23" s="32"/>
      <c r="E23" s="32">
        <f t="shared" si="1"/>
        <v>0</v>
      </c>
      <c r="F23" s="28">
        <f t="shared" si="2"/>
        <v>0</v>
      </c>
      <c r="G23" s="28">
        <f t="shared" si="0"/>
        <v>0</v>
      </c>
      <c r="J23" s="2" t="s">
        <v>187</v>
      </c>
    </row>
    <row r="24" spans="1:14" s="2" customFormat="1" ht="15" customHeight="1">
      <c r="A24" s="38"/>
      <c r="B24" s="28"/>
      <c r="C24" s="37"/>
      <c r="D24" s="32"/>
      <c r="E24" s="32">
        <f t="shared" si="1"/>
        <v>0</v>
      </c>
      <c r="F24" s="28">
        <f t="shared" si="2"/>
        <v>0</v>
      </c>
      <c r="G24" s="28">
        <f t="shared" si="0"/>
        <v>0</v>
      </c>
      <c r="K24" s="4"/>
      <c r="M24" s="35"/>
    </row>
    <row r="25" spans="1:14" s="2" customFormat="1" ht="15" customHeight="1">
      <c r="A25" s="38"/>
      <c r="B25" s="28"/>
      <c r="C25" s="37"/>
      <c r="D25" s="32">
        <v>0</v>
      </c>
      <c r="E25" s="32">
        <f t="shared" si="1"/>
        <v>0</v>
      </c>
      <c r="F25" s="28">
        <f t="shared" si="2"/>
        <v>0</v>
      </c>
      <c r="G25" s="28">
        <f t="shared" si="0"/>
        <v>0</v>
      </c>
      <c r="I25" s="2" t="s">
        <v>32</v>
      </c>
      <c r="J25" s="2" t="s">
        <v>182</v>
      </c>
      <c r="K25" s="4">
        <v>77000</v>
      </c>
      <c r="L25" s="2" t="s">
        <v>184</v>
      </c>
      <c r="M25" s="35"/>
    </row>
    <row r="26" spans="1:14" s="2" customFormat="1" ht="15" customHeight="1">
      <c r="A26" s="38"/>
      <c r="B26" s="28"/>
      <c r="C26" s="37"/>
      <c r="D26" s="32"/>
      <c r="E26" s="32">
        <f t="shared" si="1"/>
        <v>0</v>
      </c>
      <c r="F26" s="28">
        <f t="shared" si="2"/>
        <v>0</v>
      </c>
      <c r="G26" s="28">
        <f t="shared" si="0"/>
        <v>0</v>
      </c>
      <c r="J26" s="2" t="s">
        <v>183</v>
      </c>
      <c r="K26" s="4">
        <v>88000</v>
      </c>
      <c r="L26" s="2" t="s">
        <v>184</v>
      </c>
    </row>
    <row r="27" spans="1:14" s="2" customFormat="1" ht="15" customHeight="1">
      <c r="A27" s="38"/>
      <c r="B27" s="28"/>
      <c r="C27" s="37"/>
      <c r="D27" s="32"/>
      <c r="E27" s="32">
        <f t="shared" si="1"/>
        <v>0</v>
      </c>
      <c r="F27" s="28">
        <f t="shared" si="2"/>
        <v>0</v>
      </c>
      <c r="G27" s="28">
        <f t="shared" si="0"/>
        <v>0</v>
      </c>
      <c r="J27" s="2" t="s">
        <v>185</v>
      </c>
    </row>
    <row r="28" spans="1:14" s="2" customFormat="1" ht="15" customHeight="1">
      <c r="A28" s="38"/>
      <c r="B28" s="28"/>
      <c r="C28" s="37"/>
      <c r="D28" s="32"/>
      <c r="E28" s="32">
        <f t="shared" si="1"/>
        <v>0</v>
      </c>
      <c r="F28" s="28">
        <f t="shared" si="2"/>
        <v>0</v>
      </c>
      <c r="G28" s="28">
        <f t="shared" si="0"/>
        <v>0</v>
      </c>
      <c r="K28" s="4"/>
      <c r="N28" s="1"/>
    </row>
    <row r="29" spans="1:14" s="2" customFormat="1" ht="15" customHeight="1">
      <c r="A29" s="38"/>
      <c r="B29" s="51"/>
      <c r="C29" s="37"/>
      <c r="D29" s="32"/>
      <c r="E29" s="32"/>
      <c r="F29" s="28"/>
      <c r="G29" s="28"/>
      <c r="I29" s="2" t="s">
        <v>193</v>
      </c>
      <c r="K29" s="4"/>
      <c r="M29" s="4"/>
      <c r="N29" s="4"/>
    </row>
    <row r="30" spans="1:14" s="2" customFormat="1" ht="15" customHeight="1">
      <c r="A30" s="38"/>
      <c r="B30" s="38"/>
      <c r="C30" s="37"/>
      <c r="D30" s="32"/>
      <c r="E30" s="32">
        <f t="shared" si="1"/>
        <v>0</v>
      </c>
      <c r="F30" s="28">
        <f t="shared" si="2"/>
        <v>0</v>
      </c>
      <c r="G30" s="28">
        <f t="shared" si="0"/>
        <v>0</v>
      </c>
      <c r="I30" s="2" t="s">
        <v>194</v>
      </c>
      <c r="K30" s="4"/>
      <c r="L30" s="4"/>
      <c r="M30" s="4"/>
      <c r="N30" s="4"/>
    </row>
    <row r="31" spans="1:14" s="2" customFormat="1" ht="15" customHeight="1">
      <c r="A31" s="38"/>
      <c r="B31" s="38"/>
      <c r="C31" s="37"/>
      <c r="D31" s="32"/>
      <c r="E31" s="32">
        <f t="shared" si="1"/>
        <v>0</v>
      </c>
      <c r="F31" s="28">
        <f t="shared" si="2"/>
        <v>0</v>
      </c>
      <c r="G31" s="28">
        <f t="shared" si="0"/>
        <v>0</v>
      </c>
      <c r="K31" s="4"/>
      <c r="L31" s="4"/>
      <c r="M31" s="4"/>
      <c r="N31" s="4"/>
    </row>
    <row r="32" spans="1:14" s="2" customFormat="1" ht="15" customHeight="1">
      <c r="A32" s="38"/>
      <c r="B32" s="38"/>
      <c r="C32" s="37"/>
      <c r="D32" s="32"/>
      <c r="E32" s="32">
        <f t="shared" si="1"/>
        <v>0</v>
      </c>
      <c r="F32" s="28">
        <f t="shared" si="2"/>
        <v>0</v>
      </c>
      <c r="G32" s="28">
        <f t="shared" si="0"/>
        <v>0</v>
      </c>
      <c r="L32" s="4"/>
      <c r="M32" s="4"/>
      <c r="N32" s="4"/>
    </row>
    <row r="33" spans="1:13" s="2" customFormat="1" ht="15" customHeight="1">
      <c r="A33" s="38"/>
      <c r="B33" s="38"/>
      <c r="C33" s="37"/>
      <c r="D33" s="32"/>
      <c r="E33" s="32">
        <f t="shared" si="1"/>
        <v>0</v>
      </c>
      <c r="F33" s="28">
        <f t="shared" si="2"/>
        <v>0</v>
      </c>
      <c r="G33" s="28">
        <f t="shared" si="0"/>
        <v>0</v>
      </c>
      <c r="K33" s="4"/>
      <c r="M33" s="4"/>
    </row>
    <row r="34" spans="1:13" s="2" customFormat="1" ht="15" customHeight="1">
      <c r="A34" s="38"/>
      <c r="B34" s="38"/>
      <c r="C34" s="37"/>
      <c r="D34" s="32"/>
      <c r="E34" s="32">
        <f t="shared" si="1"/>
        <v>0</v>
      </c>
      <c r="F34" s="28">
        <f t="shared" si="2"/>
        <v>0</v>
      </c>
      <c r="G34" s="28">
        <f t="shared" si="0"/>
        <v>0</v>
      </c>
      <c r="K34" s="4"/>
    </row>
    <row r="35" spans="1:13" s="2" customFormat="1" ht="15" customHeight="1">
      <c r="A35" s="38"/>
      <c r="B35" s="38"/>
      <c r="C35" s="37"/>
      <c r="D35" s="32"/>
      <c r="E35" s="32">
        <f t="shared" si="1"/>
        <v>0</v>
      </c>
      <c r="F35" s="28">
        <f t="shared" si="2"/>
        <v>0</v>
      </c>
      <c r="G35" s="28">
        <f t="shared" si="0"/>
        <v>0</v>
      </c>
      <c r="K35" s="4"/>
    </row>
    <row r="36" spans="1:13" s="2" customFormat="1" ht="15" customHeight="1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0"/>
        <v>0</v>
      </c>
      <c r="K36" s="4"/>
    </row>
    <row r="37" spans="1:13" s="2" customFormat="1" ht="15" customHeight="1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0"/>
        <v>0</v>
      </c>
      <c r="K37" s="53"/>
    </row>
    <row r="38" spans="1:13" s="2" customFormat="1" ht="15" customHeight="1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0"/>
        <v>0</v>
      </c>
    </row>
    <row r="39" spans="1:13" s="2" customFormat="1" ht="15" customHeight="1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0"/>
        <v>0</v>
      </c>
    </row>
    <row r="40" spans="1:13" s="2" customFormat="1" ht="15" customHeight="1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0"/>
        <v>0</v>
      </c>
    </row>
    <row r="41" spans="1:13" s="2" customFormat="1" ht="15" customHeight="1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0"/>
        <v>0</v>
      </c>
    </row>
    <row r="42" spans="1:13" s="2" customFormat="1" ht="15" customHeight="1" thickBot="1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0"/>
        <v>0</v>
      </c>
    </row>
    <row r="43" spans="1:13" s="2" customFormat="1" ht="15" customHeight="1">
      <c r="A43" s="42" t="s">
        <v>26</v>
      </c>
      <c r="B43" s="10"/>
      <c r="C43" s="6"/>
      <c r="D43" s="43" t="s">
        <v>27</v>
      </c>
      <c r="E43" s="44">
        <f>SUM(E16:E42)</f>
        <v>70000</v>
      </c>
      <c r="F43" s="45">
        <f>SUM(F16:F42)</f>
        <v>7000</v>
      </c>
      <c r="G43" s="45">
        <f>SUM(G16:G42)</f>
        <v>77000</v>
      </c>
    </row>
    <row r="44" spans="1:13" s="2" customFormat="1" ht="15" customHeight="1" thickBot="1">
      <c r="A44" s="46" t="s">
        <v>28</v>
      </c>
      <c r="B44" s="47"/>
      <c r="C44" s="48"/>
      <c r="D44" s="49"/>
      <c r="E44" s="50"/>
      <c r="F44" s="49"/>
      <c r="G44" s="49"/>
    </row>
    <row r="45" spans="1:13" s="2" customFormat="1" ht="15" customHeight="1">
      <c r="A45" s="2" t="s">
        <v>29</v>
      </c>
      <c r="C45" s="4"/>
      <c r="D45" s="4"/>
      <c r="E45" s="4"/>
      <c r="F45" s="4"/>
      <c r="G45" s="4"/>
    </row>
    <row r="46" spans="1:13" s="2" customFormat="1" ht="15" customHeight="1">
      <c r="C46" s="4"/>
      <c r="D46" s="4"/>
      <c r="E46" s="4"/>
      <c r="F46" s="4"/>
      <c r="G46" s="4"/>
    </row>
    <row r="47" spans="1:13" s="2" customFormat="1" ht="15" customHeight="1">
      <c r="C47" s="4"/>
      <c r="D47" s="4"/>
      <c r="E47" s="4"/>
      <c r="F47" s="4"/>
      <c r="G47" s="4"/>
    </row>
    <row r="48" spans="1:13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C12" workbookViewId="0">
      <selection activeCell="I16" sqref="I16:N30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7.77734375" style="1" customWidth="1"/>
    <col min="10" max="10" width="10.6640625" style="1" customWidth="1"/>
    <col min="11" max="11" width="8.77734375" style="1" customWidth="1"/>
    <col min="12" max="12" width="10.44140625" style="1" bestFit="1" customWidth="1"/>
    <col min="13" max="16384" width="8.88671875" style="1"/>
  </cols>
  <sheetData>
    <row r="1" spans="1:13" ht="27.75" customHeight="1">
      <c r="A1" s="93" t="s">
        <v>0</v>
      </c>
      <c r="B1" s="93"/>
      <c r="C1" s="93"/>
      <c r="D1" s="93"/>
      <c r="E1" s="93"/>
      <c r="F1" s="93"/>
      <c r="G1" s="93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94"/>
      <c r="B4" s="94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33000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40508.639937615742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42" si="0">SUM(E16:F16)</f>
        <v>0</v>
      </c>
      <c r="I16" s="2" t="s">
        <v>36</v>
      </c>
      <c r="J16" s="4" t="s">
        <v>142</v>
      </c>
      <c r="K16" s="4" t="s">
        <v>169</v>
      </c>
      <c r="L16" s="4" t="s">
        <v>146</v>
      </c>
      <c r="M16" s="1"/>
    </row>
    <row r="17" spans="1:13" s="2" customFormat="1" ht="15" customHeight="1">
      <c r="A17" s="30" t="s">
        <v>16</v>
      </c>
      <c r="B17" s="31" t="s">
        <v>135</v>
      </c>
      <c r="C17" s="25">
        <v>1</v>
      </c>
      <c r="D17" s="32">
        <v>30000</v>
      </c>
      <c r="E17" s="27">
        <f>C17*D17</f>
        <v>30000</v>
      </c>
      <c r="F17" s="28">
        <f>E17*10%</f>
        <v>3000</v>
      </c>
      <c r="G17" s="28">
        <f t="shared" si="0"/>
        <v>33000</v>
      </c>
      <c r="I17" s="2" t="s">
        <v>141</v>
      </c>
      <c r="J17" s="4" t="s">
        <v>143</v>
      </c>
      <c r="K17" s="55" t="s">
        <v>144</v>
      </c>
      <c r="L17" s="4" t="s">
        <v>145</v>
      </c>
      <c r="M17" s="1"/>
    </row>
    <row r="18" spans="1:13" s="2" customFormat="1" ht="15" customHeight="1">
      <c r="A18" s="33"/>
      <c r="B18" s="34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2" t="s">
        <v>141</v>
      </c>
      <c r="J18" s="4">
        <v>11000</v>
      </c>
      <c r="K18" s="55" t="s">
        <v>147</v>
      </c>
      <c r="L18" s="4" t="s">
        <v>168</v>
      </c>
      <c r="M18" s="1"/>
    </row>
    <row r="19" spans="1:13" s="2" customFormat="1" ht="15" customHeight="1">
      <c r="A19" s="33" t="s">
        <v>191</v>
      </c>
      <c r="B19" s="34"/>
      <c r="C19" s="25"/>
      <c r="D19" s="32"/>
      <c r="E19" s="32">
        <f t="shared" ref="E19:E42" si="1">C19*D19</f>
        <v>0</v>
      </c>
      <c r="F19" s="28">
        <f t="shared" ref="F19:F42" si="2">E19*10%</f>
        <v>0</v>
      </c>
      <c r="G19" s="28">
        <f t="shared" si="0"/>
        <v>0</v>
      </c>
      <c r="I19" s="2" t="s">
        <v>111</v>
      </c>
      <c r="J19" s="4">
        <v>22000</v>
      </c>
      <c r="K19" s="55" t="s">
        <v>144</v>
      </c>
      <c r="L19" s="4" t="s">
        <v>148</v>
      </c>
      <c r="M19" s="1"/>
    </row>
    <row r="20" spans="1:13" s="2" customFormat="1" ht="15" customHeight="1">
      <c r="A20" s="33"/>
      <c r="B20" s="34"/>
      <c r="C20" s="25"/>
      <c r="D20" s="32"/>
      <c r="E20" s="32"/>
      <c r="F20" s="28">
        <f t="shared" si="2"/>
        <v>0</v>
      </c>
      <c r="G20" s="28">
        <f t="shared" si="0"/>
        <v>0</v>
      </c>
      <c r="I20" s="2" t="s">
        <v>111</v>
      </c>
      <c r="J20" s="4">
        <v>33000</v>
      </c>
      <c r="K20" s="55" t="s">
        <v>147</v>
      </c>
      <c r="L20" s="4" t="s">
        <v>149</v>
      </c>
    </row>
    <row r="21" spans="1:13" s="2" customFormat="1" ht="15" customHeight="1">
      <c r="A21" s="33" t="s">
        <v>155</v>
      </c>
      <c r="B21" s="34" t="s">
        <v>153</v>
      </c>
      <c r="C21" s="25"/>
      <c r="D21" s="32"/>
      <c r="E21" s="32">
        <f t="shared" si="1"/>
        <v>0</v>
      </c>
      <c r="F21" s="28">
        <f t="shared" si="2"/>
        <v>0</v>
      </c>
      <c r="G21" s="28">
        <f t="shared" si="0"/>
        <v>0</v>
      </c>
      <c r="I21" s="2" t="s">
        <v>150</v>
      </c>
      <c r="J21" s="4">
        <v>22000</v>
      </c>
      <c r="K21" s="4" t="s">
        <v>151</v>
      </c>
      <c r="L21" s="4" t="s">
        <v>152</v>
      </c>
    </row>
    <row r="22" spans="1:13" s="2" customFormat="1" ht="15" customHeight="1">
      <c r="A22" s="33"/>
      <c r="B22" s="34" t="s">
        <v>154</v>
      </c>
      <c r="C22" s="36"/>
      <c r="D22" s="32"/>
      <c r="E22" s="32"/>
      <c r="F22" s="28">
        <f t="shared" si="2"/>
        <v>0</v>
      </c>
      <c r="G22" s="28">
        <f t="shared" si="0"/>
        <v>0</v>
      </c>
    </row>
    <row r="23" spans="1:13" s="2" customFormat="1" ht="15" customHeight="1">
      <c r="A23" s="33"/>
      <c r="B23" s="34"/>
      <c r="C23" s="37"/>
      <c r="D23" s="32"/>
      <c r="E23" s="32">
        <f t="shared" si="1"/>
        <v>0</v>
      </c>
      <c r="F23" s="28">
        <f t="shared" si="2"/>
        <v>0</v>
      </c>
      <c r="G23" s="28">
        <f t="shared" si="0"/>
        <v>0</v>
      </c>
      <c r="I23" s="2" t="s">
        <v>155</v>
      </c>
      <c r="J23" s="2" t="s">
        <v>156</v>
      </c>
      <c r="K23" s="2" t="s">
        <v>167</v>
      </c>
    </row>
    <row r="24" spans="1:13" s="2" customFormat="1" ht="15" customHeight="1">
      <c r="A24" s="30" t="s">
        <v>31</v>
      </c>
      <c r="B24" s="34" t="s">
        <v>188</v>
      </c>
      <c r="C24" s="37"/>
      <c r="D24" s="32"/>
      <c r="E24" s="32">
        <f t="shared" si="1"/>
        <v>0</v>
      </c>
      <c r="F24" s="28">
        <f t="shared" si="2"/>
        <v>0</v>
      </c>
      <c r="G24" s="28">
        <f t="shared" si="0"/>
        <v>0</v>
      </c>
      <c r="I24" s="2" t="s">
        <v>157</v>
      </c>
      <c r="J24" s="2" t="s">
        <v>161</v>
      </c>
      <c r="K24" s="2" t="s">
        <v>166</v>
      </c>
      <c r="L24" s="35"/>
    </row>
    <row r="25" spans="1:13" s="2" customFormat="1" ht="15" customHeight="1">
      <c r="A25" s="30"/>
      <c r="B25" s="28" t="s">
        <v>189</v>
      </c>
      <c r="C25" s="37"/>
      <c r="D25" s="32">
        <v>0</v>
      </c>
      <c r="E25" s="32">
        <f t="shared" si="1"/>
        <v>0</v>
      </c>
      <c r="F25" s="28">
        <f t="shared" si="2"/>
        <v>0</v>
      </c>
      <c r="G25" s="28">
        <f t="shared" si="0"/>
        <v>0</v>
      </c>
      <c r="I25" s="2" t="s">
        <v>158</v>
      </c>
      <c r="J25" s="2" t="s">
        <v>162</v>
      </c>
    </row>
    <row r="26" spans="1:13" s="2" customFormat="1" ht="15" customHeight="1">
      <c r="A26" s="38"/>
      <c r="B26" s="28" t="s">
        <v>190</v>
      </c>
      <c r="C26" s="37"/>
      <c r="D26" s="32"/>
      <c r="E26" s="32">
        <f t="shared" si="1"/>
        <v>0</v>
      </c>
      <c r="F26" s="28">
        <f t="shared" si="2"/>
        <v>0</v>
      </c>
      <c r="G26" s="28">
        <f t="shared" si="0"/>
        <v>0</v>
      </c>
      <c r="I26" s="2" t="s">
        <v>159</v>
      </c>
      <c r="J26" s="4" t="s">
        <v>163</v>
      </c>
      <c r="K26" s="2" t="s">
        <v>165</v>
      </c>
    </row>
    <row r="27" spans="1:13" s="2" customFormat="1" ht="15" customHeight="1">
      <c r="A27" s="38"/>
      <c r="B27" s="28"/>
      <c r="C27" s="37"/>
      <c r="D27" s="32"/>
      <c r="E27" s="32">
        <f t="shared" si="1"/>
        <v>0</v>
      </c>
      <c r="F27" s="28">
        <f t="shared" si="2"/>
        <v>0</v>
      </c>
      <c r="G27" s="28">
        <f t="shared" si="0"/>
        <v>0</v>
      </c>
      <c r="I27" s="2" t="s">
        <v>160</v>
      </c>
      <c r="J27" s="4" t="s">
        <v>164</v>
      </c>
    </row>
    <row r="28" spans="1:13" s="2" customFormat="1" ht="15" customHeight="1">
      <c r="A28" s="38"/>
      <c r="B28" s="28"/>
      <c r="C28" s="37"/>
      <c r="D28" s="32"/>
      <c r="E28" s="32">
        <f t="shared" si="1"/>
        <v>0</v>
      </c>
      <c r="F28" s="28">
        <f t="shared" si="2"/>
        <v>0</v>
      </c>
      <c r="G28" s="28">
        <f t="shared" si="0"/>
        <v>0</v>
      </c>
      <c r="J28" s="4"/>
      <c r="M28" s="1"/>
    </row>
    <row r="29" spans="1:13" s="2" customFormat="1" ht="15" customHeight="1">
      <c r="A29" s="38"/>
      <c r="B29" s="51"/>
      <c r="C29" s="37"/>
      <c r="D29" s="32"/>
      <c r="E29" s="32"/>
      <c r="F29" s="28"/>
      <c r="G29" s="28"/>
      <c r="I29" s="2" t="s">
        <v>170</v>
      </c>
      <c r="J29" s="4"/>
      <c r="L29" s="4"/>
      <c r="M29" s="4"/>
    </row>
    <row r="30" spans="1:13" s="2" customFormat="1" ht="15" customHeight="1">
      <c r="A30" s="38"/>
      <c r="B30" s="38"/>
      <c r="C30" s="37"/>
      <c r="D30" s="32"/>
      <c r="E30" s="32">
        <f t="shared" si="1"/>
        <v>0</v>
      </c>
      <c r="F30" s="28">
        <f t="shared" si="2"/>
        <v>0</v>
      </c>
      <c r="G30" s="28">
        <f t="shared" si="0"/>
        <v>0</v>
      </c>
      <c r="I30" s="2" t="s">
        <v>171</v>
      </c>
      <c r="J30" s="4"/>
      <c r="K30" s="4"/>
      <c r="L30" s="4"/>
      <c r="M30" s="4"/>
    </row>
    <row r="31" spans="1:13" s="2" customFormat="1" ht="15" customHeight="1">
      <c r="A31" s="38"/>
      <c r="B31" s="38"/>
      <c r="C31" s="37"/>
      <c r="D31" s="32"/>
      <c r="E31" s="32">
        <f t="shared" si="1"/>
        <v>0</v>
      </c>
      <c r="F31" s="28">
        <f t="shared" si="2"/>
        <v>0</v>
      </c>
      <c r="G31" s="28">
        <f t="shared" si="0"/>
        <v>0</v>
      </c>
      <c r="J31" s="4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 t="shared" si="1"/>
        <v>0</v>
      </c>
      <c r="F32" s="28">
        <f t="shared" si="2"/>
        <v>0</v>
      </c>
      <c r="G32" s="28">
        <f t="shared" si="0"/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>
        <f t="shared" si="1"/>
        <v>0</v>
      </c>
      <c r="F33" s="28">
        <f t="shared" si="2"/>
        <v>0</v>
      </c>
      <c r="G33" s="28">
        <f t="shared" si="0"/>
        <v>0</v>
      </c>
      <c r="J33" s="4"/>
      <c r="L33" s="4"/>
    </row>
    <row r="34" spans="1:12" s="2" customFormat="1" ht="15" customHeight="1">
      <c r="A34" s="38"/>
      <c r="B34" s="38"/>
      <c r="C34" s="37"/>
      <c r="D34" s="32"/>
      <c r="E34" s="32">
        <f t="shared" si="1"/>
        <v>0</v>
      </c>
      <c r="F34" s="28">
        <f t="shared" si="2"/>
        <v>0</v>
      </c>
      <c r="G34" s="28">
        <f t="shared" si="0"/>
        <v>0</v>
      </c>
      <c r="J34" s="4"/>
    </row>
    <row r="35" spans="1:12" s="2" customFormat="1" ht="15" customHeight="1">
      <c r="A35" s="38"/>
      <c r="B35" s="38"/>
      <c r="C35" s="37"/>
      <c r="D35" s="32"/>
      <c r="E35" s="32">
        <f t="shared" si="1"/>
        <v>0</v>
      </c>
      <c r="F35" s="28">
        <f t="shared" si="2"/>
        <v>0</v>
      </c>
      <c r="G35" s="28">
        <f t="shared" si="0"/>
        <v>0</v>
      </c>
      <c r="J35" s="4"/>
    </row>
    <row r="36" spans="1:12" s="2" customFormat="1" ht="15" customHeight="1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0"/>
        <v>0</v>
      </c>
      <c r="J36" s="4"/>
    </row>
    <row r="37" spans="1:12" s="2" customFormat="1" ht="15" customHeight="1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0"/>
        <v>0</v>
      </c>
      <c r="J37" s="53"/>
    </row>
    <row r="38" spans="1:12" s="2" customFormat="1" ht="15" customHeight="1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0"/>
        <v>0</v>
      </c>
    </row>
    <row r="39" spans="1:12" s="2" customFormat="1" ht="15" customHeight="1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0"/>
        <v>0</v>
      </c>
    </row>
    <row r="40" spans="1:12" s="2" customFormat="1" ht="15" customHeight="1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0"/>
        <v>0</v>
      </c>
    </row>
    <row r="41" spans="1:12" s="2" customFormat="1" ht="15" customHeight="1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0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0"/>
        <v>0</v>
      </c>
    </row>
    <row r="43" spans="1:12" s="2" customFormat="1" ht="15" customHeight="1">
      <c r="A43" s="42" t="s">
        <v>26</v>
      </c>
      <c r="B43" s="10"/>
      <c r="C43" s="6"/>
      <c r="D43" s="43" t="s">
        <v>27</v>
      </c>
      <c r="E43" s="44">
        <f>SUM(E16:E42)</f>
        <v>30000</v>
      </c>
      <c r="F43" s="45">
        <f>SUM(F16:F42)</f>
        <v>3000</v>
      </c>
      <c r="G43" s="45">
        <f>SUM(G16:G42)</f>
        <v>33000</v>
      </c>
    </row>
    <row r="44" spans="1:12" s="2" customFormat="1" ht="15" customHeight="1" thickBot="1">
      <c r="A44" s="46" t="s">
        <v>28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29</v>
      </c>
      <c r="C45" s="4"/>
      <c r="D45" s="4"/>
      <c r="E45" s="4"/>
      <c r="F45" s="4"/>
      <c r="G45" s="4"/>
    </row>
    <row r="46" spans="1:12" s="2" customFormat="1" ht="15" customHeight="1"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20" workbookViewId="0">
      <selection activeCell="A44" sqref="A4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7.77734375" style="1" customWidth="1"/>
    <col min="10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93" t="s">
        <v>0</v>
      </c>
      <c r="B1" s="93"/>
      <c r="C1" s="93"/>
      <c r="D1" s="93"/>
      <c r="E1" s="93"/>
      <c r="F1" s="93"/>
      <c r="G1" s="93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94" t="s">
        <v>110</v>
      </c>
      <c r="B4" s="94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33000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40508.639937615742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42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16</v>
      </c>
      <c r="B17" s="31" t="s">
        <v>135</v>
      </c>
      <c r="C17" s="25">
        <v>1</v>
      </c>
      <c r="D17" s="32">
        <v>30000</v>
      </c>
      <c r="E17" s="27">
        <f>C17*D17</f>
        <v>30000</v>
      </c>
      <c r="F17" s="28">
        <f>E17*10%</f>
        <v>3000</v>
      </c>
      <c r="G17" s="28">
        <f t="shared" si="0"/>
        <v>33000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4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 t="s">
        <v>136</v>
      </c>
      <c r="B19" s="34" t="s">
        <v>137</v>
      </c>
      <c r="C19" s="25"/>
      <c r="D19" s="32"/>
      <c r="E19" s="32">
        <f t="shared" ref="E19:E42" si="1">C19*D19</f>
        <v>0</v>
      </c>
      <c r="F19" s="28">
        <f t="shared" ref="F19:F42" si="2">E19*10%</f>
        <v>0</v>
      </c>
      <c r="G19" s="28">
        <f t="shared" si="0"/>
        <v>0</v>
      </c>
      <c r="M19" s="1"/>
    </row>
    <row r="20" spans="1:13" s="2" customFormat="1" ht="15" customHeight="1">
      <c r="A20" s="33"/>
      <c r="B20" s="34" t="s">
        <v>138</v>
      </c>
      <c r="C20" s="25"/>
      <c r="D20" s="32"/>
      <c r="E20" s="32"/>
      <c r="F20" s="28">
        <f t="shared" si="2"/>
        <v>0</v>
      </c>
      <c r="G20" s="28">
        <f t="shared" si="0"/>
        <v>0</v>
      </c>
      <c r="L20" s="35"/>
    </row>
    <row r="21" spans="1:13" s="2" customFormat="1" ht="15" customHeight="1">
      <c r="A21" s="33"/>
      <c r="B21" s="34" t="s">
        <v>139</v>
      </c>
      <c r="C21" s="25"/>
      <c r="D21" s="32"/>
      <c r="E21" s="32">
        <f t="shared" si="1"/>
        <v>0</v>
      </c>
      <c r="F21" s="28">
        <f t="shared" si="2"/>
        <v>0</v>
      </c>
      <c r="G21" s="28">
        <f t="shared" si="0"/>
        <v>0</v>
      </c>
    </row>
    <row r="22" spans="1:13" s="2" customFormat="1" ht="15" customHeight="1">
      <c r="A22" s="30"/>
      <c r="B22" s="34" t="s">
        <v>140</v>
      </c>
      <c r="C22" s="36"/>
      <c r="D22" s="32"/>
      <c r="E22" s="32"/>
      <c r="F22" s="28">
        <f t="shared" si="2"/>
        <v>0</v>
      </c>
      <c r="G22" s="28">
        <f t="shared" si="0"/>
        <v>0</v>
      </c>
    </row>
    <row r="23" spans="1:13" s="2" customFormat="1" ht="15" customHeight="1">
      <c r="A23" s="30"/>
      <c r="B23" s="28"/>
      <c r="C23" s="37"/>
      <c r="D23" s="32"/>
      <c r="E23" s="32">
        <f t="shared" si="1"/>
        <v>0</v>
      </c>
      <c r="F23" s="28">
        <f t="shared" si="2"/>
        <v>0</v>
      </c>
      <c r="G23" s="28">
        <f t="shared" si="0"/>
        <v>0</v>
      </c>
    </row>
    <row r="24" spans="1:13" s="2" customFormat="1" ht="15" customHeight="1">
      <c r="A24" s="38"/>
      <c r="B24" s="28"/>
      <c r="C24" s="37"/>
      <c r="D24" s="32"/>
      <c r="E24" s="32">
        <f t="shared" si="1"/>
        <v>0</v>
      </c>
      <c r="F24" s="28">
        <f t="shared" si="2"/>
        <v>0</v>
      </c>
      <c r="G24" s="28">
        <f t="shared" si="0"/>
        <v>0</v>
      </c>
      <c r="L24" s="35"/>
    </row>
    <row r="25" spans="1:13" s="2" customFormat="1" ht="15" customHeight="1">
      <c r="A25" s="38"/>
      <c r="B25" s="28"/>
      <c r="C25" s="37"/>
      <c r="D25" s="32">
        <v>0</v>
      </c>
      <c r="E25" s="32">
        <f t="shared" si="1"/>
        <v>0</v>
      </c>
      <c r="F25" s="28">
        <f t="shared" si="2"/>
        <v>0</v>
      </c>
      <c r="G25" s="28">
        <f t="shared" si="0"/>
        <v>0</v>
      </c>
    </row>
    <row r="26" spans="1:13" s="2" customFormat="1" ht="15" customHeight="1">
      <c r="A26" s="38"/>
      <c r="B26" s="28"/>
      <c r="C26" s="37"/>
      <c r="D26" s="32"/>
      <c r="E26" s="32">
        <f t="shared" si="1"/>
        <v>0</v>
      </c>
      <c r="F26" s="28">
        <f t="shared" si="2"/>
        <v>0</v>
      </c>
      <c r="G26" s="28">
        <f t="shared" si="0"/>
        <v>0</v>
      </c>
      <c r="J26" s="4"/>
    </row>
    <row r="27" spans="1:13" s="2" customFormat="1" ht="15" customHeight="1">
      <c r="A27" s="38"/>
      <c r="B27" s="28"/>
      <c r="C27" s="37"/>
      <c r="D27" s="32"/>
      <c r="E27" s="32">
        <f t="shared" si="1"/>
        <v>0</v>
      </c>
      <c r="F27" s="28">
        <f t="shared" si="2"/>
        <v>0</v>
      </c>
      <c r="G27" s="28">
        <f t="shared" si="0"/>
        <v>0</v>
      </c>
      <c r="J27" s="4"/>
    </row>
    <row r="28" spans="1:13" s="2" customFormat="1" ht="15" customHeight="1">
      <c r="A28" s="38"/>
      <c r="B28" s="28"/>
      <c r="C28" s="37"/>
      <c r="D28" s="32"/>
      <c r="E28" s="32">
        <f t="shared" si="1"/>
        <v>0</v>
      </c>
      <c r="F28" s="28">
        <f t="shared" si="2"/>
        <v>0</v>
      </c>
      <c r="G28" s="28">
        <f t="shared" si="0"/>
        <v>0</v>
      </c>
      <c r="J28" s="4"/>
      <c r="M28" s="1"/>
    </row>
    <row r="29" spans="1:13" s="2" customFormat="1" ht="15" customHeight="1">
      <c r="A29" s="38"/>
      <c r="B29" s="51"/>
      <c r="C29" s="37"/>
      <c r="D29" s="32"/>
      <c r="E29" s="32"/>
      <c r="F29" s="28"/>
      <c r="G29" s="28"/>
      <c r="J29" s="4"/>
      <c r="L29" s="4"/>
      <c r="M29" s="4"/>
    </row>
    <row r="30" spans="1:13" s="2" customFormat="1" ht="15" customHeight="1">
      <c r="A30" s="38"/>
      <c r="B30" s="38"/>
      <c r="C30" s="37"/>
      <c r="D30" s="32"/>
      <c r="E30" s="32">
        <f t="shared" si="1"/>
        <v>0</v>
      </c>
      <c r="F30" s="28">
        <f t="shared" si="2"/>
        <v>0</v>
      </c>
      <c r="G30" s="28">
        <f t="shared" si="0"/>
        <v>0</v>
      </c>
      <c r="J30" s="4"/>
      <c r="K30" s="4"/>
      <c r="L30" s="4"/>
      <c r="M30" s="4"/>
    </row>
    <row r="31" spans="1:13" s="2" customFormat="1" ht="15" customHeight="1">
      <c r="A31" s="38"/>
      <c r="B31" s="38"/>
      <c r="C31" s="37"/>
      <c r="D31" s="32"/>
      <c r="E31" s="32">
        <f t="shared" si="1"/>
        <v>0</v>
      </c>
      <c r="F31" s="28">
        <f t="shared" si="2"/>
        <v>0</v>
      </c>
      <c r="G31" s="28">
        <f t="shared" si="0"/>
        <v>0</v>
      </c>
      <c r="J31" s="4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 t="shared" si="1"/>
        <v>0</v>
      </c>
      <c r="F32" s="28">
        <f t="shared" si="2"/>
        <v>0</v>
      </c>
      <c r="G32" s="28">
        <f t="shared" si="0"/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>
        <f t="shared" si="1"/>
        <v>0</v>
      </c>
      <c r="F33" s="28">
        <f t="shared" si="2"/>
        <v>0</v>
      </c>
      <c r="G33" s="28">
        <f t="shared" si="0"/>
        <v>0</v>
      </c>
      <c r="J33" s="4"/>
      <c r="L33" s="4"/>
    </row>
    <row r="34" spans="1:12" s="2" customFormat="1" ht="15" customHeight="1">
      <c r="A34" s="38"/>
      <c r="B34" s="38"/>
      <c r="C34" s="37"/>
      <c r="D34" s="32"/>
      <c r="E34" s="32">
        <f t="shared" si="1"/>
        <v>0</v>
      </c>
      <c r="F34" s="28">
        <f t="shared" si="2"/>
        <v>0</v>
      </c>
      <c r="G34" s="28">
        <f t="shared" si="0"/>
        <v>0</v>
      </c>
      <c r="J34" s="4"/>
    </row>
    <row r="35" spans="1:12" s="2" customFormat="1" ht="15" customHeight="1">
      <c r="A35" s="38"/>
      <c r="B35" s="38"/>
      <c r="C35" s="37"/>
      <c r="D35" s="32"/>
      <c r="E35" s="32">
        <f t="shared" si="1"/>
        <v>0</v>
      </c>
      <c r="F35" s="28">
        <f t="shared" si="2"/>
        <v>0</v>
      </c>
      <c r="G35" s="28">
        <f t="shared" si="0"/>
        <v>0</v>
      </c>
      <c r="J35" s="4"/>
    </row>
    <row r="36" spans="1:12" s="2" customFormat="1" ht="15" customHeight="1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0"/>
        <v>0</v>
      </c>
      <c r="J36" s="4"/>
    </row>
    <row r="37" spans="1:12" s="2" customFormat="1" ht="15" customHeight="1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0"/>
        <v>0</v>
      </c>
      <c r="J37" s="53"/>
    </row>
    <row r="38" spans="1:12" s="2" customFormat="1" ht="15" customHeight="1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0"/>
        <v>0</v>
      </c>
    </row>
    <row r="39" spans="1:12" s="2" customFormat="1" ht="15" customHeight="1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0"/>
        <v>0</v>
      </c>
    </row>
    <row r="40" spans="1:12" s="2" customFormat="1" ht="15" customHeight="1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0"/>
        <v>0</v>
      </c>
    </row>
    <row r="41" spans="1:12" s="2" customFormat="1" ht="15" customHeight="1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0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0"/>
        <v>0</v>
      </c>
    </row>
    <row r="43" spans="1:12" s="2" customFormat="1" ht="15" customHeight="1">
      <c r="A43" s="42" t="s">
        <v>26</v>
      </c>
      <c r="B43" s="10"/>
      <c r="C43" s="6"/>
      <c r="D43" s="43" t="s">
        <v>27</v>
      </c>
      <c r="E43" s="44">
        <f>SUM(E16:E42)</f>
        <v>30000</v>
      </c>
      <c r="F43" s="45">
        <f>SUM(F16:F42)</f>
        <v>3000</v>
      </c>
      <c r="G43" s="45">
        <f>SUM(G16:G42)</f>
        <v>33000</v>
      </c>
    </row>
    <row r="44" spans="1:12" s="2" customFormat="1" ht="15" customHeight="1" thickBot="1">
      <c r="A44" s="46" t="s">
        <v>28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29</v>
      </c>
      <c r="C45" s="4"/>
      <c r="D45" s="4"/>
      <c r="E45" s="4"/>
      <c r="F45" s="4"/>
      <c r="G45" s="4"/>
    </row>
    <row r="46" spans="1:12" s="2" customFormat="1" ht="15" customHeight="1"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13" workbookViewId="0">
      <selection activeCell="I17" sqref="I17:M33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93" t="s">
        <v>47</v>
      </c>
      <c r="B1" s="93"/>
      <c r="C1" s="93"/>
      <c r="D1" s="93"/>
      <c r="E1" s="93"/>
      <c r="F1" s="93"/>
      <c r="G1" s="93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94"/>
      <c r="B4" s="94"/>
      <c r="C4" s="7" t="s">
        <v>48</v>
      </c>
      <c r="D4" s="4"/>
      <c r="E4" s="4"/>
      <c r="L4" s="8"/>
    </row>
    <row r="5" spans="1:13" ht="15" customHeight="1">
      <c r="A5" s="9" t="s">
        <v>49</v>
      </c>
      <c r="B5" s="10"/>
      <c r="C5" s="11"/>
      <c r="D5" s="4"/>
      <c r="E5" s="4"/>
      <c r="L5" s="8"/>
    </row>
    <row r="6" spans="1:13" ht="15" customHeight="1">
      <c r="A6" s="9" t="s">
        <v>50</v>
      </c>
      <c r="B6" s="10"/>
      <c r="C6" s="4"/>
      <c r="D6" s="4"/>
      <c r="E6" s="4"/>
      <c r="L6" s="8"/>
    </row>
    <row r="7" spans="1:13" ht="15" customHeight="1">
      <c r="A7" s="9" t="s">
        <v>51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52</v>
      </c>
      <c r="B11" s="15">
        <f>G43</f>
        <v>220000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53</v>
      </c>
      <c r="B12" s="16">
        <f ca="1">NOW()</f>
        <v>40508.639937615742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54</v>
      </c>
      <c r="B15" s="20" t="s">
        <v>55</v>
      </c>
      <c r="C15" s="21" t="s">
        <v>56</v>
      </c>
      <c r="D15" s="21" t="s">
        <v>57</v>
      </c>
      <c r="E15" s="22" t="s">
        <v>58</v>
      </c>
      <c r="F15" s="22" t="s">
        <v>59</v>
      </c>
      <c r="G15" s="21" t="s">
        <v>60</v>
      </c>
      <c r="I15" s="2" t="s">
        <v>34</v>
      </c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J16" s="2" t="s">
        <v>112</v>
      </c>
      <c r="L16" s="35"/>
      <c r="M16" s="1"/>
    </row>
    <row r="17" spans="1:13" s="2" customFormat="1" ht="15" customHeight="1">
      <c r="A17" s="30" t="s">
        <v>61</v>
      </c>
      <c r="B17" s="31" t="s">
        <v>62</v>
      </c>
      <c r="C17" s="25">
        <v>1</v>
      </c>
      <c r="D17" s="32">
        <v>200000</v>
      </c>
      <c r="E17" s="27">
        <f>C17*D17</f>
        <v>200000</v>
      </c>
      <c r="F17" s="28">
        <f>E17*10%</f>
        <v>20000</v>
      </c>
      <c r="G17" s="28">
        <f t="shared" si="0"/>
        <v>220000</v>
      </c>
      <c r="I17" s="2" t="s">
        <v>36</v>
      </c>
      <c r="J17" s="2" t="s">
        <v>33</v>
      </c>
      <c r="K17" s="2" t="s">
        <v>37</v>
      </c>
      <c r="M17" s="1"/>
    </row>
    <row r="18" spans="1:13" s="2" customFormat="1" ht="15" customHeight="1">
      <c r="A18" s="33"/>
      <c r="B18" s="30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2" t="s">
        <v>78</v>
      </c>
      <c r="J18" s="4">
        <v>200000</v>
      </c>
      <c r="K18" s="2" t="s">
        <v>80</v>
      </c>
      <c r="M18" s="1"/>
    </row>
    <row r="19" spans="1:13" s="2" customFormat="1" ht="15" customHeight="1">
      <c r="A19" s="33"/>
      <c r="B19" s="34" t="s">
        <v>63</v>
      </c>
      <c r="C19" s="25"/>
      <c r="D19" s="32"/>
      <c r="E19" s="27"/>
      <c r="F19" s="28"/>
      <c r="G19" s="28">
        <f t="shared" si="0"/>
        <v>0</v>
      </c>
      <c r="I19" s="2" t="s">
        <v>78</v>
      </c>
      <c r="J19" s="4">
        <v>250000</v>
      </c>
      <c r="K19" s="2" t="s">
        <v>81</v>
      </c>
      <c r="L19" s="4"/>
    </row>
    <row r="20" spans="1:13" s="2" customFormat="1" ht="15" customHeight="1">
      <c r="A20" s="33"/>
      <c r="B20" s="34" t="s">
        <v>64</v>
      </c>
      <c r="C20" s="25"/>
      <c r="D20" s="32"/>
      <c r="E20" s="27"/>
      <c r="F20" s="28"/>
      <c r="G20" s="28">
        <f t="shared" si="0"/>
        <v>0</v>
      </c>
      <c r="I20" s="2" t="s">
        <v>43</v>
      </c>
      <c r="J20" s="4">
        <v>20000</v>
      </c>
      <c r="K20" s="4" t="s">
        <v>32</v>
      </c>
    </row>
    <row r="21" spans="1:13" s="2" customFormat="1" ht="15" customHeight="1">
      <c r="A21" s="33"/>
      <c r="B21" s="34" t="s">
        <v>65</v>
      </c>
      <c r="C21" s="25"/>
      <c r="D21" s="32"/>
      <c r="E21" s="27"/>
      <c r="F21" s="28"/>
      <c r="G21" s="28">
        <f t="shared" si="0"/>
        <v>0</v>
      </c>
      <c r="I21" s="2" t="s">
        <v>43</v>
      </c>
      <c r="J21" s="4">
        <v>30000</v>
      </c>
      <c r="K21" s="4" t="s">
        <v>44</v>
      </c>
      <c r="L21" s="4"/>
    </row>
    <row r="22" spans="1:13" s="2" customFormat="1" ht="15" customHeight="1">
      <c r="A22" s="30"/>
      <c r="B22" s="34" t="s">
        <v>66</v>
      </c>
      <c r="C22" s="36"/>
      <c r="D22" s="32"/>
      <c r="E22" s="27"/>
      <c r="F22" s="28"/>
      <c r="G22" s="28">
        <f t="shared" si="0"/>
        <v>0</v>
      </c>
      <c r="J22" s="4"/>
      <c r="K22" s="4"/>
      <c r="L22" s="4"/>
    </row>
    <row r="23" spans="1:13" s="2" customFormat="1" ht="15" customHeight="1">
      <c r="A23" s="30"/>
      <c r="B23" s="34" t="s">
        <v>67</v>
      </c>
      <c r="C23" s="37"/>
      <c r="D23" s="32"/>
      <c r="E23" s="27"/>
      <c r="F23" s="28"/>
      <c r="G23" s="28">
        <f t="shared" si="0"/>
        <v>0</v>
      </c>
      <c r="I23" s="2" t="s">
        <v>78</v>
      </c>
      <c r="J23" s="4">
        <v>200000</v>
      </c>
      <c r="K23" s="2" t="s">
        <v>83</v>
      </c>
      <c r="L23" s="4"/>
    </row>
    <row r="24" spans="1:13" s="2" customFormat="1" ht="15" customHeight="1">
      <c r="A24" s="38"/>
      <c r="B24" s="34" t="s">
        <v>68</v>
      </c>
      <c r="C24" s="37"/>
      <c r="D24" s="32"/>
      <c r="E24" s="27"/>
      <c r="F24" s="28"/>
      <c r="G24" s="28">
        <f t="shared" si="0"/>
        <v>0</v>
      </c>
      <c r="I24" s="2" t="s">
        <v>78</v>
      </c>
      <c r="J24" s="4">
        <v>250000</v>
      </c>
      <c r="K24" s="2" t="s">
        <v>82</v>
      </c>
      <c r="L24" s="4"/>
    </row>
    <row r="25" spans="1:13" s="2" customFormat="1" ht="15" customHeight="1">
      <c r="A25" s="38"/>
      <c r="B25" s="28" t="s">
        <v>69</v>
      </c>
      <c r="C25" s="37"/>
      <c r="D25" s="32"/>
      <c r="E25" s="27"/>
      <c r="F25" s="28"/>
      <c r="G25" s="28">
        <f t="shared" si="0"/>
        <v>0</v>
      </c>
      <c r="I25" s="2" t="s">
        <v>78</v>
      </c>
      <c r="J25" s="4">
        <v>300000</v>
      </c>
      <c r="K25" s="2" t="s">
        <v>84</v>
      </c>
      <c r="L25" s="4"/>
    </row>
    <row r="26" spans="1:13" s="2" customFormat="1" ht="15" customHeight="1">
      <c r="A26" s="38"/>
      <c r="B26" s="28" t="s">
        <v>70</v>
      </c>
      <c r="C26" s="37"/>
      <c r="D26" s="32"/>
      <c r="E26" s="27"/>
      <c r="F26" s="28"/>
      <c r="G26" s="28">
        <f t="shared" si="0"/>
        <v>0</v>
      </c>
      <c r="J26" s="4"/>
    </row>
    <row r="27" spans="1:13" s="2" customFormat="1" ht="15" customHeight="1">
      <c r="A27" s="38"/>
      <c r="B27" s="28" t="s">
        <v>71</v>
      </c>
      <c r="C27" s="37"/>
      <c r="D27" s="32"/>
      <c r="E27" s="32"/>
      <c r="F27" s="28"/>
      <c r="G27" s="28">
        <f t="shared" si="0"/>
        <v>0</v>
      </c>
      <c r="I27" s="2" t="s">
        <v>85</v>
      </c>
      <c r="J27" s="4"/>
    </row>
    <row r="28" spans="1:13" s="2" customFormat="1" ht="15" customHeight="1">
      <c r="A28" s="38"/>
      <c r="B28" s="28"/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I28" s="2" t="s">
        <v>86</v>
      </c>
      <c r="J28" s="4"/>
      <c r="M28" s="1"/>
    </row>
    <row r="29" spans="1:13" s="2" customFormat="1" ht="15" customHeight="1">
      <c r="A29" s="38"/>
      <c r="B29" s="51"/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>
      <c r="A30" s="38" t="s">
        <v>31</v>
      </c>
      <c r="B30" s="51" t="s">
        <v>95</v>
      </c>
      <c r="C30" s="37"/>
      <c r="D30" s="32"/>
      <c r="E30" s="32"/>
      <c r="F30" s="28"/>
      <c r="G30" s="28"/>
      <c r="I30" s="2" t="s">
        <v>87</v>
      </c>
      <c r="K30" s="4"/>
      <c r="L30" s="4"/>
      <c r="M30" s="4"/>
    </row>
    <row r="31" spans="1:13" s="2" customFormat="1" ht="15" customHeight="1">
      <c r="A31" s="38"/>
      <c r="B31" s="51" t="s">
        <v>72</v>
      </c>
      <c r="C31" s="37"/>
      <c r="D31" s="32"/>
      <c r="E31" s="32"/>
      <c r="F31" s="28"/>
      <c r="G31" s="28"/>
      <c r="I31" s="52" t="s">
        <v>88</v>
      </c>
      <c r="K31" s="4"/>
      <c r="L31" s="4"/>
      <c r="M31" s="4"/>
    </row>
    <row r="32" spans="1:13" s="2" customFormat="1" ht="15" customHeight="1">
      <c r="A32" s="38"/>
      <c r="B32" s="51" t="s">
        <v>73</v>
      </c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I32" s="52" t="s">
        <v>89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/>
      <c r="F33" s="28"/>
      <c r="G33" s="28"/>
      <c r="I33" s="2" t="s">
        <v>90</v>
      </c>
      <c r="K33" s="4"/>
      <c r="L33" s="4"/>
    </row>
    <row r="34" spans="1:12" s="2" customFormat="1" ht="15" customHeight="1">
      <c r="A34" s="38"/>
      <c r="B34" s="38"/>
      <c r="C34" s="37"/>
      <c r="D34" s="32"/>
      <c r="E34" s="32"/>
      <c r="F34" s="28"/>
      <c r="G34" s="28"/>
    </row>
    <row r="35" spans="1:12" s="2" customFormat="1" ht="15" customHeight="1">
      <c r="A35" s="38"/>
      <c r="B35" s="38"/>
      <c r="C35" s="37"/>
      <c r="D35" s="32"/>
      <c r="E35" s="32">
        <f t="shared" ref="E35:E42" si="1">C35*D35</f>
        <v>0</v>
      </c>
      <c r="F35" s="28">
        <f t="shared" ref="F35:F42" si="2">E35*10%</f>
        <v>0</v>
      </c>
      <c r="G35" s="28">
        <f t="shared" ref="G35:G42" si="3">SUM(E35:F35)</f>
        <v>0</v>
      </c>
    </row>
    <row r="36" spans="1:12" s="2" customFormat="1" ht="15" customHeight="1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3"/>
        <v>0</v>
      </c>
    </row>
    <row r="37" spans="1:12" s="2" customFormat="1" ht="15" customHeight="1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3"/>
        <v>0</v>
      </c>
    </row>
    <row r="38" spans="1:12" s="2" customFormat="1" ht="15" customHeight="1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3"/>
        <v>0</v>
      </c>
    </row>
    <row r="39" spans="1:12" s="2" customFormat="1" ht="15" customHeight="1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3"/>
        <v>0</v>
      </c>
    </row>
    <row r="40" spans="1:12" s="2" customFormat="1" ht="15" customHeight="1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3"/>
        <v>0</v>
      </c>
    </row>
    <row r="41" spans="1:12" s="2" customFormat="1" ht="15" customHeight="1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3"/>
        <v>0</v>
      </c>
    </row>
    <row r="42" spans="1:12" s="2" customFormat="1" ht="15" customHeight="1" thickBot="1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3"/>
        <v>0</v>
      </c>
    </row>
    <row r="43" spans="1:12" s="2" customFormat="1" ht="15" customHeight="1">
      <c r="A43" s="42" t="s">
        <v>74</v>
      </c>
      <c r="B43" s="10"/>
      <c r="C43" s="6"/>
      <c r="D43" s="43" t="s">
        <v>75</v>
      </c>
      <c r="E43" s="44">
        <f>SUM(E16:E42)</f>
        <v>200000</v>
      </c>
      <c r="F43" s="45">
        <f>SUM(F16:F42)</f>
        <v>20000</v>
      </c>
      <c r="G43" s="45">
        <f>SUM(G16:G42)</f>
        <v>220000</v>
      </c>
    </row>
    <row r="44" spans="1:12" s="2" customFormat="1" ht="15" customHeight="1" thickBot="1">
      <c r="A44" s="46" t="s">
        <v>76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77</v>
      </c>
      <c r="C45" s="4"/>
      <c r="D45" s="4"/>
      <c r="E45" s="4"/>
      <c r="F45" s="4"/>
      <c r="G45" s="4"/>
    </row>
    <row r="46" spans="1:12" s="2" customFormat="1" ht="15" customHeight="1">
      <c r="A46" s="2" t="s">
        <v>46</v>
      </c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13" workbookViewId="0">
      <selection activeCell="B30" sqref="B30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7.77734375" style="1" customWidth="1"/>
    <col min="10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93" t="s">
        <v>0</v>
      </c>
      <c r="B1" s="93"/>
      <c r="C1" s="93"/>
      <c r="D1" s="93"/>
      <c r="E1" s="93"/>
      <c r="F1" s="93"/>
      <c r="G1" s="93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94"/>
      <c r="B4" s="94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165000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40508.639937615742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42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16</v>
      </c>
      <c r="B17" s="31" t="s">
        <v>96</v>
      </c>
      <c r="C17" s="25">
        <v>1</v>
      </c>
      <c r="D17" s="32">
        <v>150000</v>
      </c>
      <c r="E17" s="27">
        <f>C17*D17</f>
        <v>150000</v>
      </c>
      <c r="F17" s="28">
        <f>E17*10%</f>
        <v>15000</v>
      </c>
      <c r="G17" s="28">
        <f t="shared" si="0"/>
        <v>165000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4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18</v>
      </c>
      <c r="C19" s="25"/>
      <c r="D19" s="32"/>
      <c r="E19" s="32">
        <f t="shared" ref="E19:E42" si="1">C19*D19</f>
        <v>0</v>
      </c>
      <c r="F19" s="28">
        <f t="shared" ref="F19:F42" si="2">E19*10%</f>
        <v>0</v>
      </c>
      <c r="G19" s="28">
        <f t="shared" si="0"/>
        <v>0</v>
      </c>
      <c r="M19" s="1"/>
    </row>
    <row r="20" spans="1:13" s="2" customFormat="1" ht="15" customHeight="1">
      <c r="A20" s="33"/>
      <c r="B20" s="34" t="s">
        <v>19</v>
      </c>
      <c r="C20" s="25"/>
      <c r="D20" s="32"/>
      <c r="E20" s="32">
        <f t="shared" si="1"/>
        <v>0</v>
      </c>
      <c r="F20" s="28">
        <f t="shared" si="2"/>
        <v>0</v>
      </c>
      <c r="G20" s="28">
        <f t="shared" si="0"/>
        <v>0</v>
      </c>
      <c r="L20" s="35"/>
    </row>
    <row r="21" spans="1:13" s="2" customFormat="1" ht="15" customHeight="1">
      <c r="A21" s="33"/>
      <c r="B21" s="34" t="s">
        <v>20</v>
      </c>
      <c r="C21" s="25"/>
      <c r="D21" s="32"/>
      <c r="E21" s="32">
        <f t="shared" si="1"/>
        <v>0</v>
      </c>
      <c r="F21" s="28">
        <f t="shared" si="2"/>
        <v>0</v>
      </c>
      <c r="G21" s="28">
        <f t="shared" si="0"/>
        <v>0</v>
      </c>
    </row>
    <row r="22" spans="1:13" s="2" customFormat="1" ht="15" customHeight="1">
      <c r="A22" s="30"/>
      <c r="B22" s="34" t="s">
        <v>21</v>
      </c>
      <c r="C22" s="36"/>
      <c r="D22" s="32"/>
      <c r="E22" s="32">
        <f t="shared" si="1"/>
        <v>0</v>
      </c>
      <c r="F22" s="28">
        <f t="shared" si="2"/>
        <v>0</v>
      </c>
      <c r="G22" s="28">
        <f t="shared" si="0"/>
        <v>0</v>
      </c>
    </row>
    <row r="23" spans="1:13" s="2" customFormat="1" ht="15" customHeight="1">
      <c r="A23" s="30"/>
      <c r="B23" s="28" t="s">
        <v>97</v>
      </c>
      <c r="C23" s="37"/>
      <c r="D23" s="32"/>
      <c r="E23" s="32">
        <f t="shared" si="1"/>
        <v>0</v>
      </c>
      <c r="F23" s="28">
        <f t="shared" si="2"/>
        <v>0</v>
      </c>
      <c r="G23" s="28">
        <f t="shared" si="0"/>
        <v>0</v>
      </c>
      <c r="I23" s="2" t="s">
        <v>34</v>
      </c>
    </row>
    <row r="24" spans="1:13" s="2" customFormat="1" ht="15" customHeight="1">
      <c r="A24" s="38"/>
      <c r="B24" s="28" t="s">
        <v>25</v>
      </c>
      <c r="C24" s="37"/>
      <c r="D24" s="32"/>
      <c r="E24" s="32">
        <f t="shared" si="1"/>
        <v>0</v>
      </c>
      <c r="F24" s="28">
        <f t="shared" si="2"/>
        <v>0</v>
      </c>
      <c r="G24" s="28">
        <f t="shared" si="0"/>
        <v>0</v>
      </c>
      <c r="J24" s="2" t="s">
        <v>112</v>
      </c>
      <c r="L24" s="35"/>
    </row>
    <row r="25" spans="1:13" s="2" customFormat="1" ht="15" customHeight="1">
      <c r="A25" s="38"/>
      <c r="B25" s="28"/>
      <c r="C25" s="37"/>
      <c r="D25" s="32">
        <v>0</v>
      </c>
      <c r="E25" s="32">
        <f t="shared" si="1"/>
        <v>0</v>
      </c>
      <c r="F25" s="28">
        <f t="shared" si="2"/>
        <v>0</v>
      </c>
      <c r="G25" s="28">
        <f t="shared" si="0"/>
        <v>0</v>
      </c>
      <c r="I25" s="2" t="s">
        <v>36</v>
      </c>
      <c r="J25" s="2" t="s">
        <v>33</v>
      </c>
      <c r="K25" s="2" t="s">
        <v>37</v>
      </c>
    </row>
    <row r="26" spans="1:13" s="2" customFormat="1" ht="15" customHeight="1">
      <c r="A26" s="38" t="s">
        <v>23</v>
      </c>
      <c r="B26" s="28" t="s">
        <v>24</v>
      </c>
      <c r="C26" s="37"/>
      <c r="D26" s="32">
        <v>20000</v>
      </c>
      <c r="E26" s="32">
        <f t="shared" si="1"/>
        <v>0</v>
      </c>
      <c r="F26" s="28">
        <f t="shared" si="2"/>
        <v>0</v>
      </c>
      <c r="G26" s="28">
        <f t="shared" si="0"/>
        <v>0</v>
      </c>
      <c r="I26" s="2" t="s">
        <v>99</v>
      </c>
      <c r="J26" s="4">
        <v>150000</v>
      </c>
      <c r="K26" s="2" t="s">
        <v>42</v>
      </c>
      <c r="L26" s="2" t="s">
        <v>113</v>
      </c>
    </row>
    <row r="27" spans="1:13" s="2" customFormat="1" ht="15" customHeight="1">
      <c r="A27" s="38"/>
      <c r="B27" s="28"/>
      <c r="C27" s="37"/>
      <c r="D27" s="32"/>
      <c r="E27" s="32">
        <f t="shared" si="1"/>
        <v>0</v>
      </c>
      <c r="F27" s="28">
        <f t="shared" si="2"/>
        <v>0</v>
      </c>
      <c r="G27" s="28">
        <f t="shared" si="0"/>
        <v>0</v>
      </c>
      <c r="I27" s="2" t="s">
        <v>100</v>
      </c>
      <c r="J27" s="4">
        <v>180000</v>
      </c>
      <c r="K27" s="2" t="s">
        <v>42</v>
      </c>
      <c r="L27" s="2" t="s">
        <v>103</v>
      </c>
    </row>
    <row r="28" spans="1:13" s="2" customFormat="1" ht="15" customHeight="1">
      <c r="A28" s="38" t="s">
        <v>31</v>
      </c>
      <c r="B28" s="28" t="s">
        <v>32</v>
      </c>
      <c r="C28" s="37"/>
      <c r="D28" s="32"/>
      <c r="E28" s="32">
        <f t="shared" si="1"/>
        <v>0</v>
      </c>
      <c r="F28" s="28">
        <f t="shared" si="2"/>
        <v>0</v>
      </c>
      <c r="G28" s="28">
        <f t="shared" si="0"/>
        <v>0</v>
      </c>
      <c r="J28" s="4"/>
      <c r="M28" s="1"/>
    </row>
    <row r="29" spans="1:13" s="2" customFormat="1" ht="15" customHeight="1">
      <c r="A29" s="38"/>
      <c r="B29" s="28" t="s">
        <v>216</v>
      </c>
      <c r="C29" s="37"/>
      <c r="D29" s="32"/>
      <c r="E29" s="32"/>
      <c r="F29" s="28"/>
      <c r="G29" s="28"/>
      <c r="I29" s="2" t="s">
        <v>99</v>
      </c>
      <c r="J29" s="4">
        <v>180000</v>
      </c>
      <c r="K29" s="2" t="s">
        <v>101</v>
      </c>
    </row>
    <row r="30" spans="1:13" s="2" customFormat="1" ht="15" customHeight="1">
      <c r="A30" s="38"/>
      <c r="B30" s="38"/>
      <c r="C30" s="37"/>
      <c r="D30" s="32"/>
      <c r="E30" s="32">
        <f t="shared" si="1"/>
        <v>0</v>
      </c>
      <c r="F30" s="28">
        <f t="shared" si="2"/>
        <v>0</v>
      </c>
      <c r="G30" s="28">
        <f t="shared" si="0"/>
        <v>0</v>
      </c>
      <c r="I30" s="2" t="s">
        <v>100</v>
      </c>
      <c r="J30" s="4">
        <v>200000</v>
      </c>
      <c r="K30" s="2" t="s">
        <v>101</v>
      </c>
    </row>
    <row r="31" spans="1:13" s="2" customFormat="1" ht="15" customHeight="1">
      <c r="A31" s="38"/>
      <c r="B31" s="38"/>
      <c r="C31" s="37"/>
      <c r="D31" s="32"/>
      <c r="E31" s="32">
        <f t="shared" si="1"/>
        <v>0</v>
      </c>
      <c r="F31" s="28">
        <f t="shared" si="2"/>
        <v>0</v>
      </c>
      <c r="G31" s="28">
        <f t="shared" si="0"/>
        <v>0</v>
      </c>
      <c r="J31" s="4"/>
      <c r="K31" s="4"/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 t="shared" si="1"/>
        <v>0</v>
      </c>
      <c r="F32" s="28">
        <f t="shared" si="2"/>
        <v>0</v>
      </c>
      <c r="G32" s="28">
        <f t="shared" si="0"/>
        <v>0</v>
      </c>
      <c r="I32" s="2" t="s">
        <v>43</v>
      </c>
      <c r="J32" s="4">
        <v>20000</v>
      </c>
      <c r="K32" s="4" t="s">
        <v>32</v>
      </c>
      <c r="L32" s="4" t="s">
        <v>117</v>
      </c>
      <c r="M32" s="4"/>
    </row>
    <row r="33" spans="1:12" s="2" customFormat="1" ht="15" customHeight="1">
      <c r="A33" s="38"/>
      <c r="B33" s="38"/>
      <c r="C33" s="37"/>
      <c r="D33" s="32"/>
      <c r="E33" s="32">
        <f t="shared" si="1"/>
        <v>0</v>
      </c>
      <c r="F33" s="28">
        <f t="shared" si="2"/>
        <v>0</v>
      </c>
      <c r="G33" s="28">
        <f t="shared" si="0"/>
        <v>0</v>
      </c>
      <c r="I33" s="2" t="s">
        <v>114</v>
      </c>
      <c r="J33" s="4">
        <v>30000</v>
      </c>
      <c r="K33" s="4" t="s">
        <v>32</v>
      </c>
      <c r="L33" s="4" t="s">
        <v>118</v>
      </c>
    </row>
    <row r="34" spans="1:12" s="2" customFormat="1" ht="15" customHeight="1">
      <c r="A34" s="38"/>
      <c r="B34" s="38"/>
      <c r="C34" s="37"/>
      <c r="D34" s="32"/>
      <c r="E34" s="32">
        <f t="shared" si="1"/>
        <v>0</v>
      </c>
      <c r="F34" s="28">
        <f t="shared" si="2"/>
        <v>0</v>
      </c>
      <c r="G34" s="28">
        <f t="shared" si="0"/>
        <v>0</v>
      </c>
      <c r="I34" s="2" t="s">
        <v>115</v>
      </c>
      <c r="J34" s="4">
        <v>10000</v>
      </c>
      <c r="K34" s="4" t="s">
        <v>32</v>
      </c>
      <c r="L34" s="4" t="s">
        <v>116</v>
      </c>
    </row>
    <row r="35" spans="1:12" s="2" customFormat="1" ht="15" customHeight="1">
      <c r="A35" s="38"/>
      <c r="B35" s="38"/>
      <c r="C35" s="37"/>
      <c r="D35" s="32"/>
      <c r="E35" s="32">
        <f t="shared" si="1"/>
        <v>0</v>
      </c>
      <c r="F35" s="28">
        <f t="shared" si="2"/>
        <v>0</v>
      </c>
      <c r="G35" s="28">
        <f t="shared" si="0"/>
        <v>0</v>
      </c>
      <c r="I35" s="2" t="s">
        <v>45</v>
      </c>
      <c r="J35" s="4">
        <v>30000</v>
      </c>
      <c r="K35" s="4" t="s">
        <v>79</v>
      </c>
      <c r="L35" s="4"/>
    </row>
    <row r="36" spans="1:12" s="2" customFormat="1" ht="15" customHeight="1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0"/>
        <v>0</v>
      </c>
      <c r="J36" s="4"/>
    </row>
    <row r="37" spans="1:12" s="2" customFormat="1" ht="15" customHeight="1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0"/>
        <v>0</v>
      </c>
      <c r="I37" s="2" t="s">
        <v>102</v>
      </c>
      <c r="J37" s="4"/>
    </row>
    <row r="38" spans="1:12" s="2" customFormat="1" ht="15" customHeight="1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0"/>
        <v>0</v>
      </c>
      <c r="I38" s="2" t="s">
        <v>104</v>
      </c>
    </row>
    <row r="39" spans="1:12" s="2" customFormat="1" ht="15" customHeight="1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0"/>
        <v>0</v>
      </c>
      <c r="I39" s="2" t="s">
        <v>105</v>
      </c>
    </row>
    <row r="40" spans="1:12" s="2" customFormat="1" ht="15" customHeight="1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0"/>
        <v>0</v>
      </c>
      <c r="I40" s="2" t="s">
        <v>106</v>
      </c>
    </row>
    <row r="41" spans="1:12" s="2" customFormat="1" ht="15" customHeight="1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0"/>
        <v>0</v>
      </c>
      <c r="I41" s="2" t="s">
        <v>107</v>
      </c>
    </row>
    <row r="42" spans="1:12" s="2" customFormat="1" ht="15" customHeight="1" thickBot="1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0"/>
        <v>0</v>
      </c>
      <c r="I42" s="2" t="s">
        <v>108</v>
      </c>
    </row>
    <row r="43" spans="1:12" s="2" customFormat="1" ht="15" customHeight="1">
      <c r="A43" s="42" t="s">
        <v>26</v>
      </c>
      <c r="B43" s="10"/>
      <c r="C43" s="6"/>
      <c r="D43" s="43" t="s">
        <v>27</v>
      </c>
      <c r="E43" s="44">
        <f>SUM(E16:E42)</f>
        <v>150000</v>
      </c>
      <c r="F43" s="45">
        <f>SUM(F16:F42)</f>
        <v>15000</v>
      </c>
      <c r="G43" s="45">
        <f>SUM(G16:G42)</f>
        <v>165000</v>
      </c>
      <c r="I43" s="2" t="s">
        <v>109</v>
      </c>
    </row>
    <row r="44" spans="1:12" s="2" customFormat="1" ht="15" customHeight="1" thickBot="1">
      <c r="A44" s="46" t="s">
        <v>28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29</v>
      </c>
      <c r="C45" s="4"/>
      <c r="D45" s="4"/>
      <c r="E45" s="4"/>
      <c r="F45" s="4"/>
      <c r="G45" s="4"/>
      <c r="I45" s="2" t="s">
        <v>36</v>
      </c>
      <c r="J45" s="2" t="s">
        <v>119</v>
      </c>
      <c r="K45" s="2" t="s">
        <v>120</v>
      </c>
      <c r="L45" s="2" t="s">
        <v>125</v>
      </c>
    </row>
    <row r="46" spans="1:12" s="2" customFormat="1" ht="15" customHeight="1">
      <c r="A46" s="2" t="s">
        <v>46</v>
      </c>
      <c r="C46" s="4"/>
      <c r="D46" s="4"/>
      <c r="E46" s="4"/>
      <c r="F46" s="4"/>
      <c r="G46" s="4"/>
      <c r="I46" s="2" t="s">
        <v>121</v>
      </c>
      <c r="J46" s="2" t="s">
        <v>123</v>
      </c>
      <c r="K46" s="53" t="s">
        <v>124</v>
      </c>
      <c r="L46" s="4">
        <f>95000*1.1</f>
        <v>104500.00000000001</v>
      </c>
    </row>
    <row r="47" spans="1:12" s="2" customFormat="1" ht="15" customHeight="1">
      <c r="C47" s="4"/>
      <c r="D47" s="4"/>
      <c r="E47" s="4"/>
      <c r="F47" s="4"/>
      <c r="G47" s="4"/>
      <c r="I47" s="2" t="s">
        <v>122</v>
      </c>
      <c r="J47" s="2" t="s">
        <v>130</v>
      </c>
      <c r="K47" s="2" t="s">
        <v>129</v>
      </c>
      <c r="L47" s="4">
        <v>110000</v>
      </c>
    </row>
    <row r="48" spans="1:12" s="2" customFormat="1" ht="15" customHeight="1">
      <c r="A48" s="10"/>
      <c r="B48" s="10"/>
      <c r="C48" s="6"/>
      <c r="D48" s="6"/>
      <c r="E48" s="4"/>
      <c r="F48" s="4"/>
      <c r="G48" s="4"/>
      <c r="I48" s="2" t="s">
        <v>126</v>
      </c>
      <c r="J48" s="2" t="s">
        <v>127</v>
      </c>
      <c r="K48" s="2" t="s">
        <v>128</v>
      </c>
      <c r="L48" s="4">
        <v>550000</v>
      </c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26" workbookViewId="0">
      <selection activeCell="B30" sqref="B30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7.77734375" style="1" customWidth="1"/>
    <col min="10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93" t="s">
        <v>0</v>
      </c>
      <c r="B1" s="93"/>
      <c r="C1" s="93"/>
      <c r="D1" s="93"/>
      <c r="E1" s="93"/>
      <c r="F1" s="93"/>
      <c r="G1" s="93"/>
    </row>
    <row r="2" spans="1:13" ht="15" customHeight="1">
      <c r="A2" s="2"/>
      <c r="B2" s="2"/>
      <c r="C2" s="3"/>
      <c r="D2" s="4"/>
    </row>
    <row r="3" spans="1:13" ht="15" customHeight="1">
      <c r="A3" s="2"/>
      <c r="B3" s="2"/>
      <c r="C3" s="6"/>
      <c r="D3" s="6"/>
      <c r="E3" s="6"/>
    </row>
    <row r="4" spans="1:13" ht="27.75" customHeight="1" thickBot="1">
      <c r="A4" s="94"/>
      <c r="B4" s="94"/>
      <c r="C4" s="7" t="s">
        <v>1</v>
      </c>
      <c r="D4" s="4"/>
      <c r="E4" s="4"/>
      <c r="L4" s="8"/>
    </row>
    <row r="5" spans="1:13" ht="15" customHeight="1">
      <c r="A5" s="9" t="s">
        <v>2</v>
      </c>
      <c r="B5" s="10"/>
      <c r="C5" s="11"/>
      <c r="D5" s="4"/>
      <c r="E5" s="4"/>
      <c r="L5" s="8"/>
    </row>
    <row r="6" spans="1:13" ht="15" customHeight="1">
      <c r="A6" s="9" t="s">
        <v>3</v>
      </c>
      <c r="B6" s="10"/>
      <c r="C6" s="4"/>
      <c r="D6" s="4"/>
      <c r="E6" s="4"/>
      <c r="L6" s="8"/>
    </row>
    <row r="7" spans="1:13" ht="15" customHeight="1">
      <c r="A7" s="9" t="s">
        <v>4</v>
      </c>
      <c r="B7" s="10"/>
      <c r="C7" s="4"/>
      <c r="D7" s="4"/>
      <c r="E7" s="4"/>
      <c r="L7" s="8"/>
    </row>
    <row r="8" spans="1:13" ht="15" customHeight="1">
      <c r="A8" s="2"/>
      <c r="B8" s="2"/>
      <c r="C8" s="4"/>
      <c r="D8" s="4"/>
    </row>
    <row r="9" spans="1:13" ht="15" customHeight="1">
      <c r="A9" s="12" t="s">
        <v>5</v>
      </c>
      <c r="B9" s="2"/>
      <c r="C9" s="4"/>
      <c r="D9" s="4"/>
      <c r="E9" s="4"/>
    </row>
    <row r="10" spans="1:13" ht="15" customHeight="1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>
      <c r="A11" s="2" t="s">
        <v>6</v>
      </c>
      <c r="B11" s="15">
        <f>G43</f>
        <v>110000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>
      <c r="A12" s="2" t="s">
        <v>7</v>
      </c>
      <c r="B12" s="16">
        <f ca="1">NOW()</f>
        <v>40508.639937615742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42" si="0">SUM(E16:F16)</f>
        <v>0</v>
      </c>
      <c r="I16" s="1"/>
      <c r="J16" s="5"/>
      <c r="K16" s="5"/>
      <c r="L16" s="5"/>
      <c r="M16" s="1"/>
    </row>
    <row r="17" spans="1:13" s="2" customFormat="1" ht="15" customHeight="1">
      <c r="A17" s="30" t="s">
        <v>16</v>
      </c>
      <c r="B17" s="31" t="s">
        <v>30</v>
      </c>
      <c r="C17" s="25">
        <v>1</v>
      </c>
      <c r="D17" s="32">
        <v>100000</v>
      </c>
      <c r="E17" s="27">
        <f>C17*D17</f>
        <v>100000</v>
      </c>
      <c r="F17" s="28">
        <f>E17*10%</f>
        <v>10000</v>
      </c>
      <c r="G17" s="28">
        <f t="shared" si="0"/>
        <v>110000</v>
      </c>
      <c r="I17" s="1"/>
      <c r="J17" s="5"/>
      <c r="K17" s="5"/>
      <c r="L17" s="5"/>
      <c r="M17" s="1"/>
    </row>
    <row r="18" spans="1:13" s="2" customFormat="1" ht="15" customHeight="1">
      <c r="A18" s="33"/>
      <c r="B18" s="34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>
      <c r="A19" s="33"/>
      <c r="B19" s="34" t="s">
        <v>214</v>
      </c>
      <c r="C19" s="25"/>
      <c r="D19" s="32"/>
      <c r="E19" s="32">
        <f t="shared" ref="E19:E42" si="1">C19*D19</f>
        <v>0</v>
      </c>
      <c r="F19" s="28">
        <f t="shared" ref="F19:F42" si="2">E19*10%</f>
        <v>0</v>
      </c>
      <c r="G19" s="28">
        <f t="shared" si="0"/>
        <v>0</v>
      </c>
      <c r="M19" s="1"/>
    </row>
    <row r="20" spans="1:13" s="2" customFormat="1" ht="15" customHeight="1">
      <c r="A20" s="33"/>
      <c r="B20" s="34" t="s">
        <v>19</v>
      </c>
      <c r="C20" s="25"/>
      <c r="D20" s="32"/>
      <c r="E20" s="32">
        <f t="shared" si="1"/>
        <v>0</v>
      </c>
      <c r="F20" s="28">
        <f t="shared" si="2"/>
        <v>0</v>
      </c>
      <c r="G20" s="28">
        <f t="shared" si="0"/>
        <v>0</v>
      </c>
      <c r="L20" s="35"/>
    </row>
    <row r="21" spans="1:13" s="2" customFormat="1" ht="15" customHeight="1">
      <c r="A21" s="33"/>
      <c r="B21" s="34" t="s">
        <v>20</v>
      </c>
      <c r="C21" s="25"/>
      <c r="D21" s="32"/>
      <c r="E21" s="32">
        <f t="shared" si="1"/>
        <v>0</v>
      </c>
      <c r="F21" s="28">
        <f t="shared" si="2"/>
        <v>0</v>
      </c>
      <c r="G21" s="28">
        <f t="shared" si="0"/>
        <v>0</v>
      </c>
    </row>
    <row r="22" spans="1:13" s="2" customFormat="1" ht="15" customHeight="1">
      <c r="A22" s="30"/>
      <c r="B22" s="34" t="s">
        <v>21</v>
      </c>
      <c r="C22" s="36"/>
      <c r="D22" s="32"/>
      <c r="E22" s="32">
        <f t="shared" si="1"/>
        <v>0</v>
      </c>
      <c r="F22" s="28">
        <f t="shared" si="2"/>
        <v>0</v>
      </c>
      <c r="G22" s="28">
        <f t="shared" si="0"/>
        <v>0</v>
      </c>
      <c r="I22" s="2" t="s">
        <v>34</v>
      </c>
    </row>
    <row r="23" spans="1:13" s="2" customFormat="1" ht="15" customHeight="1">
      <c r="A23" s="30"/>
      <c r="B23" s="28" t="s">
        <v>22</v>
      </c>
      <c r="C23" s="37"/>
      <c r="D23" s="32"/>
      <c r="E23" s="32">
        <f t="shared" si="1"/>
        <v>0</v>
      </c>
      <c r="F23" s="28">
        <f t="shared" si="2"/>
        <v>0</v>
      </c>
      <c r="G23" s="28">
        <f t="shared" si="0"/>
        <v>0</v>
      </c>
      <c r="I23" s="54" t="s">
        <v>195</v>
      </c>
    </row>
    <row r="24" spans="1:13" s="2" customFormat="1" ht="15" customHeight="1">
      <c r="A24" s="38"/>
      <c r="B24" s="28" t="s">
        <v>25</v>
      </c>
      <c r="C24" s="37"/>
      <c r="D24" s="32"/>
      <c r="E24" s="32">
        <f t="shared" si="1"/>
        <v>0</v>
      </c>
      <c r="F24" s="28">
        <f t="shared" si="2"/>
        <v>0</v>
      </c>
      <c r="G24" s="28">
        <f t="shared" si="0"/>
        <v>0</v>
      </c>
      <c r="J24" s="2" t="s">
        <v>112</v>
      </c>
      <c r="L24" s="35"/>
    </row>
    <row r="25" spans="1:13" s="2" customFormat="1" ht="15" customHeight="1">
      <c r="A25" s="38"/>
      <c r="B25" s="28"/>
      <c r="C25" s="37"/>
      <c r="D25" s="32">
        <v>0</v>
      </c>
      <c r="E25" s="32">
        <f t="shared" si="1"/>
        <v>0</v>
      </c>
      <c r="F25" s="28">
        <f t="shared" si="2"/>
        <v>0</v>
      </c>
      <c r="G25" s="28">
        <f t="shared" si="0"/>
        <v>0</v>
      </c>
      <c r="I25" s="2" t="s">
        <v>36</v>
      </c>
      <c r="J25" s="2" t="s">
        <v>33</v>
      </c>
      <c r="K25" s="2" t="s">
        <v>37</v>
      </c>
    </row>
    <row r="26" spans="1:13" s="2" customFormat="1" ht="15" customHeight="1">
      <c r="A26" s="38" t="s">
        <v>23</v>
      </c>
      <c r="B26" s="28" t="s">
        <v>24</v>
      </c>
      <c r="C26" s="37"/>
      <c r="D26" s="32">
        <v>10000</v>
      </c>
      <c r="E26" s="32">
        <f t="shared" si="1"/>
        <v>0</v>
      </c>
      <c r="F26" s="28">
        <f t="shared" si="2"/>
        <v>0</v>
      </c>
      <c r="G26" s="28">
        <f t="shared" si="0"/>
        <v>0</v>
      </c>
      <c r="I26" s="2" t="s">
        <v>38</v>
      </c>
      <c r="J26" s="4">
        <v>90000</v>
      </c>
      <c r="K26" s="2" t="s">
        <v>42</v>
      </c>
      <c r="L26" s="2" t="s">
        <v>35</v>
      </c>
    </row>
    <row r="27" spans="1:13" s="2" customFormat="1" ht="15" customHeight="1">
      <c r="A27" s="38"/>
      <c r="B27" s="28"/>
      <c r="C27" s="37"/>
      <c r="D27" s="32"/>
      <c r="E27" s="32">
        <f t="shared" si="1"/>
        <v>0</v>
      </c>
      <c r="F27" s="28">
        <f t="shared" si="2"/>
        <v>0</v>
      </c>
      <c r="G27" s="28">
        <f t="shared" si="0"/>
        <v>0</v>
      </c>
      <c r="I27" s="2" t="s">
        <v>39</v>
      </c>
      <c r="J27" s="4">
        <v>100000</v>
      </c>
      <c r="K27" s="2" t="s">
        <v>42</v>
      </c>
    </row>
    <row r="28" spans="1:13" s="2" customFormat="1" ht="15" customHeight="1">
      <c r="A28" s="38" t="s">
        <v>31</v>
      </c>
      <c r="B28" s="28" t="s">
        <v>32</v>
      </c>
      <c r="C28" s="37"/>
      <c r="D28" s="32"/>
      <c r="E28" s="32">
        <f t="shared" si="1"/>
        <v>0</v>
      </c>
      <c r="F28" s="28">
        <f t="shared" si="2"/>
        <v>0</v>
      </c>
      <c r="G28" s="28">
        <f t="shared" si="0"/>
        <v>0</v>
      </c>
      <c r="I28" s="2" t="s">
        <v>40</v>
      </c>
      <c r="J28" s="4">
        <v>110000</v>
      </c>
      <c r="K28" s="2" t="s">
        <v>42</v>
      </c>
      <c r="M28" s="1"/>
    </row>
    <row r="29" spans="1:13" s="2" customFormat="1" ht="15" customHeight="1">
      <c r="A29" s="38"/>
      <c r="B29" s="51" t="s">
        <v>215</v>
      </c>
      <c r="C29" s="37"/>
      <c r="D29" s="32"/>
      <c r="E29" s="32"/>
      <c r="F29" s="28"/>
      <c r="G29" s="28"/>
      <c r="I29" s="2" t="s">
        <v>41</v>
      </c>
      <c r="J29" s="4">
        <v>120000</v>
      </c>
      <c r="K29" s="2" t="s">
        <v>42</v>
      </c>
      <c r="L29" s="4"/>
      <c r="M29" s="4"/>
    </row>
    <row r="30" spans="1:13" s="2" customFormat="1" ht="15" customHeight="1">
      <c r="A30" s="38"/>
      <c r="B30" s="38"/>
      <c r="C30" s="37"/>
      <c r="D30" s="32"/>
      <c r="E30" s="32">
        <f t="shared" si="1"/>
        <v>0</v>
      </c>
      <c r="F30" s="28">
        <f t="shared" si="2"/>
        <v>0</v>
      </c>
      <c r="G30" s="28">
        <f t="shared" si="0"/>
        <v>0</v>
      </c>
      <c r="I30" s="2" t="s">
        <v>43</v>
      </c>
      <c r="J30" s="4">
        <v>10000</v>
      </c>
      <c r="K30" s="4" t="s">
        <v>32</v>
      </c>
      <c r="L30" s="4" t="s">
        <v>98</v>
      </c>
      <c r="M30" s="4"/>
    </row>
    <row r="31" spans="1:13" s="2" customFormat="1" ht="15" customHeight="1">
      <c r="A31" s="38"/>
      <c r="B31" s="38"/>
      <c r="C31" s="37"/>
      <c r="D31" s="32"/>
      <c r="E31" s="32">
        <f t="shared" si="1"/>
        <v>0</v>
      </c>
      <c r="F31" s="28">
        <f t="shared" si="2"/>
        <v>0</v>
      </c>
      <c r="G31" s="28">
        <f t="shared" si="0"/>
        <v>0</v>
      </c>
      <c r="I31" s="2" t="s">
        <v>45</v>
      </c>
      <c r="J31" s="4">
        <v>20000</v>
      </c>
      <c r="K31" s="4" t="s">
        <v>79</v>
      </c>
      <c r="L31" s="4"/>
      <c r="M31" s="4"/>
    </row>
    <row r="32" spans="1:13" s="2" customFormat="1" ht="15" customHeight="1">
      <c r="A32" s="38"/>
      <c r="B32" s="38"/>
      <c r="C32" s="37"/>
      <c r="D32" s="32"/>
      <c r="E32" s="32">
        <f t="shared" si="1"/>
        <v>0</v>
      </c>
      <c r="F32" s="28">
        <f t="shared" si="2"/>
        <v>0</v>
      </c>
      <c r="G32" s="28">
        <f t="shared" si="0"/>
        <v>0</v>
      </c>
      <c r="K32" s="4"/>
      <c r="L32" s="4"/>
      <c r="M32" s="4"/>
    </row>
    <row r="33" spans="1:12" s="2" customFormat="1" ht="15" customHeight="1">
      <c r="A33" s="38"/>
      <c r="B33" s="38"/>
      <c r="C33" s="37"/>
      <c r="D33" s="32"/>
      <c r="E33" s="32">
        <f t="shared" si="1"/>
        <v>0</v>
      </c>
      <c r="F33" s="28">
        <f t="shared" si="2"/>
        <v>0</v>
      </c>
      <c r="G33" s="28">
        <f t="shared" si="0"/>
        <v>0</v>
      </c>
      <c r="I33" s="2" t="s">
        <v>38</v>
      </c>
      <c r="J33" s="4">
        <v>110000</v>
      </c>
      <c r="K33" s="2" t="s">
        <v>91</v>
      </c>
      <c r="L33" s="4"/>
    </row>
    <row r="34" spans="1:12" s="2" customFormat="1" ht="15" customHeight="1">
      <c r="A34" s="38"/>
      <c r="B34" s="38"/>
      <c r="C34" s="37"/>
      <c r="D34" s="32"/>
      <c r="E34" s="32">
        <f t="shared" si="1"/>
        <v>0</v>
      </c>
      <c r="F34" s="28">
        <f t="shared" si="2"/>
        <v>0</v>
      </c>
      <c r="G34" s="28">
        <f t="shared" si="0"/>
        <v>0</v>
      </c>
      <c r="I34" s="2" t="s">
        <v>39</v>
      </c>
      <c r="J34" s="4">
        <v>120000</v>
      </c>
      <c r="K34" s="2" t="s">
        <v>91</v>
      </c>
    </row>
    <row r="35" spans="1:12" s="2" customFormat="1" ht="15" customHeight="1">
      <c r="A35" s="38"/>
      <c r="B35" s="38"/>
      <c r="C35" s="37"/>
      <c r="D35" s="32"/>
      <c r="E35" s="32">
        <f t="shared" si="1"/>
        <v>0</v>
      </c>
      <c r="F35" s="28">
        <f t="shared" si="2"/>
        <v>0</v>
      </c>
      <c r="G35" s="28">
        <f t="shared" si="0"/>
        <v>0</v>
      </c>
      <c r="I35" s="2" t="s">
        <v>40</v>
      </c>
      <c r="J35" s="4">
        <v>130000</v>
      </c>
      <c r="K35" s="2" t="s">
        <v>91</v>
      </c>
    </row>
    <row r="36" spans="1:12" s="2" customFormat="1" ht="15" customHeight="1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0"/>
        <v>0</v>
      </c>
      <c r="I36" s="2" t="s">
        <v>41</v>
      </c>
      <c r="J36" s="4">
        <v>140000</v>
      </c>
      <c r="K36" s="2" t="s">
        <v>91</v>
      </c>
    </row>
    <row r="37" spans="1:12" s="2" customFormat="1" ht="15" customHeight="1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0"/>
        <v>0</v>
      </c>
      <c r="I37" s="2" t="s">
        <v>92</v>
      </c>
      <c r="J37" s="53">
        <v>10000</v>
      </c>
      <c r="K37" s="2" t="s">
        <v>93</v>
      </c>
    </row>
    <row r="38" spans="1:12" s="2" customFormat="1" ht="15" customHeight="1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0"/>
        <v>0</v>
      </c>
      <c r="K38" s="2" t="s">
        <v>94</v>
      </c>
    </row>
    <row r="39" spans="1:12" s="2" customFormat="1" ht="15" customHeight="1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0"/>
        <v>0</v>
      </c>
    </row>
    <row r="40" spans="1:12" s="2" customFormat="1" ht="15" customHeight="1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0"/>
        <v>0</v>
      </c>
      <c r="I40" s="2" t="s">
        <v>36</v>
      </c>
      <c r="J40" s="2" t="s">
        <v>119</v>
      </c>
      <c r="K40" s="2" t="s">
        <v>120</v>
      </c>
      <c r="L40" s="2" t="s">
        <v>125</v>
      </c>
    </row>
    <row r="41" spans="1:12" s="2" customFormat="1" ht="15" customHeight="1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0"/>
        <v>0</v>
      </c>
      <c r="I41" s="2" t="s">
        <v>39</v>
      </c>
      <c r="J41" s="2" t="s">
        <v>131</v>
      </c>
      <c r="K41" s="53" t="s">
        <v>132</v>
      </c>
      <c r="L41" s="4">
        <v>49500</v>
      </c>
    </row>
    <row r="42" spans="1:12" s="2" customFormat="1" ht="15" customHeight="1" thickBot="1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0"/>
        <v>0</v>
      </c>
      <c r="I42" s="2" t="s">
        <v>126</v>
      </c>
      <c r="J42" s="2" t="s">
        <v>133</v>
      </c>
      <c r="K42" s="2" t="s">
        <v>134</v>
      </c>
      <c r="L42" s="4">
        <v>398200</v>
      </c>
    </row>
    <row r="43" spans="1:12" s="2" customFormat="1" ht="15" customHeight="1">
      <c r="A43" s="42" t="s">
        <v>26</v>
      </c>
      <c r="B43" s="10"/>
      <c r="C43" s="6"/>
      <c r="D43" s="43" t="s">
        <v>27</v>
      </c>
      <c r="E43" s="44">
        <f>SUM(E16:E42)</f>
        <v>100000</v>
      </c>
      <c r="F43" s="45">
        <f>SUM(F16:F42)</f>
        <v>10000</v>
      </c>
      <c r="G43" s="45">
        <f>SUM(G16:G42)</f>
        <v>110000</v>
      </c>
      <c r="L43" s="4"/>
    </row>
    <row r="44" spans="1:12" s="2" customFormat="1" ht="15" customHeight="1" thickBot="1">
      <c r="A44" s="46" t="s">
        <v>28</v>
      </c>
      <c r="B44" s="47"/>
      <c r="C44" s="48"/>
      <c r="D44" s="49"/>
      <c r="E44" s="50"/>
      <c r="F44" s="49"/>
      <c r="G44" s="49"/>
    </row>
    <row r="45" spans="1:12" s="2" customFormat="1" ht="15" customHeight="1">
      <c r="A45" s="2" t="s">
        <v>29</v>
      </c>
      <c r="C45" s="4"/>
      <c r="D45" s="4"/>
      <c r="E45" s="4"/>
      <c r="F45" s="4"/>
      <c r="G45" s="4"/>
    </row>
    <row r="46" spans="1:12" s="2" customFormat="1" ht="15" customHeight="1">
      <c r="A46" s="2" t="s">
        <v>46</v>
      </c>
      <c r="C46" s="4"/>
      <c r="D46" s="4"/>
      <c r="E46" s="4"/>
      <c r="F46" s="4"/>
      <c r="G46" s="4"/>
    </row>
    <row r="47" spans="1:12" s="2" customFormat="1" ht="15" customHeight="1">
      <c r="C47" s="4"/>
      <c r="D47" s="4"/>
      <c r="E47" s="4"/>
      <c r="F47" s="4"/>
      <c r="G47" s="4"/>
    </row>
    <row r="48" spans="1:12" s="2" customFormat="1" ht="15" customHeight="1">
      <c r="A48" s="10"/>
      <c r="B48" s="10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7</vt:i4>
      </vt:variant>
    </vt:vector>
  </HeadingPairs>
  <TitlesOfParts>
    <vt:vector size="15" baseType="lpstr">
      <vt:lpstr>렌탈-25xx</vt:lpstr>
      <vt:lpstr>대외비</vt:lpstr>
      <vt:lpstr>렌탈-레이저</vt:lpstr>
      <vt:lpstr>렌탈-8500</vt:lpstr>
      <vt:lpstr>렌탈-한솔</vt:lpstr>
      <vt:lpstr>렌탈-컬러</vt:lpstr>
      <vt:lpstr>렌탈-중급기</vt:lpstr>
      <vt:lpstr>렌탈-초급기</vt:lpstr>
      <vt:lpstr>'렌탈-25xx'!Print_Area</vt:lpstr>
      <vt:lpstr>'렌탈-8500'!Print_Area</vt:lpstr>
      <vt:lpstr>'렌탈-레이저'!Print_Area</vt:lpstr>
      <vt:lpstr>'렌탈-중급기'!Print_Area</vt:lpstr>
      <vt:lpstr>'렌탈-초급기'!Print_Area</vt:lpstr>
      <vt:lpstr>'렌탈-컬러'!Print_Area</vt:lpstr>
      <vt:lpstr>'렌탈-한솔'!Print_Area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2010-11-26T06:21:07Z</cp:lastPrinted>
  <dcterms:created xsi:type="dcterms:W3CDTF">2010-06-29T04:59:15Z</dcterms:created>
  <dcterms:modified xsi:type="dcterms:W3CDTF">2010-11-26T06:21:45Z</dcterms:modified>
</cp:coreProperties>
</file>