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30" windowWidth="19440" windowHeight="12240"/>
  </bookViews>
  <sheets>
    <sheet name="프린터" sheetId="3" r:id="rId1"/>
    <sheet name="컬러복사기일반" sheetId="2" r:id="rId2"/>
    <sheet name="컬러복사기고급" sheetId="1" r:id="rId3"/>
  </sheets>
  <definedNames>
    <definedName name="_xlnm.Print_Area" localSheetId="2">컬러복사기고급!$A$1:$G$48</definedName>
    <definedName name="_xlnm.Print_Area" localSheetId="1">컬러복사기일반!$A$1:$G$48</definedName>
    <definedName name="_xlnm.Print_Area" localSheetId="0">프린터!$A$1:$G$48</definedName>
  </definedNames>
  <calcPr calcId="125725"/>
</workbook>
</file>

<file path=xl/calcChain.xml><?xml version="1.0" encoding="utf-8"?>
<calcChain xmlns="http://schemas.openxmlformats.org/spreadsheetml/2006/main">
  <c r="G42" i="3"/>
  <c r="F42"/>
  <c r="E42"/>
  <c r="F41"/>
  <c r="E41"/>
  <c r="G41" s="1"/>
  <c r="E40"/>
  <c r="F40" s="1"/>
  <c r="G39"/>
  <c r="F39"/>
  <c r="E39"/>
  <c r="G38"/>
  <c r="F38"/>
  <c r="E38"/>
  <c r="F37"/>
  <c r="E37"/>
  <c r="G37" s="1"/>
  <c r="E36"/>
  <c r="F36" s="1"/>
  <c r="G35"/>
  <c r="F35"/>
  <c r="E35"/>
  <c r="G32"/>
  <c r="F32"/>
  <c r="E32"/>
  <c r="F29"/>
  <c r="E29"/>
  <c r="G29" s="1"/>
  <c r="E28"/>
  <c r="F28" s="1"/>
  <c r="G27"/>
  <c r="F27"/>
  <c r="E27"/>
  <c r="G26"/>
  <c r="G25"/>
  <c r="G24"/>
  <c r="G23"/>
  <c r="G22"/>
  <c r="G21"/>
  <c r="G20"/>
  <c r="G19"/>
  <c r="G18"/>
  <c r="F18"/>
  <c r="E18"/>
  <c r="E17"/>
  <c r="F17" s="1"/>
  <c r="E16"/>
  <c r="E43" s="1"/>
  <c r="B12"/>
  <c r="G42" i="2"/>
  <c r="F42"/>
  <c r="E42"/>
  <c r="F41"/>
  <c r="E41"/>
  <c r="G41" s="1"/>
  <c r="E40"/>
  <c r="F40" s="1"/>
  <c r="G39"/>
  <c r="F39"/>
  <c r="E39"/>
  <c r="G38"/>
  <c r="F38"/>
  <c r="E38"/>
  <c r="F37"/>
  <c r="E37"/>
  <c r="G37" s="1"/>
  <c r="E36"/>
  <c r="F36" s="1"/>
  <c r="G35"/>
  <c r="F35"/>
  <c r="E35"/>
  <c r="G32"/>
  <c r="F32"/>
  <c r="E32"/>
  <c r="F29"/>
  <c r="E29"/>
  <c r="G29" s="1"/>
  <c r="E28"/>
  <c r="F28" s="1"/>
  <c r="G27"/>
  <c r="F27"/>
  <c r="E27"/>
  <c r="G26"/>
  <c r="G25"/>
  <c r="G24"/>
  <c r="G23"/>
  <c r="G22"/>
  <c r="G21"/>
  <c r="G20"/>
  <c r="G19"/>
  <c r="G18"/>
  <c r="F18"/>
  <c r="E18"/>
  <c r="E17"/>
  <c r="F17" s="1"/>
  <c r="F16"/>
  <c r="E16"/>
  <c r="E43" s="1"/>
  <c r="B12"/>
  <c r="D17" i="1"/>
  <c r="E17" s="1"/>
  <c r="F17" s="1"/>
  <c r="E27"/>
  <c r="F27" s="1"/>
  <c r="B12"/>
  <c r="E16"/>
  <c r="F16"/>
  <c r="G16" s="1"/>
  <c r="E18"/>
  <c r="F18"/>
  <c r="G18" s="1"/>
  <c r="G19"/>
  <c r="G20"/>
  <c r="G21"/>
  <c r="G22"/>
  <c r="G23"/>
  <c r="G24"/>
  <c r="G25"/>
  <c r="G26"/>
  <c r="E28"/>
  <c r="F28"/>
  <c r="G28" s="1"/>
  <c r="E29"/>
  <c r="F29" s="1"/>
  <c r="G29" s="1"/>
  <c r="E32"/>
  <c r="F32"/>
  <c r="G32" s="1"/>
  <c r="E35"/>
  <c r="F35" s="1"/>
  <c r="G35" s="1"/>
  <c r="E36"/>
  <c r="F36"/>
  <c r="G36" s="1"/>
  <c r="E37"/>
  <c r="F37" s="1"/>
  <c r="G37" s="1"/>
  <c r="E38"/>
  <c r="F38"/>
  <c r="G38" s="1"/>
  <c r="E39"/>
  <c r="F39" s="1"/>
  <c r="G39" s="1"/>
  <c r="E40"/>
  <c r="F40"/>
  <c r="G40" s="1"/>
  <c r="E41"/>
  <c r="F41" s="1"/>
  <c r="G41" s="1"/>
  <c r="E42"/>
  <c r="F42"/>
  <c r="G42" s="1"/>
  <c r="G17" i="3" l="1"/>
  <c r="G28"/>
  <c r="G36"/>
  <c r="G40"/>
  <c r="F16"/>
  <c r="F43" s="1"/>
  <c r="F43" i="2"/>
  <c r="G17"/>
  <c r="G28"/>
  <c r="G36"/>
  <c r="G40"/>
  <c r="G16"/>
  <c r="E43" i="1"/>
  <c r="G27"/>
  <c r="G17"/>
  <c r="F43"/>
  <c r="G16" i="3" l="1"/>
  <c r="G43" s="1"/>
  <c r="B11" s="1"/>
  <c r="G43" i="2"/>
  <c r="B11" s="1"/>
  <c r="G43" i="1"/>
  <c r="B11" s="1"/>
</calcChain>
</file>

<file path=xl/sharedStrings.xml><?xml version="1.0" encoding="utf-8"?>
<sst xmlns="http://schemas.openxmlformats.org/spreadsheetml/2006/main" count="99" uniqueCount="45">
  <si>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</si>
  <si>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</si>
  <si>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</si>
  <si>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</si>
  <si>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</si>
  <si>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고속 3초 팩스 전송 (옵션)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</si>
  <si>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</si>
  <si>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</si>
  <si>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다양한 복사 및 문서 소트기능 (옵션)</t>
    <phoneticPr fontId="3" type="noConversion"/>
  </si>
  <si>
    <t>디지털복사기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</si>
  <si>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</si>
  <si>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</si>
  <si>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</si>
  <si>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</si>
  <si>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</si>
  <si>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</si>
  <si>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</si>
  <si>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</si>
  <si>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</si>
  <si>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</si>
  <si>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</si>
  <si>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</si>
  <si>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</si>
  <si>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</si>
  <si>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</si>
  <si>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</si>
  <si>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자동원고이송장치(DADF)</t>
    <phoneticPr fontId="3" type="noConversion"/>
  </si>
  <si>
    <t>캐논 irc3580i</t>
    <phoneticPr fontId="3" type="noConversion"/>
  </si>
  <si>
    <t>1200dpi 고화질 복사품질</t>
    <phoneticPr fontId="3" type="noConversion"/>
  </si>
  <si>
    <t xml:space="preserve">분당 35/30매 흑백/컬러 출력속도 </t>
    <phoneticPr fontId="3" type="noConversion"/>
  </si>
  <si>
    <t>네트워크 출력안정성을 높인 UFR II 프린터 보드</t>
    <phoneticPr fontId="3" type="noConversion"/>
  </si>
  <si>
    <t>네트웍 스캔 및 전송기능 기본제공</t>
    <phoneticPr fontId="3" type="noConversion"/>
  </si>
  <si>
    <t>캐논 ir ADV C2925K</t>
    <phoneticPr fontId="3" type="noConversion"/>
  </si>
  <si>
    <t xml:space="preserve">분당 25/25매 흑백/컬러 출력속도 </t>
    <phoneticPr fontId="3" type="noConversion"/>
  </si>
  <si>
    <t>레이저프린터</t>
    <phoneticPr fontId="3" type="noConversion"/>
  </si>
  <si>
    <t>캐논 LBP733K</t>
    <phoneticPr fontId="3" type="noConversion"/>
  </si>
  <si>
    <t>분당 33매 인쇄속도</t>
    <phoneticPr fontId="3" type="noConversion"/>
  </si>
  <si>
    <t>용지급지장치 250매 / 550매 카세트 및 수동급지 100매</t>
    <phoneticPr fontId="3" type="noConversion"/>
  </si>
  <si>
    <t>양면인쇄 기본제공</t>
    <phoneticPr fontId="3" type="noConversion"/>
  </si>
  <si>
    <t>네트워크 포트 기본제공</t>
    <phoneticPr fontId="3" type="noConversion"/>
  </si>
  <si>
    <t>PCL, PS, UFR II, KS5843, KS5895, KSSM 등 다양한 언어 지원</t>
    <phoneticPr fontId="3" type="noConversion"/>
  </si>
  <si>
    <t>G2B 식별번호</t>
    <phoneticPr fontId="3" type="noConversion"/>
  </si>
  <si>
    <t>21158997</t>
    <phoneticPr fontId="3" type="noConversion"/>
  </si>
  <si>
    <t>21346380</t>
    <phoneticPr fontId="3" type="noConversion"/>
  </si>
  <si>
    <t>22085121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</si>
</sst>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41" fontId="2" fillId="0" borderId="7" xfId="1" quotePrefix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3</xdr:row>
      <xdr:rowOff>200026</xdr:rowOff>
    </xdr:from>
    <xdr:to>
      <xdr:col>6</xdr:col>
      <xdr:colOff>1038225</xdr:colOff>
      <xdr:row>13</xdr:row>
      <xdr:rowOff>63477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48025" y="933451"/>
          <a:ext cx="3705225" cy="19303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3</xdr:row>
      <xdr:rowOff>200026</xdr:rowOff>
    </xdr:from>
    <xdr:to>
      <xdr:col>6</xdr:col>
      <xdr:colOff>1038225</xdr:colOff>
      <xdr:row>13</xdr:row>
      <xdr:rowOff>63477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48025" y="933451"/>
          <a:ext cx="3705225" cy="193037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3</xdr:row>
      <xdr:rowOff>200026</xdr:rowOff>
    </xdr:from>
    <xdr:to>
      <xdr:col>6</xdr:col>
      <xdr:colOff>1038225</xdr:colOff>
      <xdr:row>13</xdr:row>
      <xdr:rowOff>63477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4125" y="685801"/>
          <a:ext cx="2809875" cy="16065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13" zoomScaleNormal="100" workbookViewId="0">
      <selection activeCell="D34" sqref="D3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1.2187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25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/>
      <c r="B4" s="52"/>
      <c r="C4" s="49" t="s">
        <v>24</v>
      </c>
      <c r="D4" s="4"/>
      <c r="E4" s="4"/>
      <c r="L4" s="46"/>
    </row>
    <row r="5" spans="1:13" ht="15" customHeight="1">
      <c r="A5" s="47" t="s">
        <v>23</v>
      </c>
      <c r="B5" s="6"/>
      <c r="C5" s="48"/>
      <c r="D5" s="4"/>
      <c r="E5" s="4"/>
      <c r="L5" s="46"/>
    </row>
    <row r="6" spans="1:13" ht="15" customHeight="1">
      <c r="A6" s="47" t="s">
        <v>22</v>
      </c>
      <c r="B6" s="6"/>
      <c r="C6" s="4"/>
      <c r="D6" s="4"/>
      <c r="E6" s="4"/>
      <c r="L6" s="46"/>
    </row>
    <row r="7" spans="1:13" ht="15" customHeight="1">
      <c r="A7" s="47" t="s">
        <v>21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20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19</v>
      </c>
      <c r="B11" s="44">
        <f>G43</f>
        <v>715000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18</v>
      </c>
      <c r="B12" s="43">
        <f ca="1">NOW()</f>
        <v>40675.706060763892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9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34</v>
      </c>
      <c r="B17" s="30" t="s">
        <v>35</v>
      </c>
      <c r="C17" s="28">
        <v>1</v>
      </c>
      <c r="D17" s="22">
        <v>650000</v>
      </c>
      <c r="E17" s="23">
        <f>C17*D17</f>
        <v>650000</v>
      </c>
      <c r="F17" s="16">
        <f>E17*10%</f>
        <v>65000</v>
      </c>
      <c r="G17" s="16">
        <f t="shared" si="0"/>
        <v>715000</v>
      </c>
      <c r="I17" s="1"/>
      <c r="J17" s="2"/>
      <c r="K17" s="2"/>
      <c r="L17" s="2"/>
      <c r="M17" s="1"/>
    </row>
    <row r="18" spans="1:13" s="3" customFormat="1" ht="15" customHeight="1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 t="s">
        <v>28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36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6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39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38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16" t="s">
        <v>37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16" t="s">
        <v>40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/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 t="s">
        <v>41</v>
      </c>
      <c r="B27" s="53" t="s">
        <v>42</v>
      </c>
      <c r="C27" s="20"/>
      <c r="D27" s="22"/>
      <c r="E27" s="22">
        <f>C27*D27</f>
        <v>0</v>
      </c>
      <c r="F27" s="16">
        <f>E27*10%</f>
        <v>0</v>
      </c>
      <c r="G27" s="16">
        <f t="shared" si="0"/>
        <v>0</v>
      </c>
    </row>
    <row r="28" spans="1:13" s="3" customFormat="1" ht="15" customHeight="1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>
        <f>C29*D29</f>
        <v>0</v>
      </c>
      <c r="F29" s="16">
        <f>E29*10%</f>
        <v>0</v>
      </c>
      <c r="G29" s="16">
        <f t="shared" si="0"/>
        <v>0</v>
      </c>
      <c r="K29" s="4"/>
      <c r="L29" s="4"/>
      <c r="M29" s="4"/>
    </row>
    <row r="30" spans="1:13" s="3" customFormat="1" ht="15" customHeight="1">
      <c r="A30" s="21"/>
      <c r="B30" s="21"/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650000</v>
      </c>
      <c r="F43" s="12">
        <f>SUM(F16:F42)</f>
        <v>65000</v>
      </c>
      <c r="G43" s="12">
        <f>SUM(G16:G42)</f>
        <v>715000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31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10" zoomScaleNormal="100" workbookViewId="0">
      <selection activeCell="D34" sqref="D3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1.2187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25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/>
      <c r="B4" s="52"/>
      <c r="C4" s="49" t="s">
        <v>24</v>
      </c>
      <c r="D4" s="4"/>
      <c r="E4" s="4"/>
      <c r="L4" s="46"/>
    </row>
    <row r="5" spans="1:13" ht="15" customHeight="1">
      <c r="A5" s="47" t="s">
        <v>23</v>
      </c>
      <c r="B5" s="6"/>
      <c r="C5" s="48"/>
      <c r="D5" s="4"/>
      <c r="E5" s="4"/>
      <c r="L5" s="46"/>
    </row>
    <row r="6" spans="1:13" ht="15" customHeight="1">
      <c r="A6" s="47" t="s">
        <v>22</v>
      </c>
      <c r="B6" s="6"/>
      <c r="C6" s="4"/>
      <c r="D6" s="4"/>
      <c r="E6" s="4"/>
      <c r="L6" s="46"/>
    </row>
    <row r="7" spans="1:13" ht="15" customHeight="1">
      <c r="A7" s="47" t="s">
        <v>21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20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19</v>
      </c>
      <c r="B11" s="44">
        <f>G43</f>
        <v>6600000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18</v>
      </c>
      <c r="B12" s="43">
        <f ca="1">NOW()</f>
        <v>40675.706060763892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9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9</v>
      </c>
      <c r="B17" s="30" t="s">
        <v>32</v>
      </c>
      <c r="C17" s="28">
        <v>1</v>
      </c>
      <c r="D17" s="22">
        <v>6000000</v>
      </c>
      <c r="E17" s="23">
        <f>C17*D17</f>
        <v>6000000</v>
      </c>
      <c r="F17" s="16">
        <f>E17*10%</f>
        <v>600000</v>
      </c>
      <c r="G17" s="16">
        <f t="shared" si="0"/>
        <v>6600000</v>
      </c>
      <c r="I17" s="1"/>
      <c r="J17" s="2"/>
      <c r="K17" s="2"/>
      <c r="L17" s="2"/>
      <c r="M17" s="1"/>
    </row>
    <row r="18" spans="1:13" s="3" customFormat="1" ht="15" customHeight="1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 t="s">
        <v>28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33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8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7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6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30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16" t="s">
        <v>5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4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26</v>
      </c>
      <c r="C27" s="20"/>
      <c r="D27" s="22"/>
      <c r="E27" s="22">
        <f>C27*D27</f>
        <v>0</v>
      </c>
      <c r="F27" s="16">
        <f>E27*10%</f>
        <v>0</v>
      </c>
      <c r="G27" s="16">
        <f t="shared" si="0"/>
        <v>0</v>
      </c>
    </row>
    <row r="28" spans="1:13" s="3" customFormat="1" ht="15" customHeight="1">
      <c r="A28" s="21"/>
      <c r="B28" s="16" t="s">
        <v>31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>
        <f>C29*D29</f>
        <v>0</v>
      </c>
      <c r="F29" s="16">
        <f>E29*10%</f>
        <v>0</v>
      </c>
      <c r="G29" s="16">
        <f t="shared" si="0"/>
        <v>0</v>
      </c>
      <c r="K29" s="4"/>
      <c r="L29" s="4"/>
      <c r="M29" s="4"/>
    </row>
    <row r="30" spans="1:13" s="3" customFormat="1" ht="15" customHeight="1">
      <c r="A30" s="21" t="s">
        <v>41</v>
      </c>
      <c r="B30" s="53" t="s">
        <v>44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6000000</v>
      </c>
      <c r="F43" s="12">
        <f>SUM(F16:F42)</f>
        <v>600000</v>
      </c>
      <c r="G43" s="12">
        <f>SUM(G16:G42)</f>
        <v>6600000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31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10" zoomScaleNormal="100" workbookViewId="0">
      <selection activeCell="D34" sqref="D34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1.2187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>
      <c r="A1" s="51" t="s">
        <v>25</v>
      </c>
      <c r="B1" s="51"/>
      <c r="C1" s="51"/>
      <c r="D1" s="51"/>
      <c r="E1" s="51"/>
      <c r="F1" s="51"/>
      <c r="G1" s="51"/>
    </row>
    <row r="2" spans="1:13" ht="15" customHeight="1">
      <c r="A2" s="3"/>
      <c r="B2" s="3"/>
      <c r="C2" s="50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2"/>
      <c r="B4" s="52"/>
      <c r="C4" s="49" t="s">
        <v>24</v>
      </c>
      <c r="D4" s="4"/>
      <c r="E4" s="4"/>
      <c r="L4" s="46"/>
    </row>
    <row r="5" spans="1:13" ht="15" customHeight="1">
      <c r="A5" s="47" t="s">
        <v>23</v>
      </c>
      <c r="B5" s="6"/>
      <c r="C5" s="48"/>
      <c r="D5" s="4"/>
      <c r="E5" s="4"/>
      <c r="L5" s="46"/>
    </row>
    <row r="6" spans="1:13" ht="15" customHeight="1">
      <c r="A6" s="47" t="s">
        <v>22</v>
      </c>
      <c r="B6" s="6"/>
      <c r="C6" s="4"/>
      <c r="D6" s="4"/>
      <c r="E6" s="4"/>
      <c r="L6" s="46"/>
    </row>
    <row r="7" spans="1:13" ht="15" customHeight="1">
      <c r="A7" s="47" t="s">
        <v>21</v>
      </c>
      <c r="B7" s="6"/>
      <c r="C7" s="4"/>
      <c r="D7" s="4"/>
      <c r="E7" s="4"/>
      <c r="L7" s="46"/>
    </row>
    <row r="8" spans="1:13" ht="15" customHeight="1">
      <c r="A8" s="3"/>
      <c r="B8" s="3"/>
      <c r="C8" s="4"/>
      <c r="D8" s="4"/>
    </row>
    <row r="9" spans="1:13" ht="15" customHeight="1">
      <c r="A9" s="45" t="s">
        <v>20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19</v>
      </c>
      <c r="B11" s="44">
        <f>G43</f>
        <v>8470000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18</v>
      </c>
      <c r="B12" s="43">
        <f ca="1">NOW()</f>
        <v>40675.706060763892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9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6" t="s">
        <v>9</v>
      </c>
      <c r="B17" s="30" t="s">
        <v>27</v>
      </c>
      <c r="C17" s="28">
        <v>1</v>
      </c>
      <c r="D17" s="22">
        <f>8470000/1.1</f>
        <v>7699999.9999999991</v>
      </c>
      <c r="E17" s="23">
        <f>C17*D17</f>
        <v>7699999.9999999991</v>
      </c>
      <c r="F17" s="16">
        <f>E17*10%</f>
        <v>770000</v>
      </c>
      <c r="G17" s="16">
        <f t="shared" si="0"/>
        <v>8470000</v>
      </c>
      <c r="I17" s="1"/>
      <c r="J17" s="2"/>
      <c r="K17" s="2"/>
      <c r="L17" s="2"/>
      <c r="M17" s="1"/>
    </row>
    <row r="18" spans="1:13" s="3" customFormat="1" ht="15" customHeight="1">
      <c r="A18" s="29"/>
      <c r="B18" s="26"/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9"/>
      <c r="B19" s="25" t="s">
        <v>28</v>
      </c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9"/>
      <c r="B20" s="25" t="s">
        <v>29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>
      <c r="A21" s="29"/>
      <c r="B21" s="25" t="s">
        <v>8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>
      <c r="A22" s="26"/>
      <c r="B22" s="25" t="s">
        <v>7</v>
      </c>
      <c r="C22" s="27"/>
      <c r="D22" s="22"/>
      <c r="E22" s="23"/>
      <c r="F22" s="16"/>
      <c r="G22" s="16">
        <f t="shared" si="0"/>
        <v>0</v>
      </c>
    </row>
    <row r="23" spans="1:13" s="3" customFormat="1" ht="15" customHeight="1">
      <c r="A23" s="26"/>
      <c r="B23" s="25" t="s">
        <v>6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5" t="s">
        <v>30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>
      <c r="A25" s="21"/>
      <c r="B25" s="16" t="s">
        <v>5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4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26</v>
      </c>
      <c r="C27" s="20"/>
      <c r="D27" s="22"/>
      <c r="E27" s="22">
        <f>C27*D27</f>
        <v>0</v>
      </c>
      <c r="F27" s="16">
        <f>E27*10%</f>
        <v>0</v>
      </c>
      <c r="G27" s="16">
        <f t="shared" si="0"/>
        <v>0</v>
      </c>
    </row>
    <row r="28" spans="1:13" s="3" customFormat="1" ht="15" customHeight="1">
      <c r="A28" s="21"/>
      <c r="B28" s="16" t="s">
        <v>31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>
        <f>C29*D29</f>
        <v>0</v>
      </c>
      <c r="F29" s="16">
        <f>E29*10%</f>
        <v>0</v>
      </c>
      <c r="G29" s="16">
        <f t="shared" si="0"/>
        <v>0</v>
      </c>
      <c r="K29" s="4"/>
      <c r="L29" s="4"/>
      <c r="M29" s="4"/>
    </row>
    <row r="30" spans="1:13" s="3" customFormat="1" ht="15" customHeight="1">
      <c r="A30" s="21" t="s">
        <v>41</v>
      </c>
      <c r="B30" s="53" t="s">
        <v>43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>
      <c r="A31" s="21"/>
      <c r="B31" s="53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3</v>
      </c>
      <c r="B43" s="6"/>
      <c r="C43" s="5"/>
      <c r="D43" s="14" t="s">
        <v>2</v>
      </c>
      <c r="E43" s="13">
        <f>SUM(E16:E42)</f>
        <v>7699999.9999999991</v>
      </c>
      <c r="F43" s="12">
        <f>SUM(F16:F42)</f>
        <v>770000</v>
      </c>
      <c r="G43" s="12">
        <f>SUM(G16:G42)</f>
        <v>8470000</v>
      </c>
    </row>
    <row r="44" spans="1:12" s="3" customFormat="1" ht="15" customHeight="1" thickBot="1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0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31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프린터</vt:lpstr>
      <vt:lpstr>컬러복사기일반</vt:lpstr>
      <vt:lpstr>컬러복사기고급</vt:lpstr>
      <vt:lpstr>컬러복사기고급!Print_Area</vt:lpstr>
      <vt:lpstr>컬러복사기일반!Print_Area</vt:lpstr>
      <vt:lpstr>프린터!Print_Area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gyujang</cp:lastModifiedBy>
  <dcterms:created xsi:type="dcterms:W3CDTF">2010-07-15T06:39:21Z</dcterms:created>
  <dcterms:modified xsi:type="dcterms:W3CDTF">2011-05-12T07:56:49Z</dcterms:modified>
</cp:coreProperties>
</file>