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270" windowWidth="17940" windowHeight="7905" firstSheet="1" activeTab="2"/>
  </bookViews>
  <sheets>
    <sheet name="렌탈-25xx" sheetId="8" r:id="rId1"/>
    <sheet name="렌탈-초급기" sheetId="1" r:id="rId2"/>
    <sheet name="렌탈-초급기 (2)" sheetId="9" r:id="rId3"/>
  </sheets>
  <definedNames>
    <definedName name="_xlnm.Print_Area" localSheetId="0">'렌탈-25xx'!$A$1:$G$48</definedName>
    <definedName name="_xlnm.Print_Area" localSheetId="1">'렌탈-초급기'!$A$1:$G$48</definedName>
    <definedName name="_xlnm.Print_Area" localSheetId="2">'렌탈-초급기 (2)'!$A$1:$G$48</definedName>
  </definedNames>
  <calcPr calcId="114210"/>
</workbook>
</file>

<file path=xl/calcChain.xml><?xml version="1.0" encoding="utf-8"?>
<calcChain xmlns="http://schemas.openxmlformats.org/spreadsheetml/2006/main">
  <c r="E17" i="9"/>
  <c r="F17"/>
  <c r="G17"/>
  <c r="G43"/>
  <c r="B11"/>
  <c r="B12"/>
  <c r="E16"/>
  <c r="F16"/>
  <c r="G16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E42" i="8"/>
  <c r="F42"/>
  <c r="F41"/>
  <c r="E41"/>
  <c r="G41"/>
  <c r="E40"/>
  <c r="F40"/>
  <c r="F39"/>
  <c r="E39"/>
  <c r="G39"/>
  <c r="E38"/>
  <c r="F38"/>
  <c r="F37"/>
  <c r="E37"/>
  <c r="G37"/>
  <c r="E36"/>
  <c r="F36"/>
  <c r="F35"/>
  <c r="E35"/>
  <c r="G35"/>
  <c r="E34"/>
  <c r="F34"/>
  <c r="F33"/>
  <c r="E33"/>
  <c r="G33"/>
  <c r="E32"/>
  <c r="F32"/>
  <c r="F31"/>
  <c r="E31"/>
  <c r="G31"/>
  <c r="E30"/>
  <c r="F30"/>
  <c r="F28"/>
  <c r="E28"/>
  <c r="G28"/>
  <c r="E27"/>
  <c r="F27"/>
  <c r="F26"/>
  <c r="E26"/>
  <c r="G26"/>
  <c r="E25"/>
  <c r="F25"/>
  <c r="F24"/>
  <c r="E24"/>
  <c r="G24"/>
  <c r="E23"/>
  <c r="F23"/>
  <c r="F22"/>
  <c r="E22"/>
  <c r="G22"/>
  <c r="E21"/>
  <c r="F21"/>
  <c r="F20"/>
  <c r="E20"/>
  <c r="G20"/>
  <c r="E19"/>
  <c r="F19"/>
  <c r="F18"/>
  <c r="E18"/>
  <c r="G18"/>
  <c r="E17"/>
  <c r="F17"/>
  <c r="F16"/>
  <c r="E16"/>
  <c r="E43"/>
  <c r="B12"/>
  <c r="E42" i="1"/>
  <c r="E41"/>
  <c r="F41"/>
  <c r="E40"/>
  <c r="E39"/>
  <c r="F39"/>
  <c r="E38"/>
  <c r="E37"/>
  <c r="F37"/>
  <c r="F36"/>
  <c r="E36"/>
  <c r="G36"/>
  <c r="E35"/>
  <c r="F35"/>
  <c r="F34"/>
  <c r="E34"/>
  <c r="G34"/>
  <c r="E33"/>
  <c r="F33"/>
  <c r="F32"/>
  <c r="E32"/>
  <c r="G32"/>
  <c r="E31"/>
  <c r="F31"/>
  <c r="F30"/>
  <c r="E30"/>
  <c r="G30"/>
  <c r="F28"/>
  <c r="E28"/>
  <c r="E27"/>
  <c r="F27"/>
  <c r="E26"/>
  <c r="F26"/>
  <c r="E25"/>
  <c r="F25"/>
  <c r="E24"/>
  <c r="F24"/>
  <c r="E23"/>
  <c r="E22"/>
  <c r="F22"/>
  <c r="F21"/>
  <c r="E21"/>
  <c r="G21"/>
  <c r="E20"/>
  <c r="F20"/>
  <c r="F19"/>
  <c r="E19"/>
  <c r="G19"/>
  <c r="E18"/>
  <c r="F18"/>
  <c r="E17"/>
  <c r="F17"/>
  <c r="E16"/>
  <c r="F16"/>
  <c r="B12"/>
  <c r="F43" i="8"/>
  <c r="G17"/>
  <c r="G19"/>
  <c r="G21"/>
  <c r="G23"/>
  <c r="G25"/>
  <c r="G27"/>
  <c r="G30"/>
  <c r="G32"/>
  <c r="G34"/>
  <c r="G36"/>
  <c r="G38"/>
  <c r="G40"/>
  <c r="G42"/>
  <c r="G16"/>
  <c r="G26" i="1"/>
  <c r="G28"/>
  <c r="G17"/>
  <c r="G40"/>
  <c r="G16"/>
  <c r="G18"/>
  <c r="G20"/>
  <c r="G22"/>
  <c r="F23"/>
  <c r="F43"/>
  <c r="G24"/>
  <c r="G25"/>
  <c r="G27"/>
  <c r="G31"/>
  <c r="G33"/>
  <c r="G35"/>
  <c r="G37"/>
  <c r="F38"/>
  <c r="G38"/>
  <c r="G39"/>
  <c r="F40"/>
  <c r="G41"/>
  <c r="F42"/>
  <c r="G42"/>
  <c r="E43"/>
  <c r="G43" i="8"/>
  <c r="B11"/>
  <c r="G23" i="1"/>
  <c r="G43"/>
  <c r="B11"/>
</calcChain>
</file>

<file path=xl/comments1.xml><?xml version="1.0" encoding="utf-8"?>
<comments xmlns="http://schemas.openxmlformats.org/spreadsheetml/2006/main">
  <authors>
    <author>owner</author>
    <author>조규장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19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  <comment ref="B29" authorId="1">
      <text>
        <r>
          <rPr>
            <b/>
            <sz val="9"/>
            <color indexed="81"/>
            <rFont val="돋움"/>
            <family val="3"/>
            <charset val="129"/>
          </rPr>
          <t>조규장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렌탈조건 기록요망
소모품 구매조건인지, 월 사용량조건인지
소모품 구입조건시에는 
 - 초기 소모품 제공, 차후 소모품 구매 (토너 20,000매, 드럼 100,000매)
 매수 기준시에는 다음과 같이 기록
 - 월 2,000매 기준, 추가 장당 20원 </t>
        </r>
      </text>
    </comment>
  </commentList>
</comments>
</file>

<file path=xl/comments2.xml><?xml version="1.0" encoding="utf-8"?>
<comments xmlns="http://schemas.openxmlformats.org/spreadsheetml/2006/main">
  <authors>
    <author>owner</author>
    <author>조규장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19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  <comment ref="B29" authorId="1">
      <text>
        <r>
          <rPr>
            <b/>
            <sz val="9"/>
            <color indexed="81"/>
            <rFont val="돋움"/>
            <family val="3"/>
            <charset val="129"/>
          </rPr>
          <t>조규장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렌탈조건 기록요망
소모품 구매조건인지, 월 사용량조건인지
소모품 구입조건시에는 
 - 초기 소모품 제공, 차후 소모품 구매 (토너 10,000매, 드럼 60,000매)
 매수 기준시에는 다음과 같이 기록
 - 월 2,000매 기준, 추가 장당 20원 </t>
        </r>
      </text>
    </comment>
  </commentList>
</comments>
</file>

<file path=xl/comments3.xml><?xml version="1.0" encoding="utf-8"?>
<comments xmlns="http://schemas.openxmlformats.org/spreadsheetml/2006/main">
  <authors>
    <author>owner</author>
    <author>조규장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19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  <comment ref="B29" authorId="1">
      <text>
        <r>
          <rPr>
            <b/>
            <sz val="9"/>
            <color indexed="81"/>
            <rFont val="돋움"/>
            <family val="3"/>
            <charset val="129"/>
          </rPr>
          <t>조규장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렌탈조건 기록요망
소모품 구매조건인지, 월 사용량조건인지
소모품 구입조건시에는 
 - 초기 소모품 제공, 차후 소모품 구매 (토너 10,000매, 드럼 60,000매)
 매수 기준시에는 다음과 같이 기록
 - 월 2,000매 기준, 추가 장당 20원 </t>
        </r>
      </text>
    </comment>
  </commentList>
</comments>
</file>

<file path=xl/sharedStrings.xml><?xml version="1.0" encoding="utf-8"?>
<sst xmlns="http://schemas.openxmlformats.org/spreadsheetml/2006/main" count="195" uniqueCount="133">
  <si>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</si>
  <si>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</si>
  <si>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</si>
  <si>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</si>
  <si>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</si>
  <si>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</si>
  <si>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</si>
  <si>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</si>
  <si>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</si>
  <si>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</si>
  <si>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</si>
  <si>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</si>
  <si>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</si>
  <si>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</si>
  <si>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</si>
  <si>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</si>
  <si>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 렌탈</t>
    <phoneticPr fontId="3" type="noConversion"/>
  </si>
  <si>
    <t>1200dpi 고화질 복사품질</t>
    <phoneticPr fontId="3" type="noConversion"/>
  </si>
  <si>
    <t>분당 30매 출력속도</t>
    <phoneticPr fontId="3" type="noConversion"/>
  </si>
  <si>
    <t>다양한 복사 및 문서 소트기능 (옵션)</t>
    <phoneticPr fontId="3" type="noConversion"/>
  </si>
  <si>
    <t>다양한 용지 사이즈와 두께에 대응</t>
    <phoneticPr fontId="3" type="noConversion"/>
  </si>
  <si>
    <t>네트워크 출력안정성을 높인 UFR II LT 프린터 보드 (옵션)</t>
    <phoneticPr fontId="3" type="noConversion"/>
  </si>
  <si>
    <t>카세트 2단 기본제공</t>
    <phoneticPr fontId="3" type="noConversion"/>
  </si>
  <si>
    <t>추가제공옵션</t>
    <phoneticPr fontId="3" type="noConversion"/>
  </si>
  <si>
    <t>고속팩스보드</t>
    <phoneticPr fontId="3" type="noConversion"/>
  </si>
  <si>
    <t>자동원고이송장치 (ADF)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</si>
  <si>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</si>
  <si>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</si>
  <si>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</si>
  <si>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</si>
  <si>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ir 2025</t>
    <phoneticPr fontId="3" type="noConversion"/>
  </si>
  <si>
    <t>렌탈조건</t>
    <phoneticPr fontId="3" type="noConversion"/>
  </si>
  <si>
    <t>3년약정</t>
    <phoneticPr fontId="3" type="noConversion"/>
  </si>
  <si>
    <t>기본가격</t>
    <phoneticPr fontId="3" type="noConversion"/>
  </si>
  <si>
    <t>설명페이지는 프린트되지 않습니다.</t>
    <phoneticPr fontId="3" type="noConversion"/>
  </si>
  <si>
    <t>(25매 복합기, ADF 기본)</t>
    <phoneticPr fontId="3" type="noConversion"/>
  </si>
  <si>
    <t>모델명</t>
    <phoneticPr fontId="3" type="noConversion"/>
  </si>
  <si>
    <t>비고</t>
    <phoneticPr fontId="3" type="noConversion"/>
  </si>
  <si>
    <t>ir2025</t>
    <phoneticPr fontId="3" type="noConversion"/>
  </si>
  <si>
    <t>ir2030</t>
    <phoneticPr fontId="3" type="noConversion"/>
  </si>
  <si>
    <t>ir2025i</t>
    <phoneticPr fontId="3" type="noConversion"/>
  </si>
  <si>
    <t>ir2030i</t>
    <phoneticPr fontId="3" type="noConversion"/>
  </si>
  <si>
    <t>소모품구입</t>
    <phoneticPr fontId="3" type="noConversion"/>
  </si>
  <si>
    <t>팩스추가</t>
    <phoneticPr fontId="3" type="noConversion"/>
  </si>
  <si>
    <t>약정기간</t>
    <phoneticPr fontId="3" type="noConversion"/>
  </si>
  <si>
    <t>1. 렌탈보증금은 렌탈비 3개월에 대한 선납으로 대체합니다.</t>
    <phoneticPr fontId="3" type="noConversion"/>
  </si>
  <si>
    <t>2년 약정시 추가금</t>
    <phoneticPr fontId="3" type="noConversion"/>
  </si>
  <si>
    <t>(월 2,000매 기준, 추가 20원)</t>
    <phoneticPr fontId="3" type="noConversion"/>
  </si>
  <si>
    <t>추가매수</t>
    <phoneticPr fontId="3" type="noConversion"/>
  </si>
  <si>
    <t xml:space="preserve">(월 약정매수 추가시 10원으로 계산, </t>
    <phoneticPr fontId="3" type="noConversion"/>
  </si>
  <si>
    <t>1,000매 추가시 기본료 10,000원 추가)</t>
  </si>
  <si>
    <t>카세트 550매 2단 기본제공</t>
    <phoneticPr fontId="3" type="noConversion"/>
  </si>
  <si>
    <t>(2년 약정시 15,000원)</t>
    <phoneticPr fontId="3" type="noConversion"/>
  </si>
  <si>
    <t>(vat 별도)</t>
    <phoneticPr fontId="3" type="noConversion"/>
  </si>
  <si>
    <t>사용토너</t>
    <phoneticPr fontId="3" type="noConversion"/>
  </si>
  <si>
    <t>사용량</t>
    <phoneticPr fontId="3" type="noConversion"/>
  </si>
  <si>
    <t>소비자가</t>
    <phoneticPr fontId="3" type="noConversion"/>
  </si>
  <si>
    <t>드럼</t>
    <phoneticPr fontId="3" type="noConversion"/>
  </si>
  <si>
    <t>npg-28</t>
    <phoneticPr fontId="3" type="noConversion"/>
  </si>
  <si>
    <t>9,000매</t>
    <phoneticPr fontId="3" type="noConversion"/>
  </si>
  <si>
    <t>npg-37</t>
    <phoneticPr fontId="3" type="noConversion"/>
  </si>
  <si>
    <t>60,000매</t>
    <phoneticPr fontId="3" type="noConversion"/>
  </si>
  <si>
    <t>ir2030 시리즈 프린터 보드는 기본제공 (자체 이벤트)</t>
    <phoneticPr fontId="3" type="noConversion"/>
  </si>
  <si>
    <t>ir2520a</t>
    <phoneticPr fontId="3" type="noConversion"/>
  </si>
  <si>
    <t>ir2525a</t>
    <phoneticPr fontId="3" type="noConversion"/>
  </si>
  <si>
    <t>ir2525i</t>
    <phoneticPr fontId="3" type="noConversion"/>
  </si>
  <si>
    <t>ir2530a</t>
    <phoneticPr fontId="3" type="noConversion"/>
  </si>
  <si>
    <t>ir2530i</t>
    <phoneticPr fontId="3" type="noConversion"/>
  </si>
  <si>
    <t>ir2535i</t>
    <phoneticPr fontId="3" type="noConversion"/>
  </si>
  <si>
    <t>기본카세트 250매+550매</t>
    <phoneticPr fontId="3" type="noConversion"/>
  </si>
  <si>
    <t>ir2520 시리즈만 카세트 250+550 / 나머지는 550매 2개</t>
    <phoneticPr fontId="3" type="noConversion"/>
  </si>
  <si>
    <t>* 견적담당 :  조규옥 (010-6380-1239)</t>
    <phoneticPr fontId="3" type="noConversion"/>
  </si>
  <si>
    <t>방주요양원</t>
    <phoneticPr fontId="3" type="noConversion"/>
  </si>
  <si>
    <t>월 2,000매 기준/ 추가 20원</t>
    <phoneticPr fontId="3" type="noConversion"/>
  </si>
  <si>
    <t>견     적     서</t>
    <phoneticPr fontId="3" type="noConversion"/>
  </si>
  <si>
    <t>방주요양원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</si>
  <si>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</si>
  <si>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</si>
  <si>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</si>
  <si>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</si>
  <si>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</si>
  <si>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</si>
  <si>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</si>
  <si>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</si>
  <si>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</si>
  <si>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</si>
  <si>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</si>
  <si>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</si>
  <si>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</si>
  <si>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 렌탈</t>
    <phoneticPr fontId="3" type="noConversion"/>
  </si>
  <si>
    <t>ir 2025</t>
    <phoneticPr fontId="3" type="noConversion"/>
  </si>
  <si>
    <t>1200dpi 고화질 복사품질</t>
    <phoneticPr fontId="3" type="noConversion"/>
  </si>
  <si>
    <t>분당 30매 출력속도</t>
    <phoneticPr fontId="3" type="noConversion"/>
  </si>
  <si>
    <t>다양한 복사 및 문서 소트기능 (옵션)</t>
    <phoneticPr fontId="3" type="noConversion"/>
  </si>
  <si>
    <t>다양한 용지 사이즈와 두께에 대응</t>
    <phoneticPr fontId="3" type="noConversion"/>
  </si>
  <si>
    <t>네트워크 출력안정성을 높인 UFR II LT 프린터 보드 (옵션)</t>
    <phoneticPr fontId="3" type="noConversion"/>
  </si>
  <si>
    <t>설명페이지는 프린트되지 않습니다.</t>
    <phoneticPr fontId="3" type="noConversion"/>
  </si>
  <si>
    <t>카세트 2단 기본제공</t>
    <phoneticPr fontId="3" type="noConversion"/>
  </si>
  <si>
    <t>ir2030 시리즈 프린터 보드는 기본제공 (자체 이벤트)</t>
    <phoneticPr fontId="3" type="noConversion"/>
  </si>
  <si>
    <t>자동원고이송장치 (ADF)</t>
    <phoneticPr fontId="3" type="noConversion"/>
  </si>
  <si>
    <t>(vat 별도)</t>
    <phoneticPr fontId="3" type="noConversion"/>
  </si>
  <si>
    <t>모델명</t>
    <phoneticPr fontId="3" type="noConversion"/>
  </si>
  <si>
    <t>기본가격</t>
    <phoneticPr fontId="3" type="noConversion"/>
  </si>
  <si>
    <t>비고</t>
    <phoneticPr fontId="3" type="noConversion"/>
  </si>
  <si>
    <t>ir2025</t>
    <phoneticPr fontId="3" type="noConversion"/>
  </si>
  <si>
    <t>소모품구입</t>
    <phoneticPr fontId="3" type="noConversion"/>
  </si>
  <si>
    <t>(25매 복합기, ADF 기본)</t>
    <phoneticPr fontId="3" type="noConversion"/>
  </si>
  <si>
    <t>ir2030</t>
    <phoneticPr fontId="3" type="noConversion"/>
  </si>
  <si>
    <t>렌탈조건</t>
    <phoneticPr fontId="3" type="noConversion"/>
  </si>
  <si>
    <t>3년약정</t>
    <phoneticPr fontId="3" type="noConversion"/>
  </si>
  <si>
    <t>ir2025i</t>
    <phoneticPr fontId="3" type="noConversion"/>
  </si>
  <si>
    <t>ir2030i</t>
    <phoneticPr fontId="3" type="noConversion"/>
  </si>
  <si>
    <t>팩스추가</t>
    <phoneticPr fontId="3" type="noConversion"/>
  </si>
  <si>
    <t>(2년 약정시 15,000원)</t>
    <phoneticPr fontId="3" type="noConversion"/>
  </si>
  <si>
    <t>약정기간</t>
    <phoneticPr fontId="3" type="noConversion"/>
  </si>
  <si>
    <t>2년 약정시 추가금</t>
    <phoneticPr fontId="3" type="noConversion"/>
  </si>
  <si>
    <t>(월 2,000매 기준, 추가 20원)</t>
    <phoneticPr fontId="3" type="noConversion"/>
  </si>
  <si>
    <t>추가매수</t>
    <phoneticPr fontId="3" type="noConversion"/>
  </si>
  <si>
    <t xml:space="preserve">(월 약정매수 추가시 10원으로 계산, </t>
    <phoneticPr fontId="3" type="noConversion"/>
  </si>
  <si>
    <t>사용토너</t>
    <phoneticPr fontId="3" type="noConversion"/>
  </si>
  <si>
    <t>사용량</t>
    <phoneticPr fontId="3" type="noConversion"/>
  </si>
  <si>
    <t>소비자가</t>
    <phoneticPr fontId="3" type="noConversion"/>
  </si>
  <si>
    <t>npg-28</t>
    <phoneticPr fontId="3" type="noConversion"/>
  </si>
  <si>
    <t>9,000매</t>
    <phoneticPr fontId="3" type="noConversion"/>
  </si>
  <si>
    <t>드럼</t>
    <phoneticPr fontId="3" type="noConversion"/>
  </si>
  <si>
    <t>npg-37</t>
    <phoneticPr fontId="3" type="noConversion"/>
  </si>
  <si>
    <t>60,000매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</si>
  <si>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</si>
  <si>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</si>
  <si>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조규옥 (010-6380-1239)</t>
    <phoneticPr fontId="3" type="noConversion"/>
  </si>
  <si>
    <t xml:space="preserve">* REMARK </t>
    <phoneticPr fontId="3" type="noConversion"/>
  </si>
  <si>
    <t>1. 렌탈보증금은 렌탈비 3개월에 대한 선납으로 대체합니다.</t>
    <phoneticPr fontId="3" type="noConversion"/>
  </si>
  <si>
    <t>소모품 구매조건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</si>
</sst>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0"/>
      <color indexed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41" fontId="4" fillId="4" borderId="3" xfId="1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shrinkToFit="1"/>
    </xf>
    <xf numFmtId="41" fontId="4" fillId="0" borderId="9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819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028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30</xdr:row>
      <xdr:rowOff>66675</xdr:rowOff>
    </xdr:from>
    <xdr:to>
      <xdr:col>1</xdr:col>
      <xdr:colOff>1381125</xdr:colOff>
      <xdr:row>41</xdr:row>
      <xdr:rowOff>104775</xdr:rowOff>
    </xdr:to>
    <xdr:pic>
      <xdr:nvPicPr>
        <xdr:cNvPr id="1029" name="20091106_17/kbh0620_1257516169213QwX0z_jpg/ir-2022_kbh0620.jpg" descr="ir-2022_kbh06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6105525"/>
          <a:ext cx="2133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5361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30</xdr:row>
      <xdr:rowOff>66675</xdr:rowOff>
    </xdr:from>
    <xdr:to>
      <xdr:col>1</xdr:col>
      <xdr:colOff>1381125</xdr:colOff>
      <xdr:row>41</xdr:row>
      <xdr:rowOff>104775</xdr:rowOff>
    </xdr:to>
    <xdr:pic>
      <xdr:nvPicPr>
        <xdr:cNvPr id="15362" name="20091106_17/kbh0620_1257516169213QwX0z_jpg/ir-2022_kbh0620.jpg" descr="ir-2022_kbh06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6105525"/>
          <a:ext cx="2133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1" workbookViewId="0">
      <selection activeCell="B34" sqref="B3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7.77734375" style="1" customWidth="1"/>
    <col min="10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4" t="s">
        <v>0</v>
      </c>
      <c r="B1" s="54"/>
      <c r="C1" s="54"/>
      <c r="D1" s="54"/>
      <c r="E1" s="54"/>
      <c r="F1" s="54"/>
      <c r="G1" s="54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5"/>
      <c r="B4" s="55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40435.523165856481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42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16</v>
      </c>
      <c r="B17" s="31"/>
      <c r="C17" s="25"/>
      <c r="D17" s="32"/>
      <c r="E17" s="27">
        <f>C17*D17</f>
        <v>0</v>
      </c>
      <c r="F17" s="28">
        <f>E17*10%</f>
        <v>0</v>
      </c>
      <c r="G17" s="28">
        <f t="shared" si="0"/>
        <v>0</v>
      </c>
      <c r="I17" s="1"/>
      <c r="J17" s="5"/>
      <c r="K17" s="5"/>
      <c r="L17" s="5"/>
      <c r="M17" s="1"/>
    </row>
    <row r="18" spans="1:13" s="2" customFormat="1" ht="15" customHeight="1">
      <c r="A18" s="33"/>
      <c r="B18" s="34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18</v>
      </c>
      <c r="C19" s="25"/>
      <c r="D19" s="32"/>
      <c r="E19" s="32">
        <f t="shared" ref="E19:E42" si="1">C19*D19</f>
        <v>0</v>
      </c>
      <c r="F19" s="28">
        <f t="shared" ref="F19:F42" si="2">E19*10%</f>
        <v>0</v>
      </c>
      <c r="G19" s="28">
        <f t="shared" si="0"/>
        <v>0</v>
      </c>
      <c r="M19" s="1"/>
    </row>
    <row r="20" spans="1:13" s="2" customFormat="1" ht="15" customHeight="1">
      <c r="A20" s="33"/>
      <c r="B20" s="34" t="s">
        <v>19</v>
      </c>
      <c r="C20" s="25"/>
      <c r="D20" s="32"/>
      <c r="E20" s="32">
        <f t="shared" si="1"/>
        <v>0</v>
      </c>
      <c r="F20" s="28">
        <f t="shared" si="2"/>
        <v>0</v>
      </c>
      <c r="G20" s="28">
        <f t="shared" si="0"/>
        <v>0</v>
      </c>
      <c r="L20" s="35"/>
    </row>
    <row r="21" spans="1:13" s="2" customFormat="1" ht="15" customHeight="1">
      <c r="A21" s="33"/>
      <c r="B21" s="34" t="s">
        <v>20</v>
      </c>
      <c r="C21" s="25"/>
      <c r="D21" s="32"/>
      <c r="E21" s="32">
        <f t="shared" si="1"/>
        <v>0</v>
      </c>
      <c r="F21" s="28">
        <f t="shared" si="2"/>
        <v>0</v>
      </c>
      <c r="G21" s="28">
        <f t="shared" si="0"/>
        <v>0</v>
      </c>
    </row>
    <row r="22" spans="1:13" s="2" customFormat="1" ht="15" customHeight="1">
      <c r="A22" s="30"/>
      <c r="B22" s="34" t="s">
        <v>21</v>
      </c>
      <c r="C22" s="36"/>
      <c r="D22" s="32"/>
      <c r="E22" s="32">
        <f t="shared" si="1"/>
        <v>0</v>
      </c>
      <c r="F22" s="28">
        <f t="shared" si="2"/>
        <v>0</v>
      </c>
      <c r="G22" s="28">
        <f t="shared" si="0"/>
        <v>0</v>
      </c>
    </row>
    <row r="23" spans="1:13" s="2" customFormat="1" ht="15" customHeight="1">
      <c r="A23" s="30"/>
      <c r="B23" s="28" t="s">
        <v>51</v>
      </c>
      <c r="C23" s="37"/>
      <c r="D23" s="32"/>
      <c r="E23" s="32">
        <f t="shared" si="1"/>
        <v>0</v>
      </c>
      <c r="F23" s="28">
        <f t="shared" si="2"/>
        <v>0</v>
      </c>
      <c r="G23" s="28">
        <f t="shared" si="0"/>
        <v>0</v>
      </c>
      <c r="I23" s="2" t="s">
        <v>70</v>
      </c>
    </row>
    <row r="24" spans="1:13" s="2" customFormat="1" ht="15" customHeight="1">
      <c r="A24" s="38"/>
      <c r="B24" s="28" t="s">
        <v>25</v>
      </c>
      <c r="C24" s="37"/>
      <c r="D24" s="32"/>
      <c r="E24" s="32">
        <f t="shared" si="1"/>
        <v>0</v>
      </c>
      <c r="F24" s="28">
        <f t="shared" si="2"/>
        <v>0</v>
      </c>
      <c r="G24" s="28">
        <f t="shared" si="0"/>
        <v>0</v>
      </c>
      <c r="J24" s="2" t="s">
        <v>53</v>
      </c>
      <c r="L24" s="35"/>
    </row>
    <row r="25" spans="1:13" s="2" customFormat="1" ht="15" customHeight="1">
      <c r="A25" s="38"/>
      <c r="B25" s="28"/>
      <c r="C25" s="37"/>
      <c r="D25" s="32">
        <v>0</v>
      </c>
      <c r="E25" s="32">
        <f t="shared" si="1"/>
        <v>0</v>
      </c>
      <c r="F25" s="28">
        <f t="shared" si="2"/>
        <v>0</v>
      </c>
      <c r="G25" s="28">
        <f t="shared" si="0"/>
        <v>0</v>
      </c>
      <c r="I25" s="2" t="s">
        <v>36</v>
      </c>
      <c r="J25" s="2" t="s">
        <v>33</v>
      </c>
      <c r="K25" s="2" t="s">
        <v>37</v>
      </c>
    </row>
    <row r="26" spans="1:13" s="2" customFormat="1" ht="15" customHeight="1">
      <c r="A26" s="38" t="s">
        <v>23</v>
      </c>
      <c r="B26" s="28" t="s">
        <v>24</v>
      </c>
      <c r="C26" s="37"/>
      <c r="D26" s="32">
        <v>20000</v>
      </c>
      <c r="E26" s="32">
        <f t="shared" si="1"/>
        <v>0</v>
      </c>
      <c r="F26" s="28">
        <f t="shared" si="2"/>
        <v>0</v>
      </c>
      <c r="G26" s="28">
        <f t="shared" si="0"/>
        <v>0</v>
      </c>
      <c r="I26" s="2" t="s">
        <v>63</v>
      </c>
      <c r="J26" s="4"/>
      <c r="K26" s="2" t="s">
        <v>69</v>
      </c>
    </row>
    <row r="27" spans="1:13" s="2" customFormat="1" ht="15" customHeight="1">
      <c r="A27" s="38"/>
      <c r="B27" s="28"/>
      <c r="C27" s="37"/>
      <c r="D27" s="32"/>
      <c r="E27" s="32">
        <f t="shared" si="1"/>
        <v>0</v>
      </c>
      <c r="F27" s="28">
        <f t="shared" si="2"/>
        <v>0</v>
      </c>
      <c r="G27" s="28">
        <f t="shared" si="0"/>
        <v>0</v>
      </c>
      <c r="I27" s="2" t="s">
        <v>64</v>
      </c>
      <c r="J27" s="4"/>
    </row>
    <row r="28" spans="1:13" s="2" customFormat="1" ht="15" customHeight="1">
      <c r="A28" s="38" t="s">
        <v>31</v>
      </c>
      <c r="B28" s="28" t="s">
        <v>32</v>
      </c>
      <c r="C28" s="37"/>
      <c r="D28" s="32"/>
      <c r="E28" s="32">
        <f t="shared" si="1"/>
        <v>0</v>
      </c>
      <c r="F28" s="28">
        <f t="shared" si="2"/>
        <v>0</v>
      </c>
      <c r="G28" s="28">
        <f t="shared" si="0"/>
        <v>0</v>
      </c>
      <c r="I28" s="2" t="s">
        <v>65</v>
      </c>
      <c r="J28" s="4"/>
      <c r="M28" s="1"/>
    </row>
    <row r="29" spans="1:13" s="2" customFormat="1" ht="15" customHeight="1">
      <c r="A29" s="38"/>
      <c r="B29" s="28"/>
      <c r="C29" s="37"/>
      <c r="D29" s="32"/>
      <c r="E29" s="32"/>
      <c r="F29" s="28"/>
      <c r="G29" s="28"/>
      <c r="I29" s="2" t="s">
        <v>66</v>
      </c>
      <c r="J29" s="4"/>
    </row>
    <row r="30" spans="1:13" s="2" customFormat="1" ht="15" customHeight="1">
      <c r="A30" s="38"/>
      <c r="B30" s="38"/>
      <c r="C30" s="37"/>
      <c r="D30" s="32"/>
      <c r="E30" s="32">
        <f t="shared" si="1"/>
        <v>0</v>
      </c>
      <c r="F30" s="28">
        <f t="shared" si="2"/>
        <v>0</v>
      </c>
      <c r="G30" s="28">
        <f t="shared" si="0"/>
        <v>0</v>
      </c>
      <c r="I30" s="2" t="s">
        <v>67</v>
      </c>
      <c r="J30" s="4"/>
    </row>
    <row r="31" spans="1:13" s="2" customFormat="1" ht="15" customHeight="1">
      <c r="A31" s="38"/>
      <c r="B31" s="38"/>
      <c r="C31" s="37"/>
      <c r="D31" s="32"/>
      <c r="E31" s="32">
        <f t="shared" si="1"/>
        <v>0</v>
      </c>
      <c r="F31" s="28">
        <f t="shared" si="2"/>
        <v>0</v>
      </c>
      <c r="G31" s="28">
        <f t="shared" si="0"/>
        <v>0</v>
      </c>
      <c r="I31" s="2" t="s">
        <v>68</v>
      </c>
      <c r="J31" s="4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 t="shared" si="1"/>
        <v>0</v>
      </c>
      <c r="F32" s="28">
        <f t="shared" si="2"/>
        <v>0</v>
      </c>
      <c r="G32" s="28">
        <f t="shared" si="0"/>
        <v>0</v>
      </c>
      <c r="J32" s="4"/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>
        <f t="shared" si="1"/>
        <v>0</v>
      </c>
      <c r="F33" s="28">
        <f t="shared" si="2"/>
        <v>0</v>
      </c>
      <c r="G33" s="28">
        <f t="shared" si="0"/>
        <v>0</v>
      </c>
      <c r="J33" s="4"/>
      <c r="K33" s="4"/>
      <c r="L33" s="4"/>
    </row>
    <row r="34" spans="1:12" s="2" customFormat="1" ht="15" customHeight="1">
      <c r="A34" s="38"/>
      <c r="B34" s="38"/>
      <c r="C34" s="37"/>
      <c r="D34" s="32"/>
      <c r="E34" s="32">
        <f t="shared" si="1"/>
        <v>0</v>
      </c>
      <c r="F34" s="28">
        <f t="shared" si="2"/>
        <v>0</v>
      </c>
      <c r="G34" s="28">
        <f t="shared" si="0"/>
        <v>0</v>
      </c>
      <c r="J34" s="4"/>
      <c r="K34" s="4"/>
      <c r="L34" s="4"/>
    </row>
    <row r="35" spans="1:12" s="2" customFormat="1" ht="15" customHeight="1">
      <c r="A35" s="38"/>
      <c r="B35" s="38"/>
      <c r="C35" s="37"/>
      <c r="D35" s="32"/>
      <c r="E35" s="32">
        <f t="shared" si="1"/>
        <v>0</v>
      </c>
      <c r="F35" s="28">
        <f t="shared" si="2"/>
        <v>0</v>
      </c>
      <c r="G35" s="28">
        <f t="shared" si="0"/>
        <v>0</v>
      </c>
      <c r="J35" s="4"/>
      <c r="K35" s="4"/>
      <c r="L35" s="4"/>
    </row>
    <row r="36" spans="1:12" s="2" customFormat="1" ht="15" customHeight="1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0"/>
        <v>0</v>
      </c>
      <c r="J36" s="4"/>
    </row>
    <row r="37" spans="1:12" s="2" customFormat="1" ht="15" customHeight="1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0"/>
        <v>0</v>
      </c>
      <c r="J37" s="4"/>
    </row>
    <row r="38" spans="1:12" s="2" customFormat="1" ht="15" customHeight="1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0"/>
        <v>0</v>
      </c>
    </row>
    <row r="39" spans="1:12" s="2" customFormat="1" ht="15" customHeight="1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0"/>
        <v>0</v>
      </c>
    </row>
    <row r="40" spans="1:12" s="2" customFormat="1" ht="15" customHeight="1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0"/>
        <v>0</v>
      </c>
    </row>
    <row r="41" spans="1:12" s="2" customFormat="1" ht="15" customHeight="1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0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0"/>
        <v>0</v>
      </c>
    </row>
    <row r="43" spans="1:12" s="2" customFormat="1" ht="15" customHeight="1">
      <c r="A43" s="42" t="s">
        <v>26</v>
      </c>
      <c r="B43" s="10"/>
      <c r="C43" s="6"/>
      <c r="D43" s="43" t="s">
        <v>27</v>
      </c>
      <c r="E43" s="44">
        <f>SUM(E16:E42)</f>
        <v>0</v>
      </c>
      <c r="F43" s="45">
        <f>SUM(F16:F42)</f>
        <v>0</v>
      </c>
      <c r="G43" s="45">
        <f>SUM(G16:G42)</f>
        <v>0</v>
      </c>
    </row>
    <row r="44" spans="1:12" s="2" customFormat="1" ht="15" customHeight="1" thickBot="1">
      <c r="A44" s="46" t="s">
        <v>28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29</v>
      </c>
      <c r="C45" s="4"/>
      <c r="D45" s="4"/>
      <c r="E45" s="4"/>
      <c r="F45" s="4"/>
      <c r="G45" s="4"/>
    </row>
    <row r="46" spans="1:12" s="2" customFormat="1" ht="15" customHeight="1">
      <c r="A46" s="2" t="s">
        <v>45</v>
      </c>
      <c r="C46" s="4"/>
      <c r="D46" s="4"/>
      <c r="E46" s="4"/>
      <c r="F46" s="4"/>
      <c r="G46" s="4"/>
      <c r="K46" s="52"/>
      <c r="L46" s="4"/>
    </row>
    <row r="47" spans="1:12" s="2" customFormat="1" ht="15" customHeight="1">
      <c r="C47" s="4"/>
      <c r="D47" s="4"/>
      <c r="E47" s="4"/>
      <c r="F47" s="4"/>
      <c r="G47" s="4"/>
      <c r="L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  <c r="L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9" workbookViewId="0">
      <selection activeCell="F22" sqref="F22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7.77734375" style="1" customWidth="1"/>
    <col min="10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4" t="s">
        <v>0</v>
      </c>
      <c r="B1" s="54"/>
      <c r="C1" s="54"/>
      <c r="D1" s="54"/>
      <c r="E1" s="54"/>
      <c r="F1" s="54"/>
      <c r="G1" s="54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5" t="s">
        <v>72</v>
      </c>
      <c r="B4" s="55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121000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40435.523165856481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42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16</v>
      </c>
      <c r="B17" s="31" t="s">
        <v>30</v>
      </c>
      <c r="C17" s="25">
        <v>1</v>
      </c>
      <c r="D17" s="32">
        <v>110000</v>
      </c>
      <c r="E17" s="27">
        <f>C17*D17</f>
        <v>110000</v>
      </c>
      <c r="F17" s="28">
        <f>E17*10%</f>
        <v>11000</v>
      </c>
      <c r="G17" s="28">
        <f t="shared" si="0"/>
        <v>121000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4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18</v>
      </c>
      <c r="C19" s="25"/>
      <c r="D19" s="32"/>
      <c r="E19" s="32">
        <f t="shared" ref="E19:E42" si="1">C19*D19</f>
        <v>0</v>
      </c>
      <c r="F19" s="28">
        <f t="shared" ref="F19:F42" si="2">E19*10%</f>
        <v>0</v>
      </c>
      <c r="G19" s="28">
        <f t="shared" si="0"/>
        <v>0</v>
      </c>
      <c r="M19" s="1"/>
    </row>
    <row r="20" spans="1:13" s="2" customFormat="1" ht="15" customHeight="1">
      <c r="A20" s="33"/>
      <c r="B20" s="34" t="s">
        <v>19</v>
      </c>
      <c r="C20" s="25"/>
      <c r="D20" s="32"/>
      <c r="E20" s="32">
        <f t="shared" si="1"/>
        <v>0</v>
      </c>
      <c r="F20" s="28">
        <f t="shared" si="2"/>
        <v>0</v>
      </c>
      <c r="G20" s="28">
        <f t="shared" si="0"/>
        <v>0</v>
      </c>
      <c r="L20" s="35"/>
    </row>
    <row r="21" spans="1:13" s="2" customFormat="1" ht="15" customHeight="1">
      <c r="A21" s="33"/>
      <c r="B21" s="34" t="s">
        <v>20</v>
      </c>
      <c r="C21" s="25"/>
      <c r="D21" s="32"/>
      <c r="E21" s="32">
        <f t="shared" si="1"/>
        <v>0</v>
      </c>
      <c r="F21" s="28">
        <f t="shared" si="2"/>
        <v>0</v>
      </c>
      <c r="G21" s="28">
        <f t="shared" si="0"/>
        <v>0</v>
      </c>
    </row>
    <row r="22" spans="1:13" s="2" customFormat="1" ht="15" customHeight="1">
      <c r="A22" s="30"/>
      <c r="B22" s="34" t="s">
        <v>21</v>
      </c>
      <c r="C22" s="36"/>
      <c r="D22" s="32"/>
      <c r="E22" s="32">
        <f t="shared" si="1"/>
        <v>0</v>
      </c>
      <c r="F22" s="28">
        <f t="shared" si="2"/>
        <v>0</v>
      </c>
      <c r="G22" s="28">
        <f t="shared" si="0"/>
        <v>0</v>
      </c>
      <c r="I22" s="2" t="s">
        <v>34</v>
      </c>
    </row>
    <row r="23" spans="1:13" s="2" customFormat="1" ht="15" customHeight="1">
      <c r="A23" s="30"/>
      <c r="B23" s="28" t="s">
        <v>22</v>
      </c>
      <c r="C23" s="37"/>
      <c r="D23" s="32"/>
      <c r="E23" s="32">
        <f t="shared" si="1"/>
        <v>0</v>
      </c>
      <c r="F23" s="28">
        <f t="shared" si="2"/>
        <v>0</v>
      </c>
      <c r="G23" s="28">
        <f t="shared" si="0"/>
        <v>0</v>
      </c>
      <c r="I23" s="53" t="s">
        <v>62</v>
      </c>
    </row>
    <row r="24" spans="1:13" s="2" customFormat="1" ht="15" customHeight="1">
      <c r="A24" s="38"/>
      <c r="B24" s="28" t="s">
        <v>25</v>
      </c>
      <c r="C24" s="37"/>
      <c r="D24" s="32"/>
      <c r="E24" s="32">
        <f t="shared" si="1"/>
        <v>0</v>
      </c>
      <c r="F24" s="28">
        <f t="shared" si="2"/>
        <v>0</v>
      </c>
      <c r="G24" s="28">
        <f t="shared" si="0"/>
        <v>0</v>
      </c>
      <c r="J24" s="2" t="s">
        <v>53</v>
      </c>
      <c r="L24" s="35"/>
    </row>
    <row r="25" spans="1:13" s="2" customFormat="1" ht="15" customHeight="1">
      <c r="A25" s="38"/>
      <c r="B25" s="28"/>
      <c r="C25" s="37"/>
      <c r="D25" s="32">
        <v>0</v>
      </c>
      <c r="E25" s="32">
        <f t="shared" si="1"/>
        <v>0</v>
      </c>
      <c r="F25" s="28">
        <f t="shared" si="2"/>
        <v>0</v>
      </c>
      <c r="G25" s="28">
        <f t="shared" si="0"/>
        <v>0</v>
      </c>
      <c r="I25" s="2" t="s">
        <v>36</v>
      </c>
      <c r="J25" s="2" t="s">
        <v>33</v>
      </c>
      <c r="K25" s="2" t="s">
        <v>37</v>
      </c>
    </row>
    <row r="26" spans="1:13" s="2" customFormat="1" ht="15" customHeight="1">
      <c r="A26" s="38"/>
      <c r="B26" s="28"/>
      <c r="C26" s="37"/>
      <c r="D26" s="32"/>
      <c r="E26" s="32">
        <f t="shared" si="1"/>
        <v>0</v>
      </c>
      <c r="F26" s="28">
        <f t="shared" si="2"/>
        <v>0</v>
      </c>
      <c r="G26" s="28">
        <f t="shared" si="0"/>
        <v>0</v>
      </c>
      <c r="I26" s="2" t="s">
        <v>38</v>
      </c>
      <c r="J26" s="4">
        <v>90000</v>
      </c>
      <c r="K26" s="2" t="s">
        <v>42</v>
      </c>
      <c r="L26" s="2" t="s">
        <v>35</v>
      </c>
    </row>
    <row r="27" spans="1:13" s="2" customFormat="1" ht="15" customHeight="1">
      <c r="A27" s="38"/>
      <c r="B27" s="28"/>
      <c r="C27" s="37"/>
      <c r="D27" s="32"/>
      <c r="E27" s="32">
        <f t="shared" si="1"/>
        <v>0</v>
      </c>
      <c r="F27" s="28">
        <f t="shared" si="2"/>
        <v>0</v>
      </c>
      <c r="G27" s="28">
        <f t="shared" si="0"/>
        <v>0</v>
      </c>
      <c r="I27" s="2" t="s">
        <v>39</v>
      </c>
      <c r="J27" s="4">
        <v>100000</v>
      </c>
      <c r="K27" s="2" t="s">
        <v>42</v>
      </c>
    </row>
    <row r="28" spans="1:13" s="2" customFormat="1" ht="15" customHeight="1">
      <c r="A28" s="38" t="s">
        <v>31</v>
      </c>
      <c r="B28" s="28" t="s">
        <v>32</v>
      </c>
      <c r="C28" s="37"/>
      <c r="D28" s="32"/>
      <c r="E28" s="32">
        <f t="shared" si="1"/>
        <v>0</v>
      </c>
      <c r="F28" s="28">
        <f t="shared" si="2"/>
        <v>0</v>
      </c>
      <c r="G28" s="28">
        <f t="shared" si="0"/>
        <v>0</v>
      </c>
      <c r="I28" s="2" t="s">
        <v>40</v>
      </c>
      <c r="J28" s="4">
        <v>110000</v>
      </c>
      <c r="K28" s="2" t="s">
        <v>42</v>
      </c>
      <c r="M28" s="1"/>
    </row>
    <row r="29" spans="1:13" s="2" customFormat="1" ht="15" customHeight="1">
      <c r="A29" s="38"/>
      <c r="B29" s="51" t="s">
        <v>73</v>
      </c>
      <c r="C29" s="37"/>
      <c r="D29" s="32"/>
      <c r="E29" s="32"/>
      <c r="F29" s="28"/>
      <c r="G29" s="28"/>
      <c r="I29" s="2" t="s">
        <v>41</v>
      </c>
      <c r="J29" s="4">
        <v>120000</v>
      </c>
      <c r="K29" s="2" t="s">
        <v>42</v>
      </c>
      <c r="L29" s="4"/>
      <c r="M29" s="4"/>
    </row>
    <row r="30" spans="1:13" s="2" customFormat="1" ht="15" customHeight="1">
      <c r="A30" s="38"/>
      <c r="B30" s="38"/>
      <c r="C30" s="37"/>
      <c r="D30" s="32"/>
      <c r="E30" s="32">
        <f t="shared" si="1"/>
        <v>0</v>
      </c>
      <c r="F30" s="28">
        <f t="shared" si="2"/>
        <v>0</v>
      </c>
      <c r="G30" s="28">
        <f t="shared" si="0"/>
        <v>0</v>
      </c>
      <c r="I30" s="2" t="s">
        <v>43</v>
      </c>
      <c r="J30" s="4">
        <v>10000</v>
      </c>
      <c r="K30" s="4" t="s">
        <v>32</v>
      </c>
      <c r="L30" s="4" t="s">
        <v>52</v>
      </c>
      <c r="M30" s="4"/>
    </row>
    <row r="31" spans="1:13" s="2" customFormat="1" ht="15" customHeight="1">
      <c r="A31" s="38"/>
      <c r="B31" s="38"/>
      <c r="C31" s="37"/>
      <c r="D31" s="32"/>
      <c r="E31" s="32">
        <f t="shared" si="1"/>
        <v>0</v>
      </c>
      <c r="F31" s="28">
        <f t="shared" si="2"/>
        <v>0</v>
      </c>
      <c r="G31" s="28">
        <f t="shared" si="0"/>
        <v>0</v>
      </c>
      <c r="I31" s="2" t="s">
        <v>44</v>
      </c>
      <c r="J31" s="4">
        <v>20000</v>
      </c>
      <c r="K31" s="4" t="s">
        <v>46</v>
      </c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 t="shared" si="1"/>
        <v>0</v>
      </c>
      <c r="F32" s="28">
        <f t="shared" si="2"/>
        <v>0</v>
      </c>
      <c r="G32" s="28">
        <f t="shared" si="0"/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>
        <f t="shared" si="1"/>
        <v>0</v>
      </c>
      <c r="F33" s="28">
        <f t="shared" si="2"/>
        <v>0</v>
      </c>
      <c r="G33" s="28">
        <f t="shared" si="0"/>
        <v>0</v>
      </c>
      <c r="I33" s="2" t="s">
        <v>38</v>
      </c>
      <c r="J33" s="4">
        <v>110000</v>
      </c>
      <c r="K33" s="2" t="s">
        <v>47</v>
      </c>
      <c r="L33" s="4"/>
    </row>
    <row r="34" spans="1:12" s="2" customFormat="1" ht="15" customHeight="1">
      <c r="A34" s="38"/>
      <c r="B34" s="38"/>
      <c r="C34" s="37"/>
      <c r="D34" s="32"/>
      <c r="E34" s="32">
        <f t="shared" si="1"/>
        <v>0</v>
      </c>
      <c r="F34" s="28">
        <f t="shared" si="2"/>
        <v>0</v>
      </c>
      <c r="G34" s="28">
        <f t="shared" si="0"/>
        <v>0</v>
      </c>
      <c r="I34" s="2" t="s">
        <v>39</v>
      </c>
      <c r="J34" s="4">
        <v>120000</v>
      </c>
      <c r="K34" s="2" t="s">
        <v>47</v>
      </c>
    </row>
    <row r="35" spans="1:12" s="2" customFormat="1" ht="15" customHeight="1">
      <c r="A35" s="38"/>
      <c r="B35" s="38"/>
      <c r="C35" s="37"/>
      <c r="D35" s="32"/>
      <c r="E35" s="32">
        <f t="shared" si="1"/>
        <v>0</v>
      </c>
      <c r="F35" s="28">
        <f t="shared" si="2"/>
        <v>0</v>
      </c>
      <c r="G35" s="28">
        <f t="shared" si="0"/>
        <v>0</v>
      </c>
      <c r="I35" s="2" t="s">
        <v>40</v>
      </c>
      <c r="J35" s="4">
        <v>130000</v>
      </c>
      <c r="K35" s="2" t="s">
        <v>47</v>
      </c>
    </row>
    <row r="36" spans="1:12" s="2" customFormat="1" ht="15" customHeight="1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0"/>
        <v>0</v>
      </c>
      <c r="I36" s="2" t="s">
        <v>41</v>
      </c>
      <c r="J36" s="4">
        <v>140000</v>
      </c>
      <c r="K36" s="2" t="s">
        <v>47</v>
      </c>
    </row>
    <row r="37" spans="1:12" s="2" customFormat="1" ht="15" customHeight="1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0"/>
        <v>0</v>
      </c>
      <c r="I37" s="2" t="s">
        <v>48</v>
      </c>
      <c r="J37" s="52">
        <v>10000</v>
      </c>
      <c r="K37" s="2" t="s">
        <v>49</v>
      </c>
    </row>
    <row r="38" spans="1:12" s="2" customFormat="1" ht="15" customHeight="1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0"/>
        <v>0</v>
      </c>
      <c r="K38" s="2" t="s">
        <v>50</v>
      </c>
    </row>
    <row r="39" spans="1:12" s="2" customFormat="1" ht="15" customHeight="1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0"/>
        <v>0</v>
      </c>
    </row>
    <row r="40" spans="1:12" s="2" customFormat="1" ht="15" customHeight="1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0"/>
        <v>0</v>
      </c>
      <c r="I40" s="2" t="s">
        <v>36</v>
      </c>
      <c r="J40" s="2" t="s">
        <v>54</v>
      </c>
      <c r="K40" s="2" t="s">
        <v>55</v>
      </c>
      <c r="L40" s="2" t="s">
        <v>56</v>
      </c>
    </row>
    <row r="41" spans="1:12" s="2" customFormat="1" ht="15" customHeight="1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0"/>
        <v>0</v>
      </c>
      <c r="I41" s="2" t="s">
        <v>39</v>
      </c>
      <c r="J41" s="2" t="s">
        <v>58</v>
      </c>
      <c r="K41" s="52" t="s">
        <v>59</v>
      </c>
      <c r="L41" s="4">
        <v>49500</v>
      </c>
    </row>
    <row r="42" spans="1:12" s="2" customFormat="1" ht="15" customHeight="1" thickBot="1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0"/>
        <v>0</v>
      </c>
      <c r="I42" s="2" t="s">
        <v>57</v>
      </c>
      <c r="J42" s="2" t="s">
        <v>60</v>
      </c>
      <c r="K42" s="2" t="s">
        <v>61</v>
      </c>
      <c r="L42" s="4">
        <v>398200</v>
      </c>
    </row>
    <row r="43" spans="1:12" s="2" customFormat="1" ht="15" customHeight="1">
      <c r="A43" s="42" t="s">
        <v>26</v>
      </c>
      <c r="B43" s="10"/>
      <c r="C43" s="6"/>
      <c r="D43" s="43" t="s">
        <v>27</v>
      </c>
      <c r="E43" s="44">
        <f>SUM(E16:E42)</f>
        <v>110000</v>
      </c>
      <c r="F43" s="45">
        <f>SUM(F16:F42)</f>
        <v>11000</v>
      </c>
      <c r="G43" s="45">
        <f>SUM(G16:G42)</f>
        <v>121000</v>
      </c>
      <c r="L43" s="4"/>
    </row>
    <row r="44" spans="1:12" s="2" customFormat="1" ht="15" customHeight="1" thickBot="1">
      <c r="A44" s="46" t="s">
        <v>71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29</v>
      </c>
      <c r="C45" s="4"/>
      <c r="D45" s="4"/>
      <c r="E45" s="4"/>
      <c r="F45" s="4"/>
      <c r="G45" s="4"/>
    </row>
    <row r="46" spans="1:12" s="2" customFormat="1" ht="15" customHeight="1">
      <c r="A46" s="2" t="s">
        <v>45</v>
      </c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16" workbookViewId="0">
      <selection activeCell="F26" sqref="F26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7.77734375" style="1" customWidth="1"/>
    <col min="10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4" t="s">
        <v>74</v>
      </c>
      <c r="B1" s="54"/>
      <c r="C1" s="54"/>
      <c r="D1" s="54"/>
      <c r="E1" s="54"/>
      <c r="F1" s="54"/>
      <c r="G1" s="54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5" t="s">
        <v>75</v>
      </c>
      <c r="B4" s="55"/>
      <c r="C4" s="7" t="s">
        <v>76</v>
      </c>
      <c r="D4" s="4"/>
      <c r="E4" s="4"/>
      <c r="L4" s="8"/>
    </row>
    <row r="5" spans="1:13" ht="15" customHeight="1">
      <c r="A5" s="9" t="s">
        <v>77</v>
      </c>
      <c r="B5" s="10"/>
      <c r="C5" s="11"/>
      <c r="D5" s="4"/>
      <c r="E5" s="4"/>
      <c r="L5" s="8"/>
    </row>
    <row r="6" spans="1:13" ht="15" customHeight="1">
      <c r="A6" s="9" t="s">
        <v>78</v>
      </c>
      <c r="B6" s="10"/>
      <c r="C6" s="4"/>
      <c r="D6" s="4"/>
      <c r="E6" s="4"/>
      <c r="L6" s="8"/>
    </row>
    <row r="7" spans="1:13" ht="15" customHeight="1">
      <c r="A7" s="9" t="s">
        <v>79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80</v>
      </c>
      <c r="B11" s="15">
        <f>G43</f>
        <v>99000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81</v>
      </c>
      <c r="B12" s="16">
        <f ca="1">NOW()</f>
        <v>40435.523165856481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82</v>
      </c>
      <c r="B15" s="20" t="s">
        <v>83</v>
      </c>
      <c r="C15" s="21" t="s">
        <v>84</v>
      </c>
      <c r="D15" s="21" t="s">
        <v>85</v>
      </c>
      <c r="E15" s="22" t="s">
        <v>86</v>
      </c>
      <c r="F15" s="22" t="s">
        <v>87</v>
      </c>
      <c r="G15" s="21" t="s">
        <v>88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 t="shared" ref="E16:E28" si="0">C16*D16</f>
        <v>0</v>
      </c>
      <c r="F16" s="28">
        <f t="shared" ref="F16:F28" si="1">E16*10%</f>
        <v>0</v>
      </c>
      <c r="G16" s="29">
        <f t="shared" ref="G16:G28" si="2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89</v>
      </c>
      <c r="B17" s="31" t="s">
        <v>90</v>
      </c>
      <c r="C17" s="25">
        <v>1</v>
      </c>
      <c r="D17" s="32">
        <v>90000</v>
      </c>
      <c r="E17" s="27">
        <f t="shared" si="0"/>
        <v>90000</v>
      </c>
      <c r="F17" s="28">
        <f t="shared" si="1"/>
        <v>9000</v>
      </c>
      <c r="G17" s="28">
        <f t="shared" si="2"/>
        <v>99000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4" t="s">
        <v>91</v>
      </c>
      <c r="C18" s="25"/>
      <c r="D18" s="32"/>
      <c r="E18" s="27">
        <f t="shared" si="0"/>
        <v>0</v>
      </c>
      <c r="F18" s="28">
        <f t="shared" si="1"/>
        <v>0</v>
      </c>
      <c r="G18" s="28">
        <f t="shared" si="2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92</v>
      </c>
      <c r="C19" s="25"/>
      <c r="D19" s="32"/>
      <c r="E19" s="32">
        <f t="shared" si="0"/>
        <v>0</v>
      </c>
      <c r="F19" s="28">
        <f t="shared" si="1"/>
        <v>0</v>
      </c>
      <c r="G19" s="28">
        <f t="shared" si="2"/>
        <v>0</v>
      </c>
      <c r="M19" s="1"/>
    </row>
    <row r="20" spans="1:13" s="2" customFormat="1" ht="15" customHeight="1">
      <c r="A20" s="33"/>
      <c r="B20" s="34" t="s">
        <v>93</v>
      </c>
      <c r="C20" s="25"/>
      <c r="D20" s="32"/>
      <c r="E20" s="32">
        <f t="shared" si="0"/>
        <v>0</v>
      </c>
      <c r="F20" s="28">
        <f t="shared" si="1"/>
        <v>0</v>
      </c>
      <c r="G20" s="28">
        <f t="shared" si="2"/>
        <v>0</v>
      </c>
      <c r="L20" s="35"/>
    </row>
    <row r="21" spans="1:13" s="2" customFormat="1" ht="15" customHeight="1">
      <c r="A21" s="33"/>
      <c r="B21" s="34" t="s">
        <v>94</v>
      </c>
      <c r="C21" s="25"/>
      <c r="D21" s="32"/>
      <c r="E21" s="32">
        <f t="shared" si="0"/>
        <v>0</v>
      </c>
      <c r="F21" s="28">
        <f t="shared" si="1"/>
        <v>0</v>
      </c>
      <c r="G21" s="28">
        <f t="shared" si="2"/>
        <v>0</v>
      </c>
    </row>
    <row r="22" spans="1:13" s="2" customFormat="1" ht="15" customHeight="1">
      <c r="A22" s="30"/>
      <c r="B22" s="34" t="s">
        <v>95</v>
      </c>
      <c r="C22" s="36"/>
      <c r="D22" s="32"/>
      <c r="E22" s="32">
        <f t="shared" si="0"/>
        <v>0</v>
      </c>
      <c r="F22" s="28">
        <f t="shared" si="1"/>
        <v>0</v>
      </c>
      <c r="G22" s="28">
        <f t="shared" si="2"/>
        <v>0</v>
      </c>
      <c r="I22" s="2" t="s">
        <v>96</v>
      </c>
    </row>
    <row r="23" spans="1:13" s="2" customFormat="1" ht="15" customHeight="1">
      <c r="A23" s="30"/>
      <c r="B23" s="28" t="s">
        <v>97</v>
      </c>
      <c r="C23" s="37"/>
      <c r="D23" s="32"/>
      <c r="E23" s="32">
        <f t="shared" si="0"/>
        <v>0</v>
      </c>
      <c r="F23" s="28">
        <f t="shared" si="1"/>
        <v>0</v>
      </c>
      <c r="G23" s="28">
        <f t="shared" si="2"/>
        <v>0</v>
      </c>
      <c r="I23" s="53" t="s">
        <v>98</v>
      </c>
    </row>
    <row r="24" spans="1:13" s="2" customFormat="1" ht="15" customHeight="1">
      <c r="A24" s="38"/>
      <c r="B24" s="28" t="s">
        <v>99</v>
      </c>
      <c r="C24" s="37"/>
      <c r="D24" s="32"/>
      <c r="E24" s="32">
        <f t="shared" si="0"/>
        <v>0</v>
      </c>
      <c r="F24" s="28">
        <f t="shared" si="1"/>
        <v>0</v>
      </c>
      <c r="G24" s="28">
        <f t="shared" si="2"/>
        <v>0</v>
      </c>
      <c r="J24" s="2" t="s">
        <v>100</v>
      </c>
      <c r="L24" s="35"/>
    </row>
    <row r="25" spans="1:13" s="2" customFormat="1" ht="15" customHeight="1">
      <c r="A25" s="38"/>
      <c r="B25" s="28"/>
      <c r="C25" s="37"/>
      <c r="D25" s="32">
        <v>0</v>
      </c>
      <c r="E25" s="32">
        <f t="shared" si="0"/>
        <v>0</v>
      </c>
      <c r="F25" s="28">
        <f t="shared" si="1"/>
        <v>0</v>
      </c>
      <c r="G25" s="28">
        <f t="shared" si="2"/>
        <v>0</v>
      </c>
      <c r="I25" s="2" t="s">
        <v>101</v>
      </c>
      <c r="J25" s="2" t="s">
        <v>102</v>
      </c>
      <c r="K25" s="2" t="s">
        <v>103</v>
      </c>
    </row>
    <row r="26" spans="1:13" s="2" customFormat="1" ht="15" customHeight="1">
      <c r="A26" s="38"/>
      <c r="B26" s="28"/>
      <c r="C26" s="37"/>
      <c r="D26" s="32"/>
      <c r="E26" s="32">
        <f t="shared" si="0"/>
        <v>0</v>
      </c>
      <c r="F26" s="28">
        <f t="shared" si="1"/>
        <v>0</v>
      </c>
      <c r="G26" s="28">
        <f t="shared" si="2"/>
        <v>0</v>
      </c>
      <c r="I26" s="2" t="s">
        <v>104</v>
      </c>
      <c r="J26" s="4">
        <v>90000</v>
      </c>
      <c r="K26" s="2" t="s">
        <v>105</v>
      </c>
      <c r="L26" s="2" t="s">
        <v>106</v>
      </c>
    </row>
    <row r="27" spans="1:13" s="2" customFormat="1" ht="15" customHeight="1">
      <c r="A27" s="38"/>
      <c r="B27" s="28"/>
      <c r="C27" s="37"/>
      <c r="D27" s="32"/>
      <c r="E27" s="32">
        <f t="shared" si="0"/>
        <v>0</v>
      </c>
      <c r="F27" s="28">
        <f t="shared" si="1"/>
        <v>0</v>
      </c>
      <c r="G27" s="28">
        <f t="shared" si="2"/>
        <v>0</v>
      </c>
      <c r="I27" s="2" t="s">
        <v>107</v>
      </c>
      <c r="J27" s="4">
        <v>100000</v>
      </c>
      <c r="K27" s="2" t="s">
        <v>105</v>
      </c>
    </row>
    <row r="28" spans="1:13" s="2" customFormat="1" ht="15" customHeight="1">
      <c r="A28" s="38" t="s">
        <v>108</v>
      </c>
      <c r="B28" s="28" t="s">
        <v>109</v>
      </c>
      <c r="C28" s="37"/>
      <c r="D28" s="32"/>
      <c r="E28" s="32">
        <f t="shared" si="0"/>
        <v>0</v>
      </c>
      <c r="F28" s="28">
        <f t="shared" si="1"/>
        <v>0</v>
      </c>
      <c r="G28" s="28">
        <f t="shared" si="2"/>
        <v>0</v>
      </c>
      <c r="I28" s="2" t="s">
        <v>110</v>
      </c>
      <c r="J28" s="4">
        <v>110000</v>
      </c>
      <c r="K28" s="2" t="s">
        <v>105</v>
      </c>
      <c r="M28" s="1"/>
    </row>
    <row r="29" spans="1:13" s="2" customFormat="1" ht="15" customHeight="1">
      <c r="A29" s="38"/>
      <c r="B29" s="51" t="s">
        <v>132</v>
      </c>
      <c r="C29" s="37"/>
      <c r="D29" s="32"/>
      <c r="E29" s="32"/>
      <c r="F29" s="28"/>
      <c r="G29" s="28"/>
      <c r="I29" s="2" t="s">
        <v>111</v>
      </c>
      <c r="J29" s="4">
        <v>120000</v>
      </c>
      <c r="K29" s="2" t="s">
        <v>105</v>
      </c>
      <c r="L29" s="4"/>
      <c r="M29" s="4"/>
    </row>
    <row r="30" spans="1:13" s="2" customFormat="1" ht="15" customHeight="1">
      <c r="A30" s="38"/>
      <c r="B30" s="38"/>
      <c r="C30" s="37"/>
      <c r="D30" s="32"/>
      <c r="E30" s="32">
        <f t="shared" ref="E30:E42" si="3">C30*D30</f>
        <v>0</v>
      </c>
      <c r="F30" s="28">
        <f t="shared" ref="F30:F42" si="4">E30*10%</f>
        <v>0</v>
      </c>
      <c r="G30" s="28">
        <f t="shared" ref="G30:G42" si="5">SUM(E30:F30)</f>
        <v>0</v>
      </c>
      <c r="I30" s="2" t="s">
        <v>112</v>
      </c>
      <c r="J30" s="4">
        <v>10000</v>
      </c>
      <c r="K30" s="4" t="s">
        <v>109</v>
      </c>
      <c r="L30" s="4" t="s">
        <v>113</v>
      </c>
      <c r="M30" s="4"/>
    </row>
    <row r="31" spans="1:13" s="2" customFormat="1" ht="15" customHeight="1">
      <c r="A31" s="38"/>
      <c r="B31" s="38"/>
      <c r="C31" s="37"/>
      <c r="D31" s="32"/>
      <c r="E31" s="32">
        <f t="shared" si="3"/>
        <v>0</v>
      </c>
      <c r="F31" s="28">
        <f t="shared" si="4"/>
        <v>0</v>
      </c>
      <c r="G31" s="28">
        <f t="shared" si="5"/>
        <v>0</v>
      </c>
      <c r="I31" s="2" t="s">
        <v>114</v>
      </c>
      <c r="J31" s="4">
        <v>20000</v>
      </c>
      <c r="K31" s="4" t="s">
        <v>115</v>
      </c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 t="shared" si="3"/>
        <v>0</v>
      </c>
      <c r="F32" s="28">
        <f t="shared" si="4"/>
        <v>0</v>
      </c>
      <c r="G32" s="28">
        <f t="shared" si="5"/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>
        <f t="shared" si="3"/>
        <v>0</v>
      </c>
      <c r="F33" s="28">
        <f t="shared" si="4"/>
        <v>0</v>
      </c>
      <c r="G33" s="28">
        <f t="shared" si="5"/>
        <v>0</v>
      </c>
      <c r="I33" s="2" t="s">
        <v>104</v>
      </c>
      <c r="J33" s="4">
        <v>110000</v>
      </c>
      <c r="K33" s="2" t="s">
        <v>116</v>
      </c>
      <c r="L33" s="4"/>
    </row>
    <row r="34" spans="1:12" s="2" customFormat="1" ht="15" customHeight="1">
      <c r="A34" s="38"/>
      <c r="B34" s="38"/>
      <c r="C34" s="37"/>
      <c r="D34" s="32"/>
      <c r="E34" s="32">
        <f t="shared" si="3"/>
        <v>0</v>
      </c>
      <c r="F34" s="28">
        <f t="shared" si="4"/>
        <v>0</v>
      </c>
      <c r="G34" s="28">
        <f t="shared" si="5"/>
        <v>0</v>
      </c>
      <c r="I34" s="2" t="s">
        <v>107</v>
      </c>
      <c r="J34" s="4">
        <v>120000</v>
      </c>
      <c r="K34" s="2" t="s">
        <v>116</v>
      </c>
    </row>
    <row r="35" spans="1:12" s="2" customFormat="1" ht="15" customHeight="1">
      <c r="A35" s="38"/>
      <c r="B35" s="38"/>
      <c r="C35" s="37"/>
      <c r="D35" s="32"/>
      <c r="E35" s="32">
        <f t="shared" si="3"/>
        <v>0</v>
      </c>
      <c r="F35" s="28">
        <f t="shared" si="4"/>
        <v>0</v>
      </c>
      <c r="G35" s="28">
        <f t="shared" si="5"/>
        <v>0</v>
      </c>
      <c r="I35" s="2" t="s">
        <v>110</v>
      </c>
      <c r="J35" s="4">
        <v>130000</v>
      </c>
      <c r="K35" s="2" t="s">
        <v>116</v>
      </c>
    </row>
    <row r="36" spans="1:12" s="2" customFormat="1" ht="15" customHeight="1">
      <c r="A36" s="38"/>
      <c r="B36" s="38"/>
      <c r="C36" s="37"/>
      <c r="D36" s="32"/>
      <c r="E36" s="32">
        <f t="shared" si="3"/>
        <v>0</v>
      </c>
      <c r="F36" s="28">
        <f t="shared" si="4"/>
        <v>0</v>
      </c>
      <c r="G36" s="28">
        <f t="shared" si="5"/>
        <v>0</v>
      </c>
      <c r="I36" s="2" t="s">
        <v>111</v>
      </c>
      <c r="J36" s="4">
        <v>140000</v>
      </c>
      <c r="K36" s="2" t="s">
        <v>116</v>
      </c>
    </row>
    <row r="37" spans="1:12" s="2" customFormat="1" ht="15" customHeight="1">
      <c r="A37" s="38"/>
      <c r="B37" s="38"/>
      <c r="C37" s="37"/>
      <c r="D37" s="32"/>
      <c r="E37" s="32">
        <f t="shared" si="3"/>
        <v>0</v>
      </c>
      <c r="F37" s="28">
        <f t="shared" si="4"/>
        <v>0</v>
      </c>
      <c r="G37" s="28">
        <f t="shared" si="5"/>
        <v>0</v>
      </c>
      <c r="I37" s="2" t="s">
        <v>117</v>
      </c>
      <c r="J37" s="52">
        <v>10000</v>
      </c>
      <c r="K37" s="2" t="s">
        <v>118</v>
      </c>
    </row>
    <row r="38" spans="1:12" s="2" customFormat="1" ht="15" customHeight="1">
      <c r="A38" s="38"/>
      <c r="B38" s="38"/>
      <c r="C38" s="37"/>
      <c r="D38" s="32"/>
      <c r="E38" s="32">
        <f t="shared" si="3"/>
        <v>0</v>
      </c>
      <c r="F38" s="28">
        <f t="shared" si="4"/>
        <v>0</v>
      </c>
      <c r="G38" s="28">
        <f t="shared" si="5"/>
        <v>0</v>
      </c>
      <c r="K38" s="2" t="s">
        <v>50</v>
      </c>
    </row>
    <row r="39" spans="1:12" s="2" customFormat="1" ht="15" customHeight="1">
      <c r="A39" s="38"/>
      <c r="B39" s="38"/>
      <c r="C39" s="37"/>
      <c r="D39" s="32"/>
      <c r="E39" s="32">
        <f t="shared" si="3"/>
        <v>0</v>
      </c>
      <c r="F39" s="28">
        <f t="shared" si="4"/>
        <v>0</v>
      </c>
      <c r="G39" s="28">
        <f t="shared" si="5"/>
        <v>0</v>
      </c>
    </row>
    <row r="40" spans="1:12" s="2" customFormat="1" ht="15" customHeight="1">
      <c r="A40" s="38"/>
      <c r="B40" s="38"/>
      <c r="C40" s="37"/>
      <c r="D40" s="28"/>
      <c r="E40" s="37">
        <f t="shared" si="3"/>
        <v>0</v>
      </c>
      <c r="F40" s="28">
        <f t="shared" si="4"/>
        <v>0</v>
      </c>
      <c r="G40" s="28">
        <f t="shared" si="5"/>
        <v>0</v>
      </c>
      <c r="I40" s="2" t="s">
        <v>101</v>
      </c>
      <c r="J40" s="2" t="s">
        <v>119</v>
      </c>
      <c r="K40" s="2" t="s">
        <v>120</v>
      </c>
      <c r="L40" s="2" t="s">
        <v>121</v>
      </c>
    </row>
    <row r="41" spans="1:12" s="2" customFormat="1" ht="15" customHeight="1">
      <c r="A41" s="38"/>
      <c r="B41" s="38"/>
      <c r="C41" s="37"/>
      <c r="D41" s="28"/>
      <c r="E41" s="37">
        <f t="shared" si="3"/>
        <v>0</v>
      </c>
      <c r="F41" s="28">
        <f t="shared" si="4"/>
        <v>0</v>
      </c>
      <c r="G41" s="28">
        <f t="shared" si="5"/>
        <v>0</v>
      </c>
      <c r="I41" s="2" t="s">
        <v>107</v>
      </c>
      <c r="J41" s="2" t="s">
        <v>122</v>
      </c>
      <c r="K41" s="52" t="s">
        <v>123</v>
      </c>
      <c r="L41" s="4">
        <v>49500</v>
      </c>
    </row>
    <row r="42" spans="1:12" s="2" customFormat="1" ht="15" customHeight="1" thickBot="1">
      <c r="A42" s="39"/>
      <c r="B42" s="39"/>
      <c r="C42" s="40"/>
      <c r="D42" s="41"/>
      <c r="E42" s="40">
        <f t="shared" si="3"/>
        <v>0</v>
      </c>
      <c r="F42" s="41">
        <f t="shared" si="4"/>
        <v>0</v>
      </c>
      <c r="G42" s="28">
        <f t="shared" si="5"/>
        <v>0</v>
      </c>
      <c r="I42" s="2" t="s">
        <v>124</v>
      </c>
      <c r="J42" s="2" t="s">
        <v>125</v>
      </c>
      <c r="K42" s="2" t="s">
        <v>126</v>
      </c>
      <c r="L42" s="4">
        <v>398200</v>
      </c>
    </row>
    <row r="43" spans="1:12" s="2" customFormat="1" ht="15" customHeight="1">
      <c r="A43" s="42" t="s">
        <v>127</v>
      </c>
      <c r="B43" s="10"/>
      <c r="C43" s="6"/>
      <c r="D43" s="43" t="s">
        <v>128</v>
      </c>
      <c r="E43" s="44">
        <f>SUM(E16:E42)</f>
        <v>90000</v>
      </c>
      <c r="F43" s="45">
        <f>SUM(F16:F42)</f>
        <v>9000</v>
      </c>
      <c r="G43" s="45">
        <f>SUM(G16:G42)</f>
        <v>99000</v>
      </c>
      <c r="L43" s="4"/>
    </row>
    <row r="44" spans="1:12" s="2" customFormat="1" ht="15" customHeight="1" thickBot="1">
      <c r="A44" s="46" t="s">
        <v>129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130</v>
      </c>
      <c r="C45" s="4"/>
      <c r="D45" s="4"/>
      <c r="E45" s="4"/>
      <c r="F45" s="4"/>
      <c r="G45" s="4"/>
    </row>
    <row r="46" spans="1:12" s="2" customFormat="1" ht="15" customHeight="1">
      <c r="A46" s="2" t="s">
        <v>131</v>
      </c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렌탈-25xx</vt:lpstr>
      <vt:lpstr>렌탈-초급기</vt:lpstr>
      <vt:lpstr>렌탈-초급기 (2)</vt:lpstr>
      <vt:lpstr>'렌탈-25xx'!Print_Area</vt:lpstr>
      <vt:lpstr>'렌탈-초급기'!Print_Area</vt:lpstr>
      <vt:lpstr>'렌탈-초급기 (2)'!Print_Area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2010-09-14T03:27:07Z</cp:lastPrinted>
  <dcterms:created xsi:type="dcterms:W3CDTF">2010-06-29T04:59:15Z</dcterms:created>
  <dcterms:modified xsi:type="dcterms:W3CDTF">2010-09-14T03:35:11Z</dcterms:modified>
</cp:coreProperties>
</file>