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8315" windowHeight="8280" activeTab="1"/>
  </bookViews>
  <sheets>
    <sheet name="컬러 (2)" sheetId="3" r:id="rId1"/>
    <sheet name="컬러" sheetId="2" r:id="rId2"/>
    <sheet name="관납" sheetId="1" r:id="rId3"/>
  </sheets>
  <definedNames>
    <definedName name="_xlnm.Print_Area" localSheetId="2">관납!$A$1:$G$48</definedName>
    <definedName name="_xlnm.Print_Area" localSheetId="1">컬러!$A$1:$G$48</definedName>
    <definedName name="_xlnm.Print_Area" localSheetId="0">'컬러 (2)'!$A$1:$G$48</definedName>
  </definedNames>
  <calcPr calcId="125725"/>
</workbook>
</file>

<file path=xl/calcChain.xml><?xml version="1.0" encoding="utf-8"?>
<calcChain xmlns="http://schemas.openxmlformats.org/spreadsheetml/2006/main">
  <c r="F42" i="3"/>
  <c r="E42"/>
  <c r="G42" s="1"/>
  <c r="E41"/>
  <c r="F41" s="1"/>
  <c r="E40"/>
  <c r="F40" s="1"/>
  <c r="G40" s="1"/>
  <c r="G39"/>
  <c r="F39"/>
  <c r="E39"/>
  <c r="F38"/>
  <c r="E38"/>
  <c r="G38" s="1"/>
  <c r="E37"/>
  <c r="F37" s="1"/>
  <c r="E36"/>
  <c r="F36" s="1"/>
  <c r="G36" s="1"/>
  <c r="G35"/>
  <c r="F35"/>
  <c r="E35"/>
  <c r="F30"/>
  <c r="E30"/>
  <c r="G30" s="1"/>
  <c r="D30"/>
  <c r="F28"/>
  <c r="E28"/>
  <c r="G28" s="1"/>
  <c r="G27"/>
  <c r="G26"/>
  <c r="G25"/>
  <c r="G24"/>
  <c r="G23"/>
  <c r="G22"/>
  <c r="G21"/>
  <c r="G20"/>
  <c r="G19"/>
  <c r="F18"/>
  <c r="E18"/>
  <c r="G18" s="1"/>
  <c r="E17"/>
  <c r="F17" s="1"/>
  <c r="D17"/>
  <c r="E16"/>
  <c r="F16" s="1"/>
  <c r="F43" s="1"/>
  <c r="B12"/>
  <c r="D32" i="2"/>
  <c r="E32" s="1"/>
  <c r="F30"/>
  <c r="E30"/>
  <c r="G30" s="1"/>
  <c r="D30"/>
  <c r="D17"/>
  <c r="E17" s="1"/>
  <c r="E42"/>
  <c r="G41"/>
  <c r="F41"/>
  <c r="E41"/>
  <c r="G40"/>
  <c r="F40"/>
  <c r="E40"/>
  <c r="F39"/>
  <c r="E39"/>
  <c r="G39" s="1"/>
  <c r="E38"/>
  <c r="E37"/>
  <c r="F37" s="1"/>
  <c r="G37" s="1"/>
  <c r="G36"/>
  <c r="F36"/>
  <c r="E36"/>
  <c r="F35"/>
  <c r="E35"/>
  <c r="G35" s="1"/>
  <c r="E28"/>
  <c r="G27"/>
  <c r="G26"/>
  <c r="G25"/>
  <c r="G24"/>
  <c r="G23"/>
  <c r="G22"/>
  <c r="G21"/>
  <c r="G20"/>
  <c r="G19"/>
  <c r="E18"/>
  <c r="E16"/>
  <c r="F16" s="1"/>
  <c r="B12"/>
  <c r="B12" i="1"/>
  <c r="E16"/>
  <c r="F16"/>
  <c r="G16" s="1"/>
  <c r="D17"/>
  <c r="E17" s="1"/>
  <c r="E18"/>
  <c r="F18" s="1"/>
  <c r="G18" s="1"/>
  <c r="G19"/>
  <c r="G20"/>
  <c r="G22"/>
  <c r="G23"/>
  <c r="G24"/>
  <c r="G25"/>
  <c r="G26"/>
  <c r="G27"/>
  <c r="G28"/>
  <c r="E29"/>
  <c r="F29" s="1"/>
  <c r="G29" s="1"/>
  <c r="E30"/>
  <c r="E31"/>
  <c r="E32"/>
  <c r="F32"/>
  <c r="G32" s="1"/>
  <c r="E33"/>
  <c r="F33" s="1"/>
  <c r="G33" s="1"/>
  <c r="E34"/>
  <c r="E35"/>
  <c r="E36"/>
  <c r="F36"/>
  <c r="G36" s="1"/>
  <c r="E37"/>
  <c r="F37" s="1"/>
  <c r="G37" s="1"/>
  <c r="E38"/>
  <c r="E39"/>
  <c r="E40"/>
  <c r="F40"/>
  <c r="G40" s="1"/>
  <c r="E41"/>
  <c r="F41" s="1"/>
  <c r="G41" s="1"/>
  <c r="E42"/>
  <c r="G16" i="3" l="1"/>
  <c r="G17"/>
  <c r="G37"/>
  <c r="G41"/>
  <c r="E43"/>
  <c r="F17" i="2"/>
  <c r="E43"/>
  <c r="G17"/>
  <c r="G16"/>
  <c r="G28"/>
  <c r="G42"/>
  <c r="F18"/>
  <c r="G18" s="1"/>
  <c r="F28"/>
  <c r="F32"/>
  <c r="G32" s="1"/>
  <c r="F38"/>
  <c r="G38" s="1"/>
  <c r="F42"/>
  <c r="G34" i="1"/>
  <c r="G31"/>
  <c r="G42"/>
  <c r="F17"/>
  <c r="G17"/>
  <c r="E43"/>
  <c r="F39"/>
  <c r="G39" s="1"/>
  <c r="F35"/>
  <c r="G35" s="1"/>
  <c r="F31"/>
  <c r="F42"/>
  <c r="F38"/>
  <c r="G38" s="1"/>
  <c r="F34"/>
  <c r="F43" s="1"/>
  <c r="F30"/>
  <c r="G30" s="1"/>
  <c r="G43" i="3" l="1"/>
  <c r="B11" s="1"/>
  <c r="F43" i="2"/>
  <c r="G43"/>
  <c r="B11" s="1"/>
  <c r="G43" i="1"/>
  <c r="B11" s="1"/>
</calcChain>
</file>

<file path=xl/sharedStrings.xml><?xml version="1.0" encoding="utf-8"?>
<sst xmlns="http://schemas.openxmlformats.org/spreadsheetml/2006/main" count="119" uniqueCount="83">
  <si>
    <t>1. 조달청 납품 및 수의계약 가능합니다.</t>
    <phoneticPr fontId="3" type="noConversion"/>
  </si>
  <si>
    <t xml:space="preserve">* REMARK </t>
    <phoneticPr fontId="3" type="noConversion"/>
  </si>
  <si>
    <t>* 견적담당 :  조규장 (010-2910-7760)</t>
    <phoneticPr fontId="3" type="noConversion"/>
  </si>
  <si>
    <t>합       계</t>
    <phoneticPr fontId="3" type="noConversion"/>
  </si>
  <si>
    <t>* 결제계좌 : 신한 719-04-210714 씨넷</t>
    <phoneticPr fontId="3" type="noConversion"/>
  </si>
  <si>
    <t>51ppm 양면 ADF</t>
    <phoneticPr fontId="3" type="noConversion"/>
  </si>
  <si>
    <t>DADF</t>
    <phoneticPr fontId="3" type="noConversion"/>
  </si>
  <si>
    <t>UFR II 프린터/스캔</t>
    <phoneticPr fontId="3" type="noConversion"/>
  </si>
  <si>
    <t>옵션보드</t>
    <phoneticPr fontId="3" type="noConversion"/>
  </si>
  <si>
    <t>FAX B/D</t>
    <phoneticPr fontId="3" type="noConversion"/>
  </si>
  <si>
    <t>입고가</t>
    <phoneticPr fontId="3" type="noConversion"/>
  </si>
  <si>
    <t>추가옵션</t>
    <phoneticPr fontId="3" type="noConversion"/>
  </si>
  <si>
    <t>용지급지장치 550장 카세트 2ea + 50매 수동급지함</t>
    <phoneticPr fontId="3" type="noConversion"/>
  </si>
  <si>
    <t>자동원고이송장치(ADF) 옵션사항</t>
    <phoneticPr fontId="3" type="noConversion"/>
  </si>
  <si>
    <t>dadf(512k)</t>
    <phoneticPr fontId="3" type="noConversion"/>
  </si>
  <si>
    <t>고속 3초 팩스 전송 (옵션)</t>
    <phoneticPr fontId="3" type="noConversion"/>
  </si>
  <si>
    <t>판매가</t>
    <phoneticPr fontId="3" type="noConversion"/>
  </si>
  <si>
    <t>dadf</t>
    <phoneticPr fontId="3" type="noConversion"/>
  </si>
  <si>
    <t>네트워크 출력안정성을 높인 UFR II 프린터/스캔 보드 (옵션)</t>
    <phoneticPr fontId="3" type="noConversion"/>
  </si>
  <si>
    <t>prt/scan bd</t>
    <phoneticPr fontId="3" type="noConversion"/>
  </si>
  <si>
    <t>다양한 용지 사이즈와 두께에 대응</t>
    <phoneticPr fontId="3" type="noConversion"/>
  </si>
  <si>
    <t>양면 인쇄장치 기본제공(DADF 장착시 양면스캔, 양면인쇄, 양면복사)</t>
    <phoneticPr fontId="3" type="noConversion"/>
  </si>
  <si>
    <t>다양한 복사 및 문서 소트기능</t>
    <phoneticPr fontId="3" type="noConversion"/>
  </si>
  <si>
    <t>ir512k(prt)</t>
    <phoneticPr fontId="3" type="noConversion"/>
  </si>
  <si>
    <t>60GB HDD, 512MB Memory</t>
    <phoneticPr fontId="3" type="noConversion"/>
  </si>
  <si>
    <t>ir323k(prt)</t>
    <phoneticPr fontId="3" type="noConversion"/>
  </si>
  <si>
    <t>분당 45매 출력속도</t>
    <phoneticPr fontId="3" type="noConversion"/>
  </si>
  <si>
    <t>ir503k</t>
    <phoneticPr fontId="3" type="noConversion"/>
  </si>
  <si>
    <t>1200dpi 고화질 복사품질</t>
    <phoneticPr fontId="3" type="noConversion"/>
  </si>
  <si>
    <t>ir502k</t>
    <phoneticPr fontId="3" type="noConversion"/>
  </si>
  <si>
    <t>ir501k</t>
    <phoneticPr fontId="3" type="noConversion"/>
  </si>
  <si>
    <t>ir 502k</t>
    <phoneticPr fontId="3" type="noConversion"/>
  </si>
  <si>
    <t>디지털복사기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</si>
  <si>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</si>
  <si>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</si>
  <si>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</si>
  <si>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</si>
  <si>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</si>
  <si>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</si>
  <si>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</si>
  <si>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</si>
  <si>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</si>
  <si>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</si>
  <si>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</si>
  <si>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>담당자 :</t>
    <phoneticPr fontId="3" type="noConversion"/>
  </si>
  <si>
    <t>팩  스 :</t>
    <phoneticPr fontId="3" type="noConversion"/>
  </si>
  <si>
    <t>전  화 :</t>
    <phoneticPr fontId="3" type="noConversion"/>
  </si>
  <si>
    <t>귀하</t>
    <phoneticPr fontId="3" type="noConversion"/>
  </si>
  <si>
    <t>강원도 인재개발원</t>
    <phoneticPr fontId="3" type="noConversion"/>
  </si>
  <si>
    <t>견     적     서</t>
    <phoneticPr fontId="3" type="noConversion"/>
  </si>
  <si>
    <t>견     적     서</t>
    <phoneticPr fontId="3" type="noConversion"/>
  </si>
  <si>
    <t>강원도 인재개발원</t>
    <phoneticPr fontId="3" type="noConversion"/>
  </si>
  <si>
    <t>귀하</t>
    <phoneticPr fontId="3" type="noConversion"/>
  </si>
  <si>
    <t>전  화 :</t>
    <phoneticPr fontId="3" type="noConversion"/>
  </si>
  <si>
    <t>팩  스 :</t>
    <phoneticPr fontId="3" type="noConversion"/>
  </si>
  <si>
    <t>담당자 :</t>
    <phoneticPr fontId="3" type="noConversion"/>
  </si>
  <si>
    <t>견 적 합 계 :</t>
    <phoneticPr fontId="3" type="noConversion"/>
  </si>
  <si>
    <t xml:space="preserve">견 적 일 자 : </t>
    <phoneticPr fontId="3" type="noConversion"/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</si>
  <si>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</si>
  <si>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</si>
  <si>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</si>
  <si>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</si>
  <si>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</si>
  <si>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</si>
  <si>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</si>
  <si>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디지털복사기</t>
    <phoneticPr fontId="3" type="noConversion"/>
  </si>
  <si>
    <t>IRC801K(irc2550i)</t>
    <phoneticPr fontId="3" type="noConversion"/>
  </si>
  <si>
    <t>1200dpi 고화질 복사품질</t>
    <phoneticPr fontId="3" type="noConversion"/>
  </si>
  <si>
    <t>분당 25매 출력속도</t>
    <phoneticPr fontId="3" type="noConversion"/>
  </si>
  <si>
    <t>다양한 복사 및 문서 소트기능 (옵션)</t>
    <phoneticPr fontId="3" type="noConversion"/>
  </si>
  <si>
    <t>양면 복사 기능</t>
    <phoneticPr fontId="3" type="noConversion"/>
  </si>
  <si>
    <t>다양한 용지 사이즈와 두께에 대응</t>
    <phoneticPr fontId="3" type="noConversion"/>
  </si>
  <si>
    <t>네트워크 출력안정성을 높인 UFR II LT 프린터 보드</t>
    <phoneticPr fontId="3" type="noConversion"/>
  </si>
  <si>
    <t>고속 3초 팩스 전송 (옵션)</t>
    <phoneticPr fontId="3" type="noConversion"/>
  </si>
  <si>
    <t>용지급지장치 550매 카세트 2ea</t>
    <phoneticPr fontId="3" type="noConversion"/>
  </si>
  <si>
    <t>네트웍 컬러스캔 및 pc로 스캔전송 가능</t>
    <phoneticPr fontId="3" type="noConversion"/>
  </si>
  <si>
    <t>* 결제계좌 : 신한 719-04-210714 씨넷</t>
    <phoneticPr fontId="3" type="noConversion"/>
  </si>
  <si>
    <t>합       계</t>
    <phoneticPr fontId="3" type="noConversion"/>
  </si>
  <si>
    <t>* 견적담당 :  조규장 (010-2910-7760)</t>
    <phoneticPr fontId="3" type="noConversion"/>
  </si>
  <si>
    <t xml:space="preserve">* REMARK </t>
    <phoneticPr fontId="3" type="noConversion"/>
  </si>
  <si>
    <t>자동원고이송장치(DADF)</t>
    <phoneticPr fontId="3" type="noConversion"/>
  </si>
  <si>
    <t>매출할인</t>
    <phoneticPr fontId="3" type="noConversion"/>
  </si>
  <si>
    <t xml:space="preserve">1. 2011년 3월말까지 수의 계약시 40만원 할인 가능합니다. 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</si>
</sst>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10"/>
      <color indexed="6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7" xfId="1" applyFont="1" applyBorder="1" applyAlignment="1"/>
    <xf numFmtId="0" fontId="2" fillId="0" borderId="7" xfId="0" applyFont="1" applyBorder="1" applyAlignment="1">
      <alignment horizontal="center"/>
    </xf>
    <xf numFmtId="41" fontId="2" fillId="0" borderId="0" xfId="1" applyFont="1" applyBorder="1" applyAlignment="1">
      <alignment horizont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 shrinkToFit="1"/>
    </xf>
    <xf numFmtId="41" fontId="5" fillId="0" borderId="0" xfId="1" applyFont="1" applyAlignment="1">
      <alignment vertical="center"/>
    </xf>
    <xf numFmtId="41" fontId="2" fillId="0" borderId="7" xfId="0" applyNumberFormat="1" applyFont="1" applyBorder="1" applyAlignment="1">
      <alignment horizont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vertical="center"/>
    </xf>
    <xf numFmtId="176" fontId="4" fillId="0" borderId="0" xfId="1" applyNumberFormat="1" applyFont="1" applyAlignment="1">
      <alignment horizontal="right" vertical="center"/>
    </xf>
    <xf numFmtId="0" fontId="2" fillId="3" borderId="0" xfId="0" applyFont="1" applyFill="1" applyAlignment="1">
      <alignment vertical="center"/>
    </xf>
    <xf numFmtId="41" fontId="2" fillId="3" borderId="0" xfId="1" applyFont="1" applyFill="1" applyAlignment="1">
      <alignment vertical="center"/>
    </xf>
    <xf numFmtId="42" fontId="4" fillId="0" borderId="14" xfId="2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2" fillId="4" borderId="0" xfId="0" applyFont="1" applyFill="1" applyAlignment="1">
      <alignment vertical="center"/>
    </xf>
    <xf numFmtId="41" fontId="2" fillId="0" borderId="0" xfId="1" applyFont="1" applyAlignment="1">
      <alignment horizontal="right" vertical="center"/>
    </xf>
    <xf numFmtId="41" fontId="4" fillId="0" borderId="15" xfId="1" applyFont="1" applyBorder="1" applyAlignment="1">
      <alignment vertical="center"/>
    </xf>
    <xf numFmtId="0" fontId="7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0" fontId="2" fillId="0" borderId="0" xfId="0" applyFont="1" applyFill="1" applyAlignment="1">
      <alignment vertical="center"/>
    </xf>
    <xf numFmtId="41" fontId="2" fillId="0" borderId="0" xfId="1" applyFont="1" applyFill="1" applyAlignment="1">
      <alignment vertical="center"/>
    </xf>
    <xf numFmtId="41" fontId="4" fillId="0" borderId="0" xfId="0" applyNumberFormat="1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41" fontId="2" fillId="0" borderId="7" xfId="1" applyFont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0" y="933450"/>
          <a:ext cx="3857625" cy="2009775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1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14600" y="685800"/>
          <a:ext cx="2819400" cy="1685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16"/>
  <sheetViews>
    <sheetView view="pageBreakPreview" topLeftCell="A24" zoomScaleNormal="100" workbookViewId="0">
      <selection activeCell="B35" sqref="B35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256" width="8.88671875" style="1"/>
    <col min="257" max="257" width="12.109375" style="1" customWidth="1"/>
    <col min="258" max="258" width="18.109375" style="1" customWidth="1"/>
    <col min="259" max="259" width="4.88671875" style="1" customWidth="1"/>
    <col min="260" max="260" width="11.109375" style="1" customWidth="1"/>
    <col min="261" max="261" width="12.44140625" style="1" customWidth="1"/>
    <col min="262" max="262" width="11.5546875" style="1" customWidth="1"/>
    <col min="263" max="263" width="12.88671875" style="1" customWidth="1"/>
    <col min="264" max="264" width="8.88671875" style="1"/>
    <col min="265" max="266" width="10.6640625" style="1" customWidth="1"/>
    <col min="267" max="268" width="10.44140625" style="1" bestFit="1" customWidth="1"/>
    <col min="269" max="512" width="8.88671875" style="1"/>
    <col min="513" max="513" width="12.109375" style="1" customWidth="1"/>
    <col min="514" max="514" width="18.109375" style="1" customWidth="1"/>
    <col min="515" max="515" width="4.88671875" style="1" customWidth="1"/>
    <col min="516" max="516" width="11.109375" style="1" customWidth="1"/>
    <col min="517" max="517" width="12.44140625" style="1" customWidth="1"/>
    <col min="518" max="518" width="11.5546875" style="1" customWidth="1"/>
    <col min="519" max="519" width="12.88671875" style="1" customWidth="1"/>
    <col min="520" max="520" width="8.88671875" style="1"/>
    <col min="521" max="522" width="10.6640625" style="1" customWidth="1"/>
    <col min="523" max="524" width="10.44140625" style="1" bestFit="1" customWidth="1"/>
    <col min="525" max="768" width="8.88671875" style="1"/>
    <col min="769" max="769" width="12.109375" style="1" customWidth="1"/>
    <col min="770" max="770" width="18.109375" style="1" customWidth="1"/>
    <col min="771" max="771" width="4.88671875" style="1" customWidth="1"/>
    <col min="772" max="772" width="11.109375" style="1" customWidth="1"/>
    <col min="773" max="773" width="12.44140625" style="1" customWidth="1"/>
    <col min="774" max="774" width="11.5546875" style="1" customWidth="1"/>
    <col min="775" max="775" width="12.88671875" style="1" customWidth="1"/>
    <col min="776" max="776" width="8.88671875" style="1"/>
    <col min="777" max="778" width="10.6640625" style="1" customWidth="1"/>
    <col min="779" max="780" width="10.44140625" style="1" bestFit="1" customWidth="1"/>
    <col min="781" max="1024" width="8.88671875" style="1"/>
    <col min="1025" max="1025" width="12.109375" style="1" customWidth="1"/>
    <col min="1026" max="1026" width="18.109375" style="1" customWidth="1"/>
    <col min="1027" max="1027" width="4.88671875" style="1" customWidth="1"/>
    <col min="1028" max="1028" width="11.109375" style="1" customWidth="1"/>
    <col min="1029" max="1029" width="12.44140625" style="1" customWidth="1"/>
    <col min="1030" max="1030" width="11.5546875" style="1" customWidth="1"/>
    <col min="1031" max="1031" width="12.88671875" style="1" customWidth="1"/>
    <col min="1032" max="1032" width="8.88671875" style="1"/>
    <col min="1033" max="1034" width="10.6640625" style="1" customWidth="1"/>
    <col min="1035" max="1036" width="10.44140625" style="1" bestFit="1" customWidth="1"/>
    <col min="1037" max="1280" width="8.88671875" style="1"/>
    <col min="1281" max="1281" width="12.109375" style="1" customWidth="1"/>
    <col min="1282" max="1282" width="18.109375" style="1" customWidth="1"/>
    <col min="1283" max="1283" width="4.88671875" style="1" customWidth="1"/>
    <col min="1284" max="1284" width="11.109375" style="1" customWidth="1"/>
    <col min="1285" max="1285" width="12.44140625" style="1" customWidth="1"/>
    <col min="1286" max="1286" width="11.5546875" style="1" customWidth="1"/>
    <col min="1287" max="1287" width="12.88671875" style="1" customWidth="1"/>
    <col min="1288" max="1288" width="8.88671875" style="1"/>
    <col min="1289" max="1290" width="10.6640625" style="1" customWidth="1"/>
    <col min="1291" max="1292" width="10.44140625" style="1" bestFit="1" customWidth="1"/>
    <col min="1293" max="1536" width="8.88671875" style="1"/>
    <col min="1537" max="1537" width="12.109375" style="1" customWidth="1"/>
    <col min="1538" max="1538" width="18.109375" style="1" customWidth="1"/>
    <col min="1539" max="1539" width="4.88671875" style="1" customWidth="1"/>
    <col min="1540" max="1540" width="11.109375" style="1" customWidth="1"/>
    <col min="1541" max="1541" width="12.44140625" style="1" customWidth="1"/>
    <col min="1542" max="1542" width="11.5546875" style="1" customWidth="1"/>
    <col min="1543" max="1543" width="12.88671875" style="1" customWidth="1"/>
    <col min="1544" max="1544" width="8.88671875" style="1"/>
    <col min="1545" max="1546" width="10.6640625" style="1" customWidth="1"/>
    <col min="1547" max="1548" width="10.44140625" style="1" bestFit="1" customWidth="1"/>
    <col min="1549" max="1792" width="8.88671875" style="1"/>
    <col min="1793" max="1793" width="12.109375" style="1" customWidth="1"/>
    <col min="1794" max="1794" width="18.109375" style="1" customWidth="1"/>
    <col min="1795" max="1795" width="4.88671875" style="1" customWidth="1"/>
    <col min="1796" max="1796" width="11.109375" style="1" customWidth="1"/>
    <col min="1797" max="1797" width="12.44140625" style="1" customWidth="1"/>
    <col min="1798" max="1798" width="11.5546875" style="1" customWidth="1"/>
    <col min="1799" max="1799" width="12.88671875" style="1" customWidth="1"/>
    <col min="1800" max="1800" width="8.88671875" style="1"/>
    <col min="1801" max="1802" width="10.6640625" style="1" customWidth="1"/>
    <col min="1803" max="1804" width="10.44140625" style="1" bestFit="1" customWidth="1"/>
    <col min="1805" max="2048" width="8.88671875" style="1"/>
    <col min="2049" max="2049" width="12.109375" style="1" customWidth="1"/>
    <col min="2050" max="2050" width="18.109375" style="1" customWidth="1"/>
    <col min="2051" max="2051" width="4.88671875" style="1" customWidth="1"/>
    <col min="2052" max="2052" width="11.109375" style="1" customWidth="1"/>
    <col min="2053" max="2053" width="12.44140625" style="1" customWidth="1"/>
    <col min="2054" max="2054" width="11.5546875" style="1" customWidth="1"/>
    <col min="2055" max="2055" width="12.88671875" style="1" customWidth="1"/>
    <col min="2056" max="2056" width="8.88671875" style="1"/>
    <col min="2057" max="2058" width="10.6640625" style="1" customWidth="1"/>
    <col min="2059" max="2060" width="10.44140625" style="1" bestFit="1" customWidth="1"/>
    <col min="2061" max="2304" width="8.88671875" style="1"/>
    <col min="2305" max="2305" width="12.109375" style="1" customWidth="1"/>
    <col min="2306" max="2306" width="18.109375" style="1" customWidth="1"/>
    <col min="2307" max="2307" width="4.88671875" style="1" customWidth="1"/>
    <col min="2308" max="2308" width="11.109375" style="1" customWidth="1"/>
    <col min="2309" max="2309" width="12.44140625" style="1" customWidth="1"/>
    <col min="2310" max="2310" width="11.5546875" style="1" customWidth="1"/>
    <col min="2311" max="2311" width="12.88671875" style="1" customWidth="1"/>
    <col min="2312" max="2312" width="8.88671875" style="1"/>
    <col min="2313" max="2314" width="10.6640625" style="1" customWidth="1"/>
    <col min="2315" max="2316" width="10.44140625" style="1" bestFit="1" customWidth="1"/>
    <col min="2317" max="2560" width="8.88671875" style="1"/>
    <col min="2561" max="2561" width="12.109375" style="1" customWidth="1"/>
    <col min="2562" max="2562" width="18.109375" style="1" customWidth="1"/>
    <col min="2563" max="2563" width="4.88671875" style="1" customWidth="1"/>
    <col min="2564" max="2564" width="11.109375" style="1" customWidth="1"/>
    <col min="2565" max="2565" width="12.44140625" style="1" customWidth="1"/>
    <col min="2566" max="2566" width="11.5546875" style="1" customWidth="1"/>
    <col min="2567" max="2567" width="12.88671875" style="1" customWidth="1"/>
    <col min="2568" max="2568" width="8.88671875" style="1"/>
    <col min="2569" max="2570" width="10.6640625" style="1" customWidth="1"/>
    <col min="2571" max="2572" width="10.44140625" style="1" bestFit="1" customWidth="1"/>
    <col min="2573" max="2816" width="8.88671875" style="1"/>
    <col min="2817" max="2817" width="12.109375" style="1" customWidth="1"/>
    <col min="2818" max="2818" width="18.109375" style="1" customWidth="1"/>
    <col min="2819" max="2819" width="4.88671875" style="1" customWidth="1"/>
    <col min="2820" max="2820" width="11.109375" style="1" customWidth="1"/>
    <col min="2821" max="2821" width="12.44140625" style="1" customWidth="1"/>
    <col min="2822" max="2822" width="11.5546875" style="1" customWidth="1"/>
    <col min="2823" max="2823" width="12.88671875" style="1" customWidth="1"/>
    <col min="2824" max="2824" width="8.88671875" style="1"/>
    <col min="2825" max="2826" width="10.6640625" style="1" customWidth="1"/>
    <col min="2827" max="2828" width="10.44140625" style="1" bestFit="1" customWidth="1"/>
    <col min="2829" max="3072" width="8.88671875" style="1"/>
    <col min="3073" max="3073" width="12.109375" style="1" customWidth="1"/>
    <col min="3074" max="3074" width="18.109375" style="1" customWidth="1"/>
    <col min="3075" max="3075" width="4.88671875" style="1" customWidth="1"/>
    <col min="3076" max="3076" width="11.109375" style="1" customWidth="1"/>
    <col min="3077" max="3077" width="12.44140625" style="1" customWidth="1"/>
    <col min="3078" max="3078" width="11.5546875" style="1" customWidth="1"/>
    <col min="3079" max="3079" width="12.88671875" style="1" customWidth="1"/>
    <col min="3080" max="3080" width="8.88671875" style="1"/>
    <col min="3081" max="3082" width="10.6640625" style="1" customWidth="1"/>
    <col min="3083" max="3084" width="10.44140625" style="1" bestFit="1" customWidth="1"/>
    <col min="3085" max="3328" width="8.88671875" style="1"/>
    <col min="3329" max="3329" width="12.109375" style="1" customWidth="1"/>
    <col min="3330" max="3330" width="18.109375" style="1" customWidth="1"/>
    <col min="3331" max="3331" width="4.88671875" style="1" customWidth="1"/>
    <col min="3332" max="3332" width="11.109375" style="1" customWidth="1"/>
    <col min="3333" max="3333" width="12.44140625" style="1" customWidth="1"/>
    <col min="3334" max="3334" width="11.5546875" style="1" customWidth="1"/>
    <col min="3335" max="3335" width="12.88671875" style="1" customWidth="1"/>
    <col min="3336" max="3336" width="8.88671875" style="1"/>
    <col min="3337" max="3338" width="10.6640625" style="1" customWidth="1"/>
    <col min="3339" max="3340" width="10.44140625" style="1" bestFit="1" customWidth="1"/>
    <col min="3341" max="3584" width="8.88671875" style="1"/>
    <col min="3585" max="3585" width="12.109375" style="1" customWidth="1"/>
    <col min="3586" max="3586" width="18.109375" style="1" customWidth="1"/>
    <col min="3587" max="3587" width="4.88671875" style="1" customWidth="1"/>
    <col min="3588" max="3588" width="11.109375" style="1" customWidth="1"/>
    <col min="3589" max="3589" width="12.44140625" style="1" customWidth="1"/>
    <col min="3590" max="3590" width="11.5546875" style="1" customWidth="1"/>
    <col min="3591" max="3591" width="12.88671875" style="1" customWidth="1"/>
    <col min="3592" max="3592" width="8.88671875" style="1"/>
    <col min="3593" max="3594" width="10.6640625" style="1" customWidth="1"/>
    <col min="3595" max="3596" width="10.44140625" style="1" bestFit="1" customWidth="1"/>
    <col min="3597" max="3840" width="8.88671875" style="1"/>
    <col min="3841" max="3841" width="12.109375" style="1" customWidth="1"/>
    <col min="3842" max="3842" width="18.109375" style="1" customWidth="1"/>
    <col min="3843" max="3843" width="4.88671875" style="1" customWidth="1"/>
    <col min="3844" max="3844" width="11.109375" style="1" customWidth="1"/>
    <col min="3845" max="3845" width="12.44140625" style="1" customWidth="1"/>
    <col min="3846" max="3846" width="11.5546875" style="1" customWidth="1"/>
    <col min="3847" max="3847" width="12.88671875" style="1" customWidth="1"/>
    <col min="3848" max="3848" width="8.88671875" style="1"/>
    <col min="3849" max="3850" width="10.6640625" style="1" customWidth="1"/>
    <col min="3851" max="3852" width="10.44140625" style="1" bestFit="1" customWidth="1"/>
    <col min="3853" max="4096" width="8.88671875" style="1"/>
    <col min="4097" max="4097" width="12.109375" style="1" customWidth="1"/>
    <col min="4098" max="4098" width="18.109375" style="1" customWidth="1"/>
    <col min="4099" max="4099" width="4.88671875" style="1" customWidth="1"/>
    <col min="4100" max="4100" width="11.109375" style="1" customWidth="1"/>
    <col min="4101" max="4101" width="12.44140625" style="1" customWidth="1"/>
    <col min="4102" max="4102" width="11.5546875" style="1" customWidth="1"/>
    <col min="4103" max="4103" width="12.88671875" style="1" customWidth="1"/>
    <col min="4104" max="4104" width="8.88671875" style="1"/>
    <col min="4105" max="4106" width="10.6640625" style="1" customWidth="1"/>
    <col min="4107" max="4108" width="10.44140625" style="1" bestFit="1" customWidth="1"/>
    <col min="4109" max="4352" width="8.88671875" style="1"/>
    <col min="4353" max="4353" width="12.109375" style="1" customWidth="1"/>
    <col min="4354" max="4354" width="18.109375" style="1" customWidth="1"/>
    <col min="4355" max="4355" width="4.88671875" style="1" customWidth="1"/>
    <col min="4356" max="4356" width="11.109375" style="1" customWidth="1"/>
    <col min="4357" max="4357" width="12.44140625" style="1" customWidth="1"/>
    <col min="4358" max="4358" width="11.5546875" style="1" customWidth="1"/>
    <col min="4359" max="4359" width="12.88671875" style="1" customWidth="1"/>
    <col min="4360" max="4360" width="8.88671875" style="1"/>
    <col min="4361" max="4362" width="10.6640625" style="1" customWidth="1"/>
    <col min="4363" max="4364" width="10.44140625" style="1" bestFit="1" customWidth="1"/>
    <col min="4365" max="4608" width="8.88671875" style="1"/>
    <col min="4609" max="4609" width="12.109375" style="1" customWidth="1"/>
    <col min="4610" max="4610" width="18.109375" style="1" customWidth="1"/>
    <col min="4611" max="4611" width="4.88671875" style="1" customWidth="1"/>
    <col min="4612" max="4612" width="11.109375" style="1" customWidth="1"/>
    <col min="4613" max="4613" width="12.44140625" style="1" customWidth="1"/>
    <col min="4614" max="4614" width="11.5546875" style="1" customWidth="1"/>
    <col min="4615" max="4615" width="12.88671875" style="1" customWidth="1"/>
    <col min="4616" max="4616" width="8.88671875" style="1"/>
    <col min="4617" max="4618" width="10.6640625" style="1" customWidth="1"/>
    <col min="4619" max="4620" width="10.44140625" style="1" bestFit="1" customWidth="1"/>
    <col min="4621" max="4864" width="8.88671875" style="1"/>
    <col min="4865" max="4865" width="12.109375" style="1" customWidth="1"/>
    <col min="4866" max="4866" width="18.109375" style="1" customWidth="1"/>
    <col min="4867" max="4867" width="4.88671875" style="1" customWidth="1"/>
    <col min="4868" max="4868" width="11.109375" style="1" customWidth="1"/>
    <col min="4869" max="4869" width="12.44140625" style="1" customWidth="1"/>
    <col min="4870" max="4870" width="11.5546875" style="1" customWidth="1"/>
    <col min="4871" max="4871" width="12.88671875" style="1" customWidth="1"/>
    <col min="4872" max="4872" width="8.88671875" style="1"/>
    <col min="4873" max="4874" width="10.6640625" style="1" customWidth="1"/>
    <col min="4875" max="4876" width="10.44140625" style="1" bestFit="1" customWidth="1"/>
    <col min="4877" max="5120" width="8.88671875" style="1"/>
    <col min="5121" max="5121" width="12.109375" style="1" customWidth="1"/>
    <col min="5122" max="5122" width="18.109375" style="1" customWidth="1"/>
    <col min="5123" max="5123" width="4.88671875" style="1" customWidth="1"/>
    <col min="5124" max="5124" width="11.109375" style="1" customWidth="1"/>
    <col min="5125" max="5125" width="12.44140625" style="1" customWidth="1"/>
    <col min="5126" max="5126" width="11.5546875" style="1" customWidth="1"/>
    <col min="5127" max="5127" width="12.88671875" style="1" customWidth="1"/>
    <col min="5128" max="5128" width="8.88671875" style="1"/>
    <col min="5129" max="5130" width="10.6640625" style="1" customWidth="1"/>
    <col min="5131" max="5132" width="10.44140625" style="1" bestFit="1" customWidth="1"/>
    <col min="5133" max="5376" width="8.88671875" style="1"/>
    <col min="5377" max="5377" width="12.109375" style="1" customWidth="1"/>
    <col min="5378" max="5378" width="18.109375" style="1" customWidth="1"/>
    <col min="5379" max="5379" width="4.88671875" style="1" customWidth="1"/>
    <col min="5380" max="5380" width="11.109375" style="1" customWidth="1"/>
    <col min="5381" max="5381" width="12.44140625" style="1" customWidth="1"/>
    <col min="5382" max="5382" width="11.5546875" style="1" customWidth="1"/>
    <col min="5383" max="5383" width="12.88671875" style="1" customWidth="1"/>
    <col min="5384" max="5384" width="8.88671875" style="1"/>
    <col min="5385" max="5386" width="10.6640625" style="1" customWidth="1"/>
    <col min="5387" max="5388" width="10.44140625" style="1" bestFit="1" customWidth="1"/>
    <col min="5389" max="5632" width="8.88671875" style="1"/>
    <col min="5633" max="5633" width="12.109375" style="1" customWidth="1"/>
    <col min="5634" max="5634" width="18.109375" style="1" customWidth="1"/>
    <col min="5635" max="5635" width="4.88671875" style="1" customWidth="1"/>
    <col min="5636" max="5636" width="11.109375" style="1" customWidth="1"/>
    <col min="5637" max="5637" width="12.44140625" style="1" customWidth="1"/>
    <col min="5638" max="5638" width="11.5546875" style="1" customWidth="1"/>
    <col min="5639" max="5639" width="12.88671875" style="1" customWidth="1"/>
    <col min="5640" max="5640" width="8.88671875" style="1"/>
    <col min="5641" max="5642" width="10.6640625" style="1" customWidth="1"/>
    <col min="5643" max="5644" width="10.44140625" style="1" bestFit="1" customWidth="1"/>
    <col min="5645" max="5888" width="8.88671875" style="1"/>
    <col min="5889" max="5889" width="12.109375" style="1" customWidth="1"/>
    <col min="5890" max="5890" width="18.109375" style="1" customWidth="1"/>
    <col min="5891" max="5891" width="4.88671875" style="1" customWidth="1"/>
    <col min="5892" max="5892" width="11.109375" style="1" customWidth="1"/>
    <col min="5893" max="5893" width="12.44140625" style="1" customWidth="1"/>
    <col min="5894" max="5894" width="11.5546875" style="1" customWidth="1"/>
    <col min="5895" max="5895" width="12.88671875" style="1" customWidth="1"/>
    <col min="5896" max="5896" width="8.88671875" style="1"/>
    <col min="5897" max="5898" width="10.6640625" style="1" customWidth="1"/>
    <col min="5899" max="5900" width="10.44140625" style="1" bestFit="1" customWidth="1"/>
    <col min="5901" max="6144" width="8.88671875" style="1"/>
    <col min="6145" max="6145" width="12.109375" style="1" customWidth="1"/>
    <col min="6146" max="6146" width="18.109375" style="1" customWidth="1"/>
    <col min="6147" max="6147" width="4.88671875" style="1" customWidth="1"/>
    <col min="6148" max="6148" width="11.109375" style="1" customWidth="1"/>
    <col min="6149" max="6149" width="12.44140625" style="1" customWidth="1"/>
    <col min="6150" max="6150" width="11.5546875" style="1" customWidth="1"/>
    <col min="6151" max="6151" width="12.88671875" style="1" customWidth="1"/>
    <col min="6152" max="6152" width="8.88671875" style="1"/>
    <col min="6153" max="6154" width="10.6640625" style="1" customWidth="1"/>
    <col min="6155" max="6156" width="10.44140625" style="1" bestFit="1" customWidth="1"/>
    <col min="6157" max="6400" width="8.88671875" style="1"/>
    <col min="6401" max="6401" width="12.109375" style="1" customWidth="1"/>
    <col min="6402" max="6402" width="18.109375" style="1" customWidth="1"/>
    <col min="6403" max="6403" width="4.88671875" style="1" customWidth="1"/>
    <col min="6404" max="6404" width="11.109375" style="1" customWidth="1"/>
    <col min="6405" max="6405" width="12.44140625" style="1" customWidth="1"/>
    <col min="6406" max="6406" width="11.5546875" style="1" customWidth="1"/>
    <col min="6407" max="6407" width="12.88671875" style="1" customWidth="1"/>
    <col min="6408" max="6408" width="8.88671875" style="1"/>
    <col min="6409" max="6410" width="10.6640625" style="1" customWidth="1"/>
    <col min="6411" max="6412" width="10.44140625" style="1" bestFit="1" customWidth="1"/>
    <col min="6413" max="6656" width="8.88671875" style="1"/>
    <col min="6657" max="6657" width="12.109375" style="1" customWidth="1"/>
    <col min="6658" max="6658" width="18.109375" style="1" customWidth="1"/>
    <col min="6659" max="6659" width="4.88671875" style="1" customWidth="1"/>
    <col min="6660" max="6660" width="11.109375" style="1" customWidth="1"/>
    <col min="6661" max="6661" width="12.44140625" style="1" customWidth="1"/>
    <col min="6662" max="6662" width="11.5546875" style="1" customWidth="1"/>
    <col min="6663" max="6663" width="12.88671875" style="1" customWidth="1"/>
    <col min="6664" max="6664" width="8.88671875" style="1"/>
    <col min="6665" max="6666" width="10.6640625" style="1" customWidth="1"/>
    <col min="6667" max="6668" width="10.44140625" style="1" bestFit="1" customWidth="1"/>
    <col min="6669" max="6912" width="8.88671875" style="1"/>
    <col min="6913" max="6913" width="12.109375" style="1" customWidth="1"/>
    <col min="6914" max="6914" width="18.109375" style="1" customWidth="1"/>
    <col min="6915" max="6915" width="4.88671875" style="1" customWidth="1"/>
    <col min="6916" max="6916" width="11.109375" style="1" customWidth="1"/>
    <col min="6917" max="6917" width="12.44140625" style="1" customWidth="1"/>
    <col min="6918" max="6918" width="11.5546875" style="1" customWidth="1"/>
    <col min="6919" max="6919" width="12.88671875" style="1" customWidth="1"/>
    <col min="6920" max="6920" width="8.88671875" style="1"/>
    <col min="6921" max="6922" width="10.6640625" style="1" customWidth="1"/>
    <col min="6923" max="6924" width="10.44140625" style="1" bestFit="1" customWidth="1"/>
    <col min="6925" max="7168" width="8.88671875" style="1"/>
    <col min="7169" max="7169" width="12.109375" style="1" customWidth="1"/>
    <col min="7170" max="7170" width="18.109375" style="1" customWidth="1"/>
    <col min="7171" max="7171" width="4.88671875" style="1" customWidth="1"/>
    <col min="7172" max="7172" width="11.109375" style="1" customWidth="1"/>
    <col min="7173" max="7173" width="12.44140625" style="1" customWidth="1"/>
    <col min="7174" max="7174" width="11.5546875" style="1" customWidth="1"/>
    <col min="7175" max="7175" width="12.88671875" style="1" customWidth="1"/>
    <col min="7176" max="7176" width="8.88671875" style="1"/>
    <col min="7177" max="7178" width="10.6640625" style="1" customWidth="1"/>
    <col min="7179" max="7180" width="10.44140625" style="1" bestFit="1" customWidth="1"/>
    <col min="7181" max="7424" width="8.88671875" style="1"/>
    <col min="7425" max="7425" width="12.109375" style="1" customWidth="1"/>
    <col min="7426" max="7426" width="18.109375" style="1" customWidth="1"/>
    <col min="7427" max="7427" width="4.88671875" style="1" customWidth="1"/>
    <col min="7428" max="7428" width="11.109375" style="1" customWidth="1"/>
    <col min="7429" max="7429" width="12.44140625" style="1" customWidth="1"/>
    <col min="7430" max="7430" width="11.5546875" style="1" customWidth="1"/>
    <col min="7431" max="7431" width="12.88671875" style="1" customWidth="1"/>
    <col min="7432" max="7432" width="8.88671875" style="1"/>
    <col min="7433" max="7434" width="10.6640625" style="1" customWidth="1"/>
    <col min="7435" max="7436" width="10.44140625" style="1" bestFit="1" customWidth="1"/>
    <col min="7437" max="7680" width="8.88671875" style="1"/>
    <col min="7681" max="7681" width="12.109375" style="1" customWidth="1"/>
    <col min="7682" max="7682" width="18.109375" style="1" customWidth="1"/>
    <col min="7683" max="7683" width="4.88671875" style="1" customWidth="1"/>
    <col min="7684" max="7684" width="11.109375" style="1" customWidth="1"/>
    <col min="7685" max="7685" width="12.44140625" style="1" customWidth="1"/>
    <col min="7686" max="7686" width="11.5546875" style="1" customWidth="1"/>
    <col min="7687" max="7687" width="12.88671875" style="1" customWidth="1"/>
    <col min="7688" max="7688" width="8.88671875" style="1"/>
    <col min="7689" max="7690" width="10.6640625" style="1" customWidth="1"/>
    <col min="7691" max="7692" width="10.44140625" style="1" bestFit="1" customWidth="1"/>
    <col min="7693" max="7936" width="8.88671875" style="1"/>
    <col min="7937" max="7937" width="12.109375" style="1" customWidth="1"/>
    <col min="7938" max="7938" width="18.109375" style="1" customWidth="1"/>
    <col min="7939" max="7939" width="4.88671875" style="1" customWidth="1"/>
    <col min="7940" max="7940" width="11.109375" style="1" customWidth="1"/>
    <col min="7941" max="7941" width="12.44140625" style="1" customWidth="1"/>
    <col min="7942" max="7942" width="11.5546875" style="1" customWidth="1"/>
    <col min="7943" max="7943" width="12.88671875" style="1" customWidth="1"/>
    <col min="7944" max="7944" width="8.88671875" style="1"/>
    <col min="7945" max="7946" width="10.6640625" style="1" customWidth="1"/>
    <col min="7947" max="7948" width="10.44140625" style="1" bestFit="1" customWidth="1"/>
    <col min="7949" max="8192" width="8.88671875" style="1"/>
    <col min="8193" max="8193" width="12.109375" style="1" customWidth="1"/>
    <col min="8194" max="8194" width="18.109375" style="1" customWidth="1"/>
    <col min="8195" max="8195" width="4.88671875" style="1" customWidth="1"/>
    <col min="8196" max="8196" width="11.109375" style="1" customWidth="1"/>
    <col min="8197" max="8197" width="12.44140625" style="1" customWidth="1"/>
    <col min="8198" max="8198" width="11.5546875" style="1" customWidth="1"/>
    <col min="8199" max="8199" width="12.88671875" style="1" customWidth="1"/>
    <col min="8200" max="8200" width="8.88671875" style="1"/>
    <col min="8201" max="8202" width="10.6640625" style="1" customWidth="1"/>
    <col min="8203" max="8204" width="10.44140625" style="1" bestFit="1" customWidth="1"/>
    <col min="8205" max="8448" width="8.88671875" style="1"/>
    <col min="8449" max="8449" width="12.109375" style="1" customWidth="1"/>
    <col min="8450" max="8450" width="18.109375" style="1" customWidth="1"/>
    <col min="8451" max="8451" width="4.88671875" style="1" customWidth="1"/>
    <col min="8452" max="8452" width="11.109375" style="1" customWidth="1"/>
    <col min="8453" max="8453" width="12.44140625" style="1" customWidth="1"/>
    <col min="8454" max="8454" width="11.5546875" style="1" customWidth="1"/>
    <col min="8455" max="8455" width="12.88671875" style="1" customWidth="1"/>
    <col min="8456" max="8456" width="8.88671875" style="1"/>
    <col min="8457" max="8458" width="10.6640625" style="1" customWidth="1"/>
    <col min="8459" max="8460" width="10.44140625" style="1" bestFit="1" customWidth="1"/>
    <col min="8461" max="8704" width="8.88671875" style="1"/>
    <col min="8705" max="8705" width="12.109375" style="1" customWidth="1"/>
    <col min="8706" max="8706" width="18.109375" style="1" customWidth="1"/>
    <col min="8707" max="8707" width="4.88671875" style="1" customWidth="1"/>
    <col min="8708" max="8708" width="11.109375" style="1" customWidth="1"/>
    <col min="8709" max="8709" width="12.44140625" style="1" customWidth="1"/>
    <col min="8710" max="8710" width="11.5546875" style="1" customWidth="1"/>
    <col min="8711" max="8711" width="12.88671875" style="1" customWidth="1"/>
    <col min="8712" max="8712" width="8.88671875" style="1"/>
    <col min="8713" max="8714" width="10.6640625" style="1" customWidth="1"/>
    <col min="8715" max="8716" width="10.44140625" style="1" bestFit="1" customWidth="1"/>
    <col min="8717" max="8960" width="8.88671875" style="1"/>
    <col min="8961" max="8961" width="12.109375" style="1" customWidth="1"/>
    <col min="8962" max="8962" width="18.109375" style="1" customWidth="1"/>
    <col min="8963" max="8963" width="4.88671875" style="1" customWidth="1"/>
    <col min="8964" max="8964" width="11.109375" style="1" customWidth="1"/>
    <col min="8965" max="8965" width="12.44140625" style="1" customWidth="1"/>
    <col min="8966" max="8966" width="11.5546875" style="1" customWidth="1"/>
    <col min="8967" max="8967" width="12.88671875" style="1" customWidth="1"/>
    <col min="8968" max="8968" width="8.88671875" style="1"/>
    <col min="8969" max="8970" width="10.6640625" style="1" customWidth="1"/>
    <col min="8971" max="8972" width="10.44140625" style="1" bestFit="1" customWidth="1"/>
    <col min="8973" max="9216" width="8.88671875" style="1"/>
    <col min="9217" max="9217" width="12.109375" style="1" customWidth="1"/>
    <col min="9218" max="9218" width="18.109375" style="1" customWidth="1"/>
    <col min="9219" max="9219" width="4.88671875" style="1" customWidth="1"/>
    <col min="9220" max="9220" width="11.109375" style="1" customWidth="1"/>
    <col min="9221" max="9221" width="12.44140625" style="1" customWidth="1"/>
    <col min="9222" max="9222" width="11.5546875" style="1" customWidth="1"/>
    <col min="9223" max="9223" width="12.88671875" style="1" customWidth="1"/>
    <col min="9224" max="9224" width="8.88671875" style="1"/>
    <col min="9225" max="9226" width="10.6640625" style="1" customWidth="1"/>
    <col min="9227" max="9228" width="10.44140625" style="1" bestFit="1" customWidth="1"/>
    <col min="9229" max="9472" width="8.88671875" style="1"/>
    <col min="9473" max="9473" width="12.109375" style="1" customWidth="1"/>
    <col min="9474" max="9474" width="18.109375" style="1" customWidth="1"/>
    <col min="9475" max="9475" width="4.88671875" style="1" customWidth="1"/>
    <col min="9476" max="9476" width="11.109375" style="1" customWidth="1"/>
    <col min="9477" max="9477" width="12.44140625" style="1" customWidth="1"/>
    <col min="9478" max="9478" width="11.5546875" style="1" customWidth="1"/>
    <col min="9479" max="9479" width="12.88671875" style="1" customWidth="1"/>
    <col min="9480" max="9480" width="8.88671875" style="1"/>
    <col min="9481" max="9482" width="10.6640625" style="1" customWidth="1"/>
    <col min="9483" max="9484" width="10.44140625" style="1" bestFit="1" customWidth="1"/>
    <col min="9485" max="9728" width="8.88671875" style="1"/>
    <col min="9729" max="9729" width="12.109375" style="1" customWidth="1"/>
    <col min="9730" max="9730" width="18.109375" style="1" customWidth="1"/>
    <col min="9731" max="9731" width="4.88671875" style="1" customWidth="1"/>
    <col min="9732" max="9732" width="11.109375" style="1" customWidth="1"/>
    <col min="9733" max="9733" width="12.44140625" style="1" customWidth="1"/>
    <col min="9734" max="9734" width="11.5546875" style="1" customWidth="1"/>
    <col min="9735" max="9735" width="12.88671875" style="1" customWidth="1"/>
    <col min="9736" max="9736" width="8.88671875" style="1"/>
    <col min="9737" max="9738" width="10.6640625" style="1" customWidth="1"/>
    <col min="9739" max="9740" width="10.44140625" style="1" bestFit="1" customWidth="1"/>
    <col min="9741" max="9984" width="8.88671875" style="1"/>
    <col min="9985" max="9985" width="12.109375" style="1" customWidth="1"/>
    <col min="9986" max="9986" width="18.109375" style="1" customWidth="1"/>
    <col min="9987" max="9987" width="4.88671875" style="1" customWidth="1"/>
    <col min="9988" max="9988" width="11.109375" style="1" customWidth="1"/>
    <col min="9989" max="9989" width="12.44140625" style="1" customWidth="1"/>
    <col min="9990" max="9990" width="11.5546875" style="1" customWidth="1"/>
    <col min="9991" max="9991" width="12.88671875" style="1" customWidth="1"/>
    <col min="9992" max="9992" width="8.88671875" style="1"/>
    <col min="9993" max="9994" width="10.6640625" style="1" customWidth="1"/>
    <col min="9995" max="9996" width="10.44140625" style="1" bestFit="1" customWidth="1"/>
    <col min="9997" max="10240" width="8.88671875" style="1"/>
    <col min="10241" max="10241" width="12.109375" style="1" customWidth="1"/>
    <col min="10242" max="10242" width="18.109375" style="1" customWidth="1"/>
    <col min="10243" max="10243" width="4.88671875" style="1" customWidth="1"/>
    <col min="10244" max="10244" width="11.109375" style="1" customWidth="1"/>
    <col min="10245" max="10245" width="12.44140625" style="1" customWidth="1"/>
    <col min="10246" max="10246" width="11.5546875" style="1" customWidth="1"/>
    <col min="10247" max="10247" width="12.88671875" style="1" customWidth="1"/>
    <col min="10248" max="10248" width="8.88671875" style="1"/>
    <col min="10249" max="10250" width="10.6640625" style="1" customWidth="1"/>
    <col min="10251" max="10252" width="10.44140625" style="1" bestFit="1" customWidth="1"/>
    <col min="10253" max="10496" width="8.88671875" style="1"/>
    <col min="10497" max="10497" width="12.109375" style="1" customWidth="1"/>
    <col min="10498" max="10498" width="18.109375" style="1" customWidth="1"/>
    <col min="10499" max="10499" width="4.88671875" style="1" customWidth="1"/>
    <col min="10500" max="10500" width="11.109375" style="1" customWidth="1"/>
    <col min="10501" max="10501" width="12.44140625" style="1" customWidth="1"/>
    <col min="10502" max="10502" width="11.5546875" style="1" customWidth="1"/>
    <col min="10503" max="10503" width="12.88671875" style="1" customWidth="1"/>
    <col min="10504" max="10504" width="8.88671875" style="1"/>
    <col min="10505" max="10506" width="10.6640625" style="1" customWidth="1"/>
    <col min="10507" max="10508" width="10.44140625" style="1" bestFit="1" customWidth="1"/>
    <col min="10509" max="10752" width="8.88671875" style="1"/>
    <col min="10753" max="10753" width="12.109375" style="1" customWidth="1"/>
    <col min="10754" max="10754" width="18.109375" style="1" customWidth="1"/>
    <col min="10755" max="10755" width="4.88671875" style="1" customWidth="1"/>
    <col min="10756" max="10756" width="11.109375" style="1" customWidth="1"/>
    <col min="10757" max="10757" width="12.44140625" style="1" customWidth="1"/>
    <col min="10758" max="10758" width="11.5546875" style="1" customWidth="1"/>
    <col min="10759" max="10759" width="12.88671875" style="1" customWidth="1"/>
    <col min="10760" max="10760" width="8.88671875" style="1"/>
    <col min="10761" max="10762" width="10.6640625" style="1" customWidth="1"/>
    <col min="10763" max="10764" width="10.44140625" style="1" bestFit="1" customWidth="1"/>
    <col min="10765" max="11008" width="8.88671875" style="1"/>
    <col min="11009" max="11009" width="12.109375" style="1" customWidth="1"/>
    <col min="11010" max="11010" width="18.109375" style="1" customWidth="1"/>
    <col min="11011" max="11011" width="4.88671875" style="1" customWidth="1"/>
    <col min="11012" max="11012" width="11.109375" style="1" customWidth="1"/>
    <col min="11013" max="11013" width="12.44140625" style="1" customWidth="1"/>
    <col min="11014" max="11014" width="11.5546875" style="1" customWidth="1"/>
    <col min="11015" max="11015" width="12.88671875" style="1" customWidth="1"/>
    <col min="11016" max="11016" width="8.88671875" style="1"/>
    <col min="11017" max="11018" width="10.6640625" style="1" customWidth="1"/>
    <col min="11019" max="11020" width="10.44140625" style="1" bestFit="1" customWidth="1"/>
    <col min="11021" max="11264" width="8.88671875" style="1"/>
    <col min="11265" max="11265" width="12.109375" style="1" customWidth="1"/>
    <col min="11266" max="11266" width="18.109375" style="1" customWidth="1"/>
    <col min="11267" max="11267" width="4.88671875" style="1" customWidth="1"/>
    <col min="11268" max="11268" width="11.109375" style="1" customWidth="1"/>
    <col min="11269" max="11269" width="12.44140625" style="1" customWidth="1"/>
    <col min="11270" max="11270" width="11.5546875" style="1" customWidth="1"/>
    <col min="11271" max="11271" width="12.88671875" style="1" customWidth="1"/>
    <col min="11272" max="11272" width="8.88671875" style="1"/>
    <col min="11273" max="11274" width="10.6640625" style="1" customWidth="1"/>
    <col min="11275" max="11276" width="10.44140625" style="1" bestFit="1" customWidth="1"/>
    <col min="11277" max="11520" width="8.88671875" style="1"/>
    <col min="11521" max="11521" width="12.109375" style="1" customWidth="1"/>
    <col min="11522" max="11522" width="18.109375" style="1" customWidth="1"/>
    <col min="11523" max="11523" width="4.88671875" style="1" customWidth="1"/>
    <col min="11524" max="11524" width="11.109375" style="1" customWidth="1"/>
    <col min="11525" max="11525" width="12.44140625" style="1" customWidth="1"/>
    <col min="11526" max="11526" width="11.5546875" style="1" customWidth="1"/>
    <col min="11527" max="11527" width="12.88671875" style="1" customWidth="1"/>
    <col min="11528" max="11528" width="8.88671875" style="1"/>
    <col min="11529" max="11530" width="10.6640625" style="1" customWidth="1"/>
    <col min="11531" max="11532" width="10.44140625" style="1" bestFit="1" customWidth="1"/>
    <col min="11533" max="11776" width="8.88671875" style="1"/>
    <col min="11777" max="11777" width="12.109375" style="1" customWidth="1"/>
    <col min="11778" max="11778" width="18.109375" style="1" customWidth="1"/>
    <col min="11779" max="11779" width="4.88671875" style="1" customWidth="1"/>
    <col min="11780" max="11780" width="11.109375" style="1" customWidth="1"/>
    <col min="11781" max="11781" width="12.44140625" style="1" customWidth="1"/>
    <col min="11782" max="11782" width="11.5546875" style="1" customWidth="1"/>
    <col min="11783" max="11783" width="12.88671875" style="1" customWidth="1"/>
    <col min="11784" max="11784" width="8.88671875" style="1"/>
    <col min="11785" max="11786" width="10.6640625" style="1" customWidth="1"/>
    <col min="11787" max="11788" width="10.44140625" style="1" bestFit="1" customWidth="1"/>
    <col min="11789" max="12032" width="8.88671875" style="1"/>
    <col min="12033" max="12033" width="12.109375" style="1" customWidth="1"/>
    <col min="12034" max="12034" width="18.109375" style="1" customWidth="1"/>
    <col min="12035" max="12035" width="4.88671875" style="1" customWidth="1"/>
    <col min="12036" max="12036" width="11.109375" style="1" customWidth="1"/>
    <col min="12037" max="12037" width="12.44140625" style="1" customWidth="1"/>
    <col min="12038" max="12038" width="11.5546875" style="1" customWidth="1"/>
    <col min="12039" max="12039" width="12.88671875" style="1" customWidth="1"/>
    <col min="12040" max="12040" width="8.88671875" style="1"/>
    <col min="12041" max="12042" width="10.6640625" style="1" customWidth="1"/>
    <col min="12043" max="12044" width="10.44140625" style="1" bestFit="1" customWidth="1"/>
    <col min="12045" max="12288" width="8.88671875" style="1"/>
    <col min="12289" max="12289" width="12.109375" style="1" customWidth="1"/>
    <col min="12290" max="12290" width="18.109375" style="1" customWidth="1"/>
    <col min="12291" max="12291" width="4.88671875" style="1" customWidth="1"/>
    <col min="12292" max="12292" width="11.109375" style="1" customWidth="1"/>
    <col min="12293" max="12293" width="12.44140625" style="1" customWidth="1"/>
    <col min="12294" max="12294" width="11.5546875" style="1" customWidth="1"/>
    <col min="12295" max="12295" width="12.88671875" style="1" customWidth="1"/>
    <col min="12296" max="12296" width="8.88671875" style="1"/>
    <col min="12297" max="12298" width="10.6640625" style="1" customWidth="1"/>
    <col min="12299" max="12300" width="10.44140625" style="1" bestFit="1" customWidth="1"/>
    <col min="12301" max="12544" width="8.88671875" style="1"/>
    <col min="12545" max="12545" width="12.109375" style="1" customWidth="1"/>
    <col min="12546" max="12546" width="18.109375" style="1" customWidth="1"/>
    <col min="12547" max="12547" width="4.88671875" style="1" customWidth="1"/>
    <col min="12548" max="12548" width="11.109375" style="1" customWidth="1"/>
    <col min="12549" max="12549" width="12.44140625" style="1" customWidth="1"/>
    <col min="12550" max="12550" width="11.5546875" style="1" customWidth="1"/>
    <col min="12551" max="12551" width="12.88671875" style="1" customWidth="1"/>
    <col min="12552" max="12552" width="8.88671875" style="1"/>
    <col min="12553" max="12554" width="10.6640625" style="1" customWidth="1"/>
    <col min="12555" max="12556" width="10.44140625" style="1" bestFit="1" customWidth="1"/>
    <col min="12557" max="12800" width="8.88671875" style="1"/>
    <col min="12801" max="12801" width="12.109375" style="1" customWidth="1"/>
    <col min="12802" max="12802" width="18.109375" style="1" customWidth="1"/>
    <col min="12803" max="12803" width="4.88671875" style="1" customWidth="1"/>
    <col min="12804" max="12804" width="11.109375" style="1" customWidth="1"/>
    <col min="12805" max="12805" width="12.44140625" style="1" customWidth="1"/>
    <col min="12806" max="12806" width="11.5546875" style="1" customWidth="1"/>
    <col min="12807" max="12807" width="12.88671875" style="1" customWidth="1"/>
    <col min="12808" max="12808" width="8.88671875" style="1"/>
    <col min="12809" max="12810" width="10.6640625" style="1" customWidth="1"/>
    <col min="12811" max="12812" width="10.44140625" style="1" bestFit="1" customWidth="1"/>
    <col min="12813" max="13056" width="8.88671875" style="1"/>
    <col min="13057" max="13057" width="12.109375" style="1" customWidth="1"/>
    <col min="13058" max="13058" width="18.109375" style="1" customWidth="1"/>
    <col min="13059" max="13059" width="4.88671875" style="1" customWidth="1"/>
    <col min="13060" max="13060" width="11.109375" style="1" customWidth="1"/>
    <col min="13061" max="13061" width="12.44140625" style="1" customWidth="1"/>
    <col min="13062" max="13062" width="11.5546875" style="1" customWidth="1"/>
    <col min="13063" max="13063" width="12.88671875" style="1" customWidth="1"/>
    <col min="13064" max="13064" width="8.88671875" style="1"/>
    <col min="13065" max="13066" width="10.6640625" style="1" customWidth="1"/>
    <col min="13067" max="13068" width="10.44140625" style="1" bestFit="1" customWidth="1"/>
    <col min="13069" max="13312" width="8.88671875" style="1"/>
    <col min="13313" max="13313" width="12.109375" style="1" customWidth="1"/>
    <col min="13314" max="13314" width="18.109375" style="1" customWidth="1"/>
    <col min="13315" max="13315" width="4.88671875" style="1" customWidth="1"/>
    <col min="13316" max="13316" width="11.109375" style="1" customWidth="1"/>
    <col min="13317" max="13317" width="12.44140625" style="1" customWidth="1"/>
    <col min="13318" max="13318" width="11.5546875" style="1" customWidth="1"/>
    <col min="13319" max="13319" width="12.88671875" style="1" customWidth="1"/>
    <col min="13320" max="13320" width="8.88671875" style="1"/>
    <col min="13321" max="13322" width="10.6640625" style="1" customWidth="1"/>
    <col min="13323" max="13324" width="10.44140625" style="1" bestFit="1" customWidth="1"/>
    <col min="13325" max="13568" width="8.88671875" style="1"/>
    <col min="13569" max="13569" width="12.109375" style="1" customWidth="1"/>
    <col min="13570" max="13570" width="18.109375" style="1" customWidth="1"/>
    <col min="13571" max="13571" width="4.88671875" style="1" customWidth="1"/>
    <col min="13572" max="13572" width="11.109375" style="1" customWidth="1"/>
    <col min="13573" max="13573" width="12.44140625" style="1" customWidth="1"/>
    <col min="13574" max="13574" width="11.5546875" style="1" customWidth="1"/>
    <col min="13575" max="13575" width="12.88671875" style="1" customWidth="1"/>
    <col min="13576" max="13576" width="8.88671875" style="1"/>
    <col min="13577" max="13578" width="10.6640625" style="1" customWidth="1"/>
    <col min="13579" max="13580" width="10.44140625" style="1" bestFit="1" customWidth="1"/>
    <col min="13581" max="13824" width="8.88671875" style="1"/>
    <col min="13825" max="13825" width="12.109375" style="1" customWidth="1"/>
    <col min="13826" max="13826" width="18.109375" style="1" customWidth="1"/>
    <col min="13827" max="13827" width="4.88671875" style="1" customWidth="1"/>
    <col min="13828" max="13828" width="11.109375" style="1" customWidth="1"/>
    <col min="13829" max="13829" width="12.44140625" style="1" customWidth="1"/>
    <col min="13830" max="13830" width="11.5546875" style="1" customWidth="1"/>
    <col min="13831" max="13831" width="12.88671875" style="1" customWidth="1"/>
    <col min="13832" max="13832" width="8.88671875" style="1"/>
    <col min="13833" max="13834" width="10.6640625" style="1" customWidth="1"/>
    <col min="13835" max="13836" width="10.44140625" style="1" bestFit="1" customWidth="1"/>
    <col min="13837" max="14080" width="8.88671875" style="1"/>
    <col min="14081" max="14081" width="12.109375" style="1" customWidth="1"/>
    <col min="14082" max="14082" width="18.109375" style="1" customWidth="1"/>
    <col min="14083" max="14083" width="4.88671875" style="1" customWidth="1"/>
    <col min="14084" max="14084" width="11.109375" style="1" customWidth="1"/>
    <col min="14085" max="14085" width="12.44140625" style="1" customWidth="1"/>
    <col min="14086" max="14086" width="11.5546875" style="1" customWidth="1"/>
    <col min="14087" max="14087" width="12.88671875" style="1" customWidth="1"/>
    <col min="14088" max="14088" width="8.88671875" style="1"/>
    <col min="14089" max="14090" width="10.6640625" style="1" customWidth="1"/>
    <col min="14091" max="14092" width="10.44140625" style="1" bestFit="1" customWidth="1"/>
    <col min="14093" max="14336" width="8.88671875" style="1"/>
    <col min="14337" max="14337" width="12.109375" style="1" customWidth="1"/>
    <col min="14338" max="14338" width="18.109375" style="1" customWidth="1"/>
    <col min="14339" max="14339" width="4.88671875" style="1" customWidth="1"/>
    <col min="14340" max="14340" width="11.109375" style="1" customWidth="1"/>
    <col min="14341" max="14341" width="12.44140625" style="1" customWidth="1"/>
    <col min="14342" max="14342" width="11.5546875" style="1" customWidth="1"/>
    <col min="14343" max="14343" width="12.88671875" style="1" customWidth="1"/>
    <col min="14344" max="14344" width="8.88671875" style="1"/>
    <col min="14345" max="14346" width="10.6640625" style="1" customWidth="1"/>
    <col min="14347" max="14348" width="10.44140625" style="1" bestFit="1" customWidth="1"/>
    <col min="14349" max="14592" width="8.88671875" style="1"/>
    <col min="14593" max="14593" width="12.109375" style="1" customWidth="1"/>
    <col min="14594" max="14594" width="18.109375" style="1" customWidth="1"/>
    <col min="14595" max="14595" width="4.88671875" style="1" customWidth="1"/>
    <col min="14596" max="14596" width="11.109375" style="1" customWidth="1"/>
    <col min="14597" max="14597" width="12.44140625" style="1" customWidth="1"/>
    <col min="14598" max="14598" width="11.5546875" style="1" customWidth="1"/>
    <col min="14599" max="14599" width="12.88671875" style="1" customWidth="1"/>
    <col min="14600" max="14600" width="8.88671875" style="1"/>
    <col min="14601" max="14602" width="10.6640625" style="1" customWidth="1"/>
    <col min="14603" max="14604" width="10.44140625" style="1" bestFit="1" customWidth="1"/>
    <col min="14605" max="14848" width="8.88671875" style="1"/>
    <col min="14849" max="14849" width="12.109375" style="1" customWidth="1"/>
    <col min="14850" max="14850" width="18.109375" style="1" customWidth="1"/>
    <col min="14851" max="14851" width="4.88671875" style="1" customWidth="1"/>
    <col min="14852" max="14852" width="11.109375" style="1" customWidth="1"/>
    <col min="14853" max="14853" width="12.44140625" style="1" customWidth="1"/>
    <col min="14854" max="14854" width="11.5546875" style="1" customWidth="1"/>
    <col min="14855" max="14855" width="12.88671875" style="1" customWidth="1"/>
    <col min="14856" max="14856" width="8.88671875" style="1"/>
    <col min="14857" max="14858" width="10.6640625" style="1" customWidth="1"/>
    <col min="14859" max="14860" width="10.44140625" style="1" bestFit="1" customWidth="1"/>
    <col min="14861" max="15104" width="8.88671875" style="1"/>
    <col min="15105" max="15105" width="12.109375" style="1" customWidth="1"/>
    <col min="15106" max="15106" width="18.109375" style="1" customWidth="1"/>
    <col min="15107" max="15107" width="4.88671875" style="1" customWidth="1"/>
    <col min="15108" max="15108" width="11.109375" style="1" customWidth="1"/>
    <col min="15109" max="15109" width="12.44140625" style="1" customWidth="1"/>
    <col min="15110" max="15110" width="11.5546875" style="1" customWidth="1"/>
    <col min="15111" max="15111" width="12.88671875" style="1" customWidth="1"/>
    <col min="15112" max="15112" width="8.88671875" style="1"/>
    <col min="15113" max="15114" width="10.6640625" style="1" customWidth="1"/>
    <col min="15115" max="15116" width="10.44140625" style="1" bestFit="1" customWidth="1"/>
    <col min="15117" max="15360" width="8.88671875" style="1"/>
    <col min="15361" max="15361" width="12.109375" style="1" customWidth="1"/>
    <col min="15362" max="15362" width="18.109375" style="1" customWidth="1"/>
    <col min="15363" max="15363" width="4.88671875" style="1" customWidth="1"/>
    <col min="15364" max="15364" width="11.109375" style="1" customWidth="1"/>
    <col min="15365" max="15365" width="12.44140625" style="1" customWidth="1"/>
    <col min="15366" max="15366" width="11.5546875" style="1" customWidth="1"/>
    <col min="15367" max="15367" width="12.88671875" style="1" customWidth="1"/>
    <col min="15368" max="15368" width="8.88671875" style="1"/>
    <col min="15369" max="15370" width="10.6640625" style="1" customWidth="1"/>
    <col min="15371" max="15372" width="10.44140625" style="1" bestFit="1" customWidth="1"/>
    <col min="15373" max="15616" width="8.88671875" style="1"/>
    <col min="15617" max="15617" width="12.109375" style="1" customWidth="1"/>
    <col min="15618" max="15618" width="18.109375" style="1" customWidth="1"/>
    <col min="15619" max="15619" width="4.88671875" style="1" customWidth="1"/>
    <col min="15620" max="15620" width="11.109375" style="1" customWidth="1"/>
    <col min="15621" max="15621" width="12.44140625" style="1" customWidth="1"/>
    <col min="15622" max="15622" width="11.5546875" style="1" customWidth="1"/>
    <col min="15623" max="15623" width="12.88671875" style="1" customWidth="1"/>
    <col min="15624" max="15624" width="8.88671875" style="1"/>
    <col min="15625" max="15626" width="10.6640625" style="1" customWidth="1"/>
    <col min="15627" max="15628" width="10.44140625" style="1" bestFit="1" customWidth="1"/>
    <col min="15629" max="15872" width="8.88671875" style="1"/>
    <col min="15873" max="15873" width="12.109375" style="1" customWidth="1"/>
    <col min="15874" max="15874" width="18.109375" style="1" customWidth="1"/>
    <col min="15875" max="15875" width="4.88671875" style="1" customWidth="1"/>
    <col min="15876" max="15876" width="11.109375" style="1" customWidth="1"/>
    <col min="15877" max="15877" width="12.44140625" style="1" customWidth="1"/>
    <col min="15878" max="15878" width="11.5546875" style="1" customWidth="1"/>
    <col min="15879" max="15879" width="12.88671875" style="1" customWidth="1"/>
    <col min="15880" max="15880" width="8.88671875" style="1"/>
    <col min="15881" max="15882" width="10.6640625" style="1" customWidth="1"/>
    <col min="15883" max="15884" width="10.44140625" style="1" bestFit="1" customWidth="1"/>
    <col min="15885" max="16128" width="8.88671875" style="1"/>
    <col min="16129" max="16129" width="12.109375" style="1" customWidth="1"/>
    <col min="16130" max="16130" width="18.109375" style="1" customWidth="1"/>
    <col min="16131" max="16131" width="4.88671875" style="1" customWidth="1"/>
    <col min="16132" max="16132" width="11.109375" style="1" customWidth="1"/>
    <col min="16133" max="16133" width="12.44140625" style="1" customWidth="1"/>
    <col min="16134" max="16134" width="11.5546875" style="1" customWidth="1"/>
    <col min="16135" max="16135" width="12.88671875" style="1" customWidth="1"/>
    <col min="16136" max="16136" width="8.88671875" style="1"/>
    <col min="16137" max="16138" width="10.6640625" style="1" customWidth="1"/>
    <col min="16139" max="16140" width="10.44140625" style="1" bestFit="1" customWidth="1"/>
    <col min="16141" max="16384" width="8.88671875" style="1"/>
  </cols>
  <sheetData>
    <row r="1" spans="1:13" ht="27.75" customHeight="1">
      <c r="A1" s="53" t="s">
        <v>49</v>
      </c>
      <c r="B1" s="53"/>
      <c r="C1" s="53"/>
      <c r="D1" s="53"/>
      <c r="E1" s="53"/>
      <c r="F1" s="53"/>
      <c r="G1" s="53"/>
    </row>
    <row r="2" spans="1:13" ht="15" customHeight="1">
      <c r="A2" s="3"/>
      <c r="B2" s="3"/>
      <c r="C2" s="49"/>
      <c r="D2" s="4"/>
    </row>
    <row r="3" spans="1:13" ht="15" customHeight="1">
      <c r="A3" s="3"/>
      <c r="B3" s="3"/>
      <c r="C3" s="5"/>
      <c r="D3" s="5"/>
      <c r="E3" s="5"/>
    </row>
    <row r="4" spans="1:13" ht="27.75" customHeight="1" thickBot="1">
      <c r="A4" s="54" t="s">
        <v>48</v>
      </c>
      <c r="B4" s="54"/>
      <c r="C4" s="48" t="s">
        <v>47</v>
      </c>
      <c r="D4" s="4"/>
      <c r="E4" s="4"/>
      <c r="L4" s="45"/>
    </row>
    <row r="5" spans="1:13" ht="15" customHeight="1">
      <c r="A5" s="46" t="s">
        <v>46</v>
      </c>
      <c r="B5" s="6"/>
      <c r="C5" s="47"/>
      <c r="D5" s="4"/>
      <c r="E5" s="4"/>
      <c r="L5" s="45"/>
    </row>
    <row r="6" spans="1:13" ht="15" customHeight="1">
      <c r="A6" s="46" t="s">
        <v>45</v>
      </c>
      <c r="B6" s="6"/>
      <c r="C6" s="4"/>
      <c r="D6" s="4"/>
      <c r="E6" s="4"/>
      <c r="L6" s="45"/>
    </row>
    <row r="7" spans="1:13" ht="15" customHeight="1">
      <c r="A7" s="46" t="s">
        <v>44</v>
      </c>
      <c r="B7" s="6"/>
      <c r="C7" s="4"/>
      <c r="D7" s="4"/>
      <c r="E7" s="4"/>
      <c r="L7" s="45"/>
    </row>
    <row r="8" spans="1:13" ht="15" customHeight="1">
      <c r="A8" s="3"/>
      <c r="B8" s="3"/>
      <c r="C8" s="4"/>
      <c r="D8" s="4"/>
    </row>
    <row r="9" spans="1:13" ht="15" customHeight="1">
      <c r="A9" s="44" t="s">
        <v>43</v>
      </c>
      <c r="B9" s="3"/>
      <c r="C9" s="4"/>
      <c r="D9" s="4"/>
      <c r="E9" s="4"/>
    </row>
    <row r="10" spans="1:13" ht="15" customHeight="1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>
      <c r="A11" s="3" t="s">
        <v>42</v>
      </c>
      <c r="B11" s="43">
        <f>G43</f>
        <v>4873000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>
      <c r="A12" s="3" t="s">
        <v>41</v>
      </c>
      <c r="B12" s="40">
        <f ca="1">NOW()</f>
        <v>40623.571499652775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>
      <c r="A13" s="3" t="s">
        <v>40</v>
      </c>
      <c r="B13" s="38"/>
      <c r="C13" s="4"/>
      <c r="D13" s="4"/>
      <c r="E13" s="4"/>
      <c r="J13" s="2"/>
      <c r="K13" s="2"/>
      <c r="L13" s="2"/>
    </row>
    <row r="14" spans="1:13" ht="15" customHeight="1" thickBot="1">
      <c r="A14" s="3"/>
      <c r="B14" s="3"/>
      <c r="C14" s="4"/>
      <c r="D14" s="4"/>
      <c r="I14" s="50"/>
      <c r="J14" s="51"/>
      <c r="K14" s="2"/>
      <c r="L14" s="2"/>
    </row>
    <row r="15" spans="1:13" s="3" customFormat="1" ht="15" customHeight="1" thickBot="1">
      <c r="A15" s="37" t="s">
        <v>39</v>
      </c>
      <c r="B15" s="37" t="s">
        <v>38</v>
      </c>
      <c r="C15" s="35" t="s">
        <v>37</v>
      </c>
      <c r="D15" s="35" t="s">
        <v>36</v>
      </c>
      <c r="E15" s="36" t="s">
        <v>35</v>
      </c>
      <c r="F15" s="36" t="s">
        <v>34</v>
      </c>
      <c r="G15" s="35" t="s">
        <v>33</v>
      </c>
      <c r="I15" s="1"/>
      <c r="J15" s="2"/>
      <c r="K15" s="2"/>
      <c r="L15" s="2"/>
      <c r="M15" s="1"/>
    </row>
    <row r="16" spans="1:13" s="3" customFormat="1" ht="15" customHeight="1">
      <c r="A16" s="34"/>
      <c r="B16" s="33"/>
      <c r="C16" s="27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>
      <c r="A17" s="25" t="s">
        <v>32</v>
      </c>
      <c r="B17" s="30" t="s">
        <v>66</v>
      </c>
      <c r="C17" s="27">
        <v>1</v>
      </c>
      <c r="D17" s="22">
        <f>4180000/1.1</f>
        <v>3799999.9999999995</v>
      </c>
      <c r="E17" s="23">
        <f>C17*D17</f>
        <v>3799999.9999999995</v>
      </c>
      <c r="F17" s="16">
        <f>E17*10%</f>
        <v>380000</v>
      </c>
      <c r="G17" s="16">
        <f t="shared" si="0"/>
        <v>4179999.9999999995</v>
      </c>
      <c r="I17" s="1"/>
      <c r="J17" s="2"/>
      <c r="K17" s="2"/>
      <c r="L17" s="2"/>
      <c r="M17" s="1"/>
    </row>
    <row r="18" spans="1:13" s="3" customFormat="1" ht="15" customHeight="1">
      <c r="A18" s="28"/>
      <c r="B18" s="25"/>
      <c r="C18" s="27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>
      <c r="A19" s="28"/>
      <c r="B19" s="24" t="s">
        <v>28</v>
      </c>
      <c r="C19" s="27"/>
      <c r="D19" s="22"/>
      <c r="E19" s="23"/>
      <c r="F19" s="16"/>
      <c r="G19" s="16">
        <f t="shared" si="0"/>
        <v>0</v>
      </c>
      <c r="M19" s="1"/>
    </row>
    <row r="20" spans="1:13" s="3" customFormat="1" ht="15" customHeight="1">
      <c r="A20" s="28"/>
      <c r="B20" s="24" t="s">
        <v>68</v>
      </c>
      <c r="C20" s="27"/>
      <c r="D20" s="22"/>
      <c r="E20" s="23"/>
      <c r="F20" s="16"/>
      <c r="G20" s="16">
        <f t="shared" si="0"/>
        <v>0</v>
      </c>
      <c r="L20" s="52"/>
    </row>
    <row r="21" spans="1:13" s="3" customFormat="1" ht="15" customHeight="1">
      <c r="A21" s="28"/>
      <c r="B21" s="24" t="s">
        <v>69</v>
      </c>
      <c r="C21" s="27"/>
      <c r="D21" s="22"/>
      <c r="E21" s="23"/>
      <c r="F21" s="16"/>
      <c r="G21" s="16">
        <f t="shared" si="0"/>
        <v>0</v>
      </c>
    </row>
    <row r="22" spans="1:13" s="3" customFormat="1" ht="15" customHeight="1">
      <c r="A22" s="25"/>
      <c r="B22" s="24" t="s">
        <v>70</v>
      </c>
      <c r="C22" s="26"/>
      <c r="D22" s="22"/>
      <c r="E22" s="23"/>
      <c r="F22" s="16"/>
      <c r="G22" s="16">
        <f t="shared" si="0"/>
        <v>0</v>
      </c>
    </row>
    <row r="23" spans="1:13" s="3" customFormat="1" ht="15" customHeight="1">
      <c r="A23" s="25"/>
      <c r="B23" s="24" t="s">
        <v>20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>
      <c r="A24" s="21"/>
      <c r="B24" s="24" t="s">
        <v>72</v>
      </c>
      <c r="C24" s="20"/>
      <c r="D24" s="22"/>
      <c r="E24" s="23"/>
      <c r="F24" s="16"/>
      <c r="G24" s="16">
        <f t="shared" si="0"/>
        <v>0</v>
      </c>
      <c r="L24" s="52"/>
    </row>
    <row r="25" spans="1:13" s="3" customFormat="1" ht="15" customHeight="1">
      <c r="A25" s="21"/>
      <c r="B25" s="16" t="s">
        <v>15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>
      <c r="A26" s="21"/>
      <c r="B26" s="16" t="s">
        <v>74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>
      <c r="A27" s="21"/>
      <c r="B27" s="16" t="s">
        <v>75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>
      <c r="A28" s="21"/>
      <c r="B28" s="16"/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>
      <c r="A29" s="21"/>
      <c r="B29" s="2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>
      <c r="A30" s="21"/>
      <c r="B30" s="16" t="s">
        <v>80</v>
      </c>
      <c r="C30" s="20">
        <v>1</v>
      </c>
      <c r="D30" s="22">
        <f>693000/1.1</f>
        <v>630000</v>
      </c>
      <c r="E30" s="22">
        <f>C30*D30</f>
        <v>630000</v>
      </c>
      <c r="F30" s="16">
        <f>E30*10%</f>
        <v>63000</v>
      </c>
      <c r="G30" s="16">
        <f>SUM(E30:F30)</f>
        <v>693000</v>
      </c>
      <c r="K30" s="4"/>
      <c r="L30" s="4"/>
      <c r="M30" s="4"/>
    </row>
    <row r="31" spans="1:13" s="3" customFormat="1" ht="15" customHeight="1">
      <c r="A31" s="21"/>
      <c r="B31" s="21"/>
      <c r="C31" s="20"/>
      <c r="D31" s="22"/>
      <c r="E31" s="22"/>
      <c r="F31" s="16"/>
      <c r="G31" s="16"/>
      <c r="K31" s="4"/>
      <c r="L31" s="4"/>
      <c r="M31" s="4"/>
    </row>
    <row r="32" spans="1:13" s="3" customFormat="1" ht="15" customHeight="1">
      <c r="A32" s="21"/>
      <c r="B32" s="21"/>
      <c r="C32" s="20"/>
      <c r="D32" s="22"/>
      <c r="E32" s="22"/>
      <c r="F32" s="16"/>
      <c r="G32" s="16"/>
      <c r="K32" s="4"/>
      <c r="L32" s="4"/>
      <c r="M32" s="4"/>
    </row>
    <row r="33" spans="1:12" s="3" customFormat="1" ht="15" customHeight="1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>
      <c r="A34" s="21"/>
      <c r="B34" s="21"/>
      <c r="C34" s="20"/>
      <c r="D34" s="22"/>
      <c r="E34" s="22"/>
      <c r="F34" s="16"/>
      <c r="G34" s="16"/>
    </row>
    <row r="35" spans="1:12" s="3" customFormat="1" ht="15" customHeight="1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>
      <c r="A43" s="15" t="s">
        <v>4</v>
      </c>
      <c r="B43" s="6"/>
      <c r="C43" s="5"/>
      <c r="D43" s="14" t="s">
        <v>3</v>
      </c>
      <c r="E43" s="13">
        <f>SUM(E16:E42)</f>
        <v>4430000</v>
      </c>
      <c r="F43" s="12">
        <f>SUM(F16:F42)</f>
        <v>443000</v>
      </c>
      <c r="G43" s="12">
        <f>SUM(G16:G42)</f>
        <v>4873000</v>
      </c>
    </row>
    <row r="44" spans="1:12" s="3" customFormat="1" ht="15" customHeight="1" thickBot="1">
      <c r="A44" s="11" t="s">
        <v>2</v>
      </c>
      <c r="B44" s="10"/>
      <c r="C44" s="9"/>
      <c r="D44" s="7"/>
      <c r="E44" s="8"/>
      <c r="F44" s="7"/>
      <c r="G44" s="7"/>
    </row>
    <row r="45" spans="1:12" s="3" customFormat="1" ht="15" customHeight="1">
      <c r="A45" s="3" t="s">
        <v>1</v>
      </c>
      <c r="C45" s="4"/>
      <c r="D45" s="4"/>
      <c r="E45" s="4"/>
      <c r="F45" s="4"/>
      <c r="G45" s="4"/>
    </row>
    <row r="46" spans="1:12" s="3" customFormat="1" ht="15" customHeight="1">
      <c r="C46" s="4"/>
      <c r="D46" s="4"/>
      <c r="E46" s="4"/>
      <c r="F46" s="4"/>
      <c r="G46" s="4"/>
    </row>
    <row r="47" spans="1:12" s="3" customFormat="1" ht="15" customHeight="1">
      <c r="C47" s="4"/>
      <c r="D47" s="4"/>
      <c r="E47" s="4"/>
      <c r="F47" s="4"/>
      <c r="G47" s="4"/>
    </row>
    <row r="48" spans="1:12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16"/>
  <sheetViews>
    <sheetView tabSelected="1" view="pageBreakPreview" topLeftCell="A24" zoomScaleNormal="100" workbookViewId="0">
      <selection activeCell="A32" sqref="A32:XFD32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0.44140625" style="1" bestFit="1" customWidth="1"/>
    <col min="13" max="256" width="8.88671875" style="1"/>
    <col min="257" max="257" width="12.109375" style="1" customWidth="1"/>
    <col min="258" max="258" width="18.109375" style="1" customWidth="1"/>
    <col min="259" max="259" width="4.88671875" style="1" customWidth="1"/>
    <col min="260" max="260" width="11.109375" style="1" customWidth="1"/>
    <col min="261" max="261" width="12.44140625" style="1" customWidth="1"/>
    <col min="262" max="262" width="11.5546875" style="1" customWidth="1"/>
    <col min="263" max="263" width="12.88671875" style="1" customWidth="1"/>
    <col min="264" max="264" width="8.88671875" style="1"/>
    <col min="265" max="266" width="10.6640625" style="1" customWidth="1"/>
    <col min="267" max="268" width="10.44140625" style="1" bestFit="1" customWidth="1"/>
    <col min="269" max="512" width="8.88671875" style="1"/>
    <col min="513" max="513" width="12.109375" style="1" customWidth="1"/>
    <col min="514" max="514" width="18.109375" style="1" customWidth="1"/>
    <col min="515" max="515" width="4.88671875" style="1" customWidth="1"/>
    <col min="516" max="516" width="11.109375" style="1" customWidth="1"/>
    <col min="517" max="517" width="12.44140625" style="1" customWidth="1"/>
    <col min="518" max="518" width="11.5546875" style="1" customWidth="1"/>
    <col min="519" max="519" width="12.88671875" style="1" customWidth="1"/>
    <col min="520" max="520" width="8.88671875" style="1"/>
    <col min="521" max="522" width="10.6640625" style="1" customWidth="1"/>
    <col min="523" max="524" width="10.44140625" style="1" bestFit="1" customWidth="1"/>
    <col min="525" max="768" width="8.88671875" style="1"/>
    <col min="769" max="769" width="12.109375" style="1" customWidth="1"/>
    <col min="770" max="770" width="18.109375" style="1" customWidth="1"/>
    <col min="771" max="771" width="4.88671875" style="1" customWidth="1"/>
    <col min="772" max="772" width="11.109375" style="1" customWidth="1"/>
    <col min="773" max="773" width="12.44140625" style="1" customWidth="1"/>
    <col min="774" max="774" width="11.5546875" style="1" customWidth="1"/>
    <col min="775" max="775" width="12.88671875" style="1" customWidth="1"/>
    <col min="776" max="776" width="8.88671875" style="1"/>
    <col min="777" max="778" width="10.6640625" style="1" customWidth="1"/>
    <col min="779" max="780" width="10.44140625" style="1" bestFit="1" customWidth="1"/>
    <col min="781" max="1024" width="8.88671875" style="1"/>
    <col min="1025" max="1025" width="12.109375" style="1" customWidth="1"/>
    <col min="1026" max="1026" width="18.109375" style="1" customWidth="1"/>
    <col min="1027" max="1027" width="4.88671875" style="1" customWidth="1"/>
    <col min="1028" max="1028" width="11.109375" style="1" customWidth="1"/>
    <col min="1029" max="1029" width="12.44140625" style="1" customWidth="1"/>
    <col min="1030" max="1030" width="11.5546875" style="1" customWidth="1"/>
    <col min="1031" max="1031" width="12.88671875" style="1" customWidth="1"/>
    <col min="1032" max="1032" width="8.88671875" style="1"/>
    <col min="1033" max="1034" width="10.6640625" style="1" customWidth="1"/>
    <col min="1035" max="1036" width="10.44140625" style="1" bestFit="1" customWidth="1"/>
    <col min="1037" max="1280" width="8.88671875" style="1"/>
    <col min="1281" max="1281" width="12.109375" style="1" customWidth="1"/>
    <col min="1282" max="1282" width="18.109375" style="1" customWidth="1"/>
    <col min="1283" max="1283" width="4.88671875" style="1" customWidth="1"/>
    <col min="1284" max="1284" width="11.109375" style="1" customWidth="1"/>
    <col min="1285" max="1285" width="12.44140625" style="1" customWidth="1"/>
    <col min="1286" max="1286" width="11.5546875" style="1" customWidth="1"/>
    <col min="1287" max="1287" width="12.88671875" style="1" customWidth="1"/>
    <col min="1288" max="1288" width="8.88671875" style="1"/>
    <col min="1289" max="1290" width="10.6640625" style="1" customWidth="1"/>
    <col min="1291" max="1292" width="10.44140625" style="1" bestFit="1" customWidth="1"/>
    <col min="1293" max="1536" width="8.88671875" style="1"/>
    <col min="1537" max="1537" width="12.109375" style="1" customWidth="1"/>
    <col min="1538" max="1538" width="18.109375" style="1" customWidth="1"/>
    <col min="1539" max="1539" width="4.88671875" style="1" customWidth="1"/>
    <col min="1540" max="1540" width="11.109375" style="1" customWidth="1"/>
    <col min="1541" max="1541" width="12.44140625" style="1" customWidth="1"/>
    <col min="1542" max="1542" width="11.5546875" style="1" customWidth="1"/>
    <col min="1543" max="1543" width="12.88671875" style="1" customWidth="1"/>
    <col min="1544" max="1544" width="8.88671875" style="1"/>
    <col min="1545" max="1546" width="10.6640625" style="1" customWidth="1"/>
    <col min="1547" max="1548" width="10.44140625" style="1" bestFit="1" customWidth="1"/>
    <col min="1549" max="1792" width="8.88671875" style="1"/>
    <col min="1793" max="1793" width="12.109375" style="1" customWidth="1"/>
    <col min="1794" max="1794" width="18.109375" style="1" customWidth="1"/>
    <col min="1795" max="1795" width="4.88671875" style="1" customWidth="1"/>
    <col min="1796" max="1796" width="11.109375" style="1" customWidth="1"/>
    <col min="1797" max="1797" width="12.44140625" style="1" customWidth="1"/>
    <col min="1798" max="1798" width="11.5546875" style="1" customWidth="1"/>
    <col min="1799" max="1799" width="12.88671875" style="1" customWidth="1"/>
    <col min="1800" max="1800" width="8.88671875" style="1"/>
    <col min="1801" max="1802" width="10.6640625" style="1" customWidth="1"/>
    <col min="1803" max="1804" width="10.44140625" style="1" bestFit="1" customWidth="1"/>
    <col min="1805" max="2048" width="8.88671875" style="1"/>
    <col min="2049" max="2049" width="12.109375" style="1" customWidth="1"/>
    <col min="2050" max="2050" width="18.109375" style="1" customWidth="1"/>
    <col min="2051" max="2051" width="4.88671875" style="1" customWidth="1"/>
    <col min="2052" max="2052" width="11.109375" style="1" customWidth="1"/>
    <col min="2053" max="2053" width="12.44140625" style="1" customWidth="1"/>
    <col min="2054" max="2054" width="11.5546875" style="1" customWidth="1"/>
    <col min="2055" max="2055" width="12.88671875" style="1" customWidth="1"/>
    <col min="2056" max="2056" width="8.88671875" style="1"/>
    <col min="2057" max="2058" width="10.6640625" style="1" customWidth="1"/>
    <col min="2059" max="2060" width="10.44140625" style="1" bestFit="1" customWidth="1"/>
    <col min="2061" max="2304" width="8.88671875" style="1"/>
    <col min="2305" max="2305" width="12.109375" style="1" customWidth="1"/>
    <col min="2306" max="2306" width="18.109375" style="1" customWidth="1"/>
    <col min="2307" max="2307" width="4.88671875" style="1" customWidth="1"/>
    <col min="2308" max="2308" width="11.109375" style="1" customWidth="1"/>
    <col min="2309" max="2309" width="12.44140625" style="1" customWidth="1"/>
    <col min="2310" max="2310" width="11.5546875" style="1" customWidth="1"/>
    <col min="2311" max="2311" width="12.88671875" style="1" customWidth="1"/>
    <col min="2312" max="2312" width="8.88671875" style="1"/>
    <col min="2313" max="2314" width="10.6640625" style="1" customWidth="1"/>
    <col min="2315" max="2316" width="10.44140625" style="1" bestFit="1" customWidth="1"/>
    <col min="2317" max="2560" width="8.88671875" style="1"/>
    <col min="2561" max="2561" width="12.109375" style="1" customWidth="1"/>
    <col min="2562" max="2562" width="18.109375" style="1" customWidth="1"/>
    <col min="2563" max="2563" width="4.88671875" style="1" customWidth="1"/>
    <col min="2564" max="2564" width="11.109375" style="1" customWidth="1"/>
    <col min="2565" max="2565" width="12.44140625" style="1" customWidth="1"/>
    <col min="2566" max="2566" width="11.5546875" style="1" customWidth="1"/>
    <col min="2567" max="2567" width="12.88671875" style="1" customWidth="1"/>
    <col min="2568" max="2568" width="8.88671875" style="1"/>
    <col min="2569" max="2570" width="10.6640625" style="1" customWidth="1"/>
    <col min="2571" max="2572" width="10.44140625" style="1" bestFit="1" customWidth="1"/>
    <col min="2573" max="2816" width="8.88671875" style="1"/>
    <col min="2817" max="2817" width="12.109375" style="1" customWidth="1"/>
    <col min="2818" max="2818" width="18.109375" style="1" customWidth="1"/>
    <col min="2819" max="2819" width="4.88671875" style="1" customWidth="1"/>
    <col min="2820" max="2820" width="11.109375" style="1" customWidth="1"/>
    <col min="2821" max="2821" width="12.44140625" style="1" customWidth="1"/>
    <col min="2822" max="2822" width="11.5546875" style="1" customWidth="1"/>
    <col min="2823" max="2823" width="12.88671875" style="1" customWidth="1"/>
    <col min="2824" max="2824" width="8.88671875" style="1"/>
    <col min="2825" max="2826" width="10.6640625" style="1" customWidth="1"/>
    <col min="2827" max="2828" width="10.44140625" style="1" bestFit="1" customWidth="1"/>
    <col min="2829" max="3072" width="8.88671875" style="1"/>
    <col min="3073" max="3073" width="12.109375" style="1" customWidth="1"/>
    <col min="3074" max="3074" width="18.109375" style="1" customWidth="1"/>
    <col min="3075" max="3075" width="4.88671875" style="1" customWidth="1"/>
    <col min="3076" max="3076" width="11.109375" style="1" customWidth="1"/>
    <col min="3077" max="3077" width="12.44140625" style="1" customWidth="1"/>
    <col min="3078" max="3078" width="11.5546875" style="1" customWidth="1"/>
    <col min="3079" max="3079" width="12.88671875" style="1" customWidth="1"/>
    <col min="3080" max="3080" width="8.88671875" style="1"/>
    <col min="3081" max="3082" width="10.6640625" style="1" customWidth="1"/>
    <col min="3083" max="3084" width="10.44140625" style="1" bestFit="1" customWidth="1"/>
    <col min="3085" max="3328" width="8.88671875" style="1"/>
    <col min="3329" max="3329" width="12.109375" style="1" customWidth="1"/>
    <col min="3330" max="3330" width="18.109375" style="1" customWidth="1"/>
    <col min="3331" max="3331" width="4.88671875" style="1" customWidth="1"/>
    <col min="3332" max="3332" width="11.109375" style="1" customWidth="1"/>
    <col min="3333" max="3333" width="12.44140625" style="1" customWidth="1"/>
    <col min="3334" max="3334" width="11.5546875" style="1" customWidth="1"/>
    <col min="3335" max="3335" width="12.88671875" style="1" customWidth="1"/>
    <col min="3336" max="3336" width="8.88671875" style="1"/>
    <col min="3337" max="3338" width="10.6640625" style="1" customWidth="1"/>
    <col min="3339" max="3340" width="10.44140625" style="1" bestFit="1" customWidth="1"/>
    <col min="3341" max="3584" width="8.88671875" style="1"/>
    <col min="3585" max="3585" width="12.109375" style="1" customWidth="1"/>
    <col min="3586" max="3586" width="18.109375" style="1" customWidth="1"/>
    <col min="3587" max="3587" width="4.88671875" style="1" customWidth="1"/>
    <col min="3588" max="3588" width="11.109375" style="1" customWidth="1"/>
    <col min="3589" max="3589" width="12.44140625" style="1" customWidth="1"/>
    <col min="3590" max="3590" width="11.5546875" style="1" customWidth="1"/>
    <col min="3591" max="3591" width="12.88671875" style="1" customWidth="1"/>
    <col min="3592" max="3592" width="8.88671875" style="1"/>
    <col min="3593" max="3594" width="10.6640625" style="1" customWidth="1"/>
    <col min="3595" max="3596" width="10.44140625" style="1" bestFit="1" customWidth="1"/>
    <col min="3597" max="3840" width="8.88671875" style="1"/>
    <col min="3841" max="3841" width="12.109375" style="1" customWidth="1"/>
    <col min="3842" max="3842" width="18.109375" style="1" customWidth="1"/>
    <col min="3843" max="3843" width="4.88671875" style="1" customWidth="1"/>
    <col min="3844" max="3844" width="11.109375" style="1" customWidth="1"/>
    <col min="3845" max="3845" width="12.44140625" style="1" customWidth="1"/>
    <col min="3846" max="3846" width="11.5546875" style="1" customWidth="1"/>
    <col min="3847" max="3847" width="12.88671875" style="1" customWidth="1"/>
    <col min="3848" max="3848" width="8.88671875" style="1"/>
    <col min="3849" max="3850" width="10.6640625" style="1" customWidth="1"/>
    <col min="3851" max="3852" width="10.44140625" style="1" bestFit="1" customWidth="1"/>
    <col min="3853" max="4096" width="8.88671875" style="1"/>
    <col min="4097" max="4097" width="12.109375" style="1" customWidth="1"/>
    <col min="4098" max="4098" width="18.109375" style="1" customWidth="1"/>
    <col min="4099" max="4099" width="4.88671875" style="1" customWidth="1"/>
    <col min="4100" max="4100" width="11.109375" style="1" customWidth="1"/>
    <col min="4101" max="4101" width="12.44140625" style="1" customWidth="1"/>
    <col min="4102" max="4102" width="11.5546875" style="1" customWidth="1"/>
    <col min="4103" max="4103" width="12.88671875" style="1" customWidth="1"/>
    <col min="4104" max="4104" width="8.88671875" style="1"/>
    <col min="4105" max="4106" width="10.6640625" style="1" customWidth="1"/>
    <col min="4107" max="4108" width="10.44140625" style="1" bestFit="1" customWidth="1"/>
    <col min="4109" max="4352" width="8.88671875" style="1"/>
    <col min="4353" max="4353" width="12.109375" style="1" customWidth="1"/>
    <col min="4354" max="4354" width="18.109375" style="1" customWidth="1"/>
    <col min="4355" max="4355" width="4.88671875" style="1" customWidth="1"/>
    <col min="4356" max="4356" width="11.109375" style="1" customWidth="1"/>
    <col min="4357" max="4357" width="12.44140625" style="1" customWidth="1"/>
    <col min="4358" max="4358" width="11.5546875" style="1" customWidth="1"/>
    <col min="4359" max="4359" width="12.88671875" style="1" customWidth="1"/>
    <col min="4360" max="4360" width="8.88671875" style="1"/>
    <col min="4361" max="4362" width="10.6640625" style="1" customWidth="1"/>
    <col min="4363" max="4364" width="10.44140625" style="1" bestFit="1" customWidth="1"/>
    <col min="4365" max="4608" width="8.88671875" style="1"/>
    <col min="4609" max="4609" width="12.109375" style="1" customWidth="1"/>
    <col min="4610" max="4610" width="18.109375" style="1" customWidth="1"/>
    <col min="4611" max="4611" width="4.88671875" style="1" customWidth="1"/>
    <col min="4612" max="4612" width="11.109375" style="1" customWidth="1"/>
    <col min="4613" max="4613" width="12.44140625" style="1" customWidth="1"/>
    <col min="4614" max="4614" width="11.5546875" style="1" customWidth="1"/>
    <col min="4615" max="4615" width="12.88671875" style="1" customWidth="1"/>
    <col min="4616" max="4616" width="8.88671875" style="1"/>
    <col min="4617" max="4618" width="10.6640625" style="1" customWidth="1"/>
    <col min="4619" max="4620" width="10.44140625" style="1" bestFit="1" customWidth="1"/>
    <col min="4621" max="4864" width="8.88671875" style="1"/>
    <col min="4865" max="4865" width="12.109375" style="1" customWidth="1"/>
    <col min="4866" max="4866" width="18.109375" style="1" customWidth="1"/>
    <col min="4867" max="4867" width="4.88671875" style="1" customWidth="1"/>
    <col min="4868" max="4868" width="11.109375" style="1" customWidth="1"/>
    <col min="4869" max="4869" width="12.44140625" style="1" customWidth="1"/>
    <col min="4870" max="4870" width="11.5546875" style="1" customWidth="1"/>
    <col min="4871" max="4871" width="12.88671875" style="1" customWidth="1"/>
    <col min="4872" max="4872" width="8.88671875" style="1"/>
    <col min="4873" max="4874" width="10.6640625" style="1" customWidth="1"/>
    <col min="4875" max="4876" width="10.44140625" style="1" bestFit="1" customWidth="1"/>
    <col min="4877" max="5120" width="8.88671875" style="1"/>
    <col min="5121" max="5121" width="12.109375" style="1" customWidth="1"/>
    <col min="5122" max="5122" width="18.109375" style="1" customWidth="1"/>
    <col min="5123" max="5123" width="4.88671875" style="1" customWidth="1"/>
    <col min="5124" max="5124" width="11.109375" style="1" customWidth="1"/>
    <col min="5125" max="5125" width="12.44140625" style="1" customWidth="1"/>
    <col min="5126" max="5126" width="11.5546875" style="1" customWidth="1"/>
    <col min="5127" max="5127" width="12.88671875" style="1" customWidth="1"/>
    <col min="5128" max="5128" width="8.88671875" style="1"/>
    <col min="5129" max="5130" width="10.6640625" style="1" customWidth="1"/>
    <col min="5131" max="5132" width="10.44140625" style="1" bestFit="1" customWidth="1"/>
    <col min="5133" max="5376" width="8.88671875" style="1"/>
    <col min="5377" max="5377" width="12.109375" style="1" customWidth="1"/>
    <col min="5378" max="5378" width="18.109375" style="1" customWidth="1"/>
    <col min="5379" max="5379" width="4.88671875" style="1" customWidth="1"/>
    <col min="5380" max="5380" width="11.109375" style="1" customWidth="1"/>
    <col min="5381" max="5381" width="12.44140625" style="1" customWidth="1"/>
    <col min="5382" max="5382" width="11.5546875" style="1" customWidth="1"/>
    <col min="5383" max="5383" width="12.88671875" style="1" customWidth="1"/>
    <col min="5384" max="5384" width="8.88671875" style="1"/>
    <col min="5385" max="5386" width="10.6640625" style="1" customWidth="1"/>
    <col min="5387" max="5388" width="10.44140625" style="1" bestFit="1" customWidth="1"/>
    <col min="5389" max="5632" width="8.88671875" style="1"/>
    <col min="5633" max="5633" width="12.109375" style="1" customWidth="1"/>
    <col min="5634" max="5634" width="18.109375" style="1" customWidth="1"/>
    <col min="5635" max="5635" width="4.88671875" style="1" customWidth="1"/>
    <col min="5636" max="5636" width="11.109375" style="1" customWidth="1"/>
    <col min="5637" max="5637" width="12.44140625" style="1" customWidth="1"/>
    <col min="5638" max="5638" width="11.5546875" style="1" customWidth="1"/>
    <col min="5639" max="5639" width="12.88671875" style="1" customWidth="1"/>
    <col min="5640" max="5640" width="8.88671875" style="1"/>
    <col min="5641" max="5642" width="10.6640625" style="1" customWidth="1"/>
    <col min="5643" max="5644" width="10.44140625" style="1" bestFit="1" customWidth="1"/>
    <col min="5645" max="5888" width="8.88671875" style="1"/>
    <col min="5889" max="5889" width="12.109375" style="1" customWidth="1"/>
    <col min="5890" max="5890" width="18.109375" style="1" customWidth="1"/>
    <col min="5891" max="5891" width="4.88671875" style="1" customWidth="1"/>
    <col min="5892" max="5892" width="11.109375" style="1" customWidth="1"/>
    <col min="5893" max="5893" width="12.44140625" style="1" customWidth="1"/>
    <col min="5894" max="5894" width="11.5546875" style="1" customWidth="1"/>
    <col min="5895" max="5895" width="12.88671875" style="1" customWidth="1"/>
    <col min="5896" max="5896" width="8.88671875" style="1"/>
    <col min="5897" max="5898" width="10.6640625" style="1" customWidth="1"/>
    <col min="5899" max="5900" width="10.44140625" style="1" bestFit="1" customWidth="1"/>
    <col min="5901" max="6144" width="8.88671875" style="1"/>
    <col min="6145" max="6145" width="12.109375" style="1" customWidth="1"/>
    <col min="6146" max="6146" width="18.109375" style="1" customWidth="1"/>
    <col min="6147" max="6147" width="4.88671875" style="1" customWidth="1"/>
    <col min="6148" max="6148" width="11.109375" style="1" customWidth="1"/>
    <col min="6149" max="6149" width="12.44140625" style="1" customWidth="1"/>
    <col min="6150" max="6150" width="11.5546875" style="1" customWidth="1"/>
    <col min="6151" max="6151" width="12.88671875" style="1" customWidth="1"/>
    <col min="6152" max="6152" width="8.88671875" style="1"/>
    <col min="6153" max="6154" width="10.6640625" style="1" customWidth="1"/>
    <col min="6155" max="6156" width="10.44140625" style="1" bestFit="1" customWidth="1"/>
    <col min="6157" max="6400" width="8.88671875" style="1"/>
    <col min="6401" max="6401" width="12.109375" style="1" customWidth="1"/>
    <col min="6402" max="6402" width="18.109375" style="1" customWidth="1"/>
    <col min="6403" max="6403" width="4.88671875" style="1" customWidth="1"/>
    <col min="6404" max="6404" width="11.109375" style="1" customWidth="1"/>
    <col min="6405" max="6405" width="12.44140625" style="1" customWidth="1"/>
    <col min="6406" max="6406" width="11.5546875" style="1" customWidth="1"/>
    <col min="6407" max="6407" width="12.88671875" style="1" customWidth="1"/>
    <col min="6408" max="6408" width="8.88671875" style="1"/>
    <col min="6409" max="6410" width="10.6640625" style="1" customWidth="1"/>
    <col min="6411" max="6412" width="10.44140625" style="1" bestFit="1" customWidth="1"/>
    <col min="6413" max="6656" width="8.88671875" style="1"/>
    <col min="6657" max="6657" width="12.109375" style="1" customWidth="1"/>
    <col min="6658" max="6658" width="18.109375" style="1" customWidth="1"/>
    <col min="6659" max="6659" width="4.88671875" style="1" customWidth="1"/>
    <col min="6660" max="6660" width="11.109375" style="1" customWidth="1"/>
    <col min="6661" max="6661" width="12.44140625" style="1" customWidth="1"/>
    <col min="6662" max="6662" width="11.5546875" style="1" customWidth="1"/>
    <col min="6663" max="6663" width="12.88671875" style="1" customWidth="1"/>
    <col min="6664" max="6664" width="8.88671875" style="1"/>
    <col min="6665" max="6666" width="10.6640625" style="1" customWidth="1"/>
    <col min="6667" max="6668" width="10.44140625" style="1" bestFit="1" customWidth="1"/>
    <col min="6669" max="6912" width="8.88671875" style="1"/>
    <col min="6913" max="6913" width="12.109375" style="1" customWidth="1"/>
    <col min="6914" max="6914" width="18.109375" style="1" customWidth="1"/>
    <col min="6915" max="6915" width="4.88671875" style="1" customWidth="1"/>
    <col min="6916" max="6916" width="11.109375" style="1" customWidth="1"/>
    <col min="6917" max="6917" width="12.44140625" style="1" customWidth="1"/>
    <col min="6918" max="6918" width="11.5546875" style="1" customWidth="1"/>
    <col min="6919" max="6919" width="12.88671875" style="1" customWidth="1"/>
    <col min="6920" max="6920" width="8.88671875" style="1"/>
    <col min="6921" max="6922" width="10.6640625" style="1" customWidth="1"/>
    <col min="6923" max="6924" width="10.44140625" style="1" bestFit="1" customWidth="1"/>
    <col min="6925" max="7168" width="8.88671875" style="1"/>
    <col min="7169" max="7169" width="12.109375" style="1" customWidth="1"/>
    <col min="7170" max="7170" width="18.109375" style="1" customWidth="1"/>
    <col min="7171" max="7171" width="4.88671875" style="1" customWidth="1"/>
    <col min="7172" max="7172" width="11.109375" style="1" customWidth="1"/>
    <col min="7173" max="7173" width="12.44140625" style="1" customWidth="1"/>
    <col min="7174" max="7174" width="11.5546875" style="1" customWidth="1"/>
    <col min="7175" max="7175" width="12.88671875" style="1" customWidth="1"/>
    <col min="7176" max="7176" width="8.88671875" style="1"/>
    <col min="7177" max="7178" width="10.6640625" style="1" customWidth="1"/>
    <col min="7179" max="7180" width="10.44140625" style="1" bestFit="1" customWidth="1"/>
    <col min="7181" max="7424" width="8.88671875" style="1"/>
    <col min="7425" max="7425" width="12.109375" style="1" customWidth="1"/>
    <col min="7426" max="7426" width="18.109375" style="1" customWidth="1"/>
    <col min="7427" max="7427" width="4.88671875" style="1" customWidth="1"/>
    <col min="7428" max="7428" width="11.109375" style="1" customWidth="1"/>
    <col min="7429" max="7429" width="12.44140625" style="1" customWidth="1"/>
    <col min="7430" max="7430" width="11.5546875" style="1" customWidth="1"/>
    <col min="7431" max="7431" width="12.88671875" style="1" customWidth="1"/>
    <col min="7432" max="7432" width="8.88671875" style="1"/>
    <col min="7433" max="7434" width="10.6640625" style="1" customWidth="1"/>
    <col min="7435" max="7436" width="10.44140625" style="1" bestFit="1" customWidth="1"/>
    <col min="7437" max="7680" width="8.88671875" style="1"/>
    <col min="7681" max="7681" width="12.109375" style="1" customWidth="1"/>
    <col min="7682" max="7682" width="18.109375" style="1" customWidth="1"/>
    <col min="7683" max="7683" width="4.88671875" style="1" customWidth="1"/>
    <col min="7684" max="7684" width="11.109375" style="1" customWidth="1"/>
    <col min="7685" max="7685" width="12.44140625" style="1" customWidth="1"/>
    <col min="7686" max="7686" width="11.5546875" style="1" customWidth="1"/>
    <col min="7687" max="7687" width="12.88671875" style="1" customWidth="1"/>
    <col min="7688" max="7688" width="8.88671875" style="1"/>
    <col min="7689" max="7690" width="10.6640625" style="1" customWidth="1"/>
    <col min="7691" max="7692" width="10.44140625" style="1" bestFit="1" customWidth="1"/>
    <col min="7693" max="7936" width="8.88671875" style="1"/>
    <col min="7937" max="7937" width="12.109375" style="1" customWidth="1"/>
    <col min="7938" max="7938" width="18.109375" style="1" customWidth="1"/>
    <col min="7939" max="7939" width="4.88671875" style="1" customWidth="1"/>
    <col min="7940" max="7940" width="11.109375" style="1" customWidth="1"/>
    <col min="7941" max="7941" width="12.44140625" style="1" customWidth="1"/>
    <col min="7942" max="7942" width="11.5546875" style="1" customWidth="1"/>
    <col min="7943" max="7943" width="12.88671875" style="1" customWidth="1"/>
    <col min="7944" max="7944" width="8.88671875" style="1"/>
    <col min="7945" max="7946" width="10.6640625" style="1" customWidth="1"/>
    <col min="7947" max="7948" width="10.44140625" style="1" bestFit="1" customWidth="1"/>
    <col min="7949" max="8192" width="8.88671875" style="1"/>
    <col min="8193" max="8193" width="12.109375" style="1" customWidth="1"/>
    <col min="8194" max="8194" width="18.109375" style="1" customWidth="1"/>
    <col min="8195" max="8195" width="4.88671875" style="1" customWidth="1"/>
    <col min="8196" max="8196" width="11.109375" style="1" customWidth="1"/>
    <col min="8197" max="8197" width="12.44140625" style="1" customWidth="1"/>
    <col min="8198" max="8198" width="11.5546875" style="1" customWidth="1"/>
    <col min="8199" max="8199" width="12.88671875" style="1" customWidth="1"/>
    <col min="8200" max="8200" width="8.88671875" style="1"/>
    <col min="8201" max="8202" width="10.6640625" style="1" customWidth="1"/>
    <col min="8203" max="8204" width="10.44140625" style="1" bestFit="1" customWidth="1"/>
    <col min="8205" max="8448" width="8.88671875" style="1"/>
    <col min="8449" max="8449" width="12.109375" style="1" customWidth="1"/>
    <col min="8450" max="8450" width="18.109375" style="1" customWidth="1"/>
    <col min="8451" max="8451" width="4.88671875" style="1" customWidth="1"/>
    <col min="8452" max="8452" width="11.109375" style="1" customWidth="1"/>
    <col min="8453" max="8453" width="12.44140625" style="1" customWidth="1"/>
    <col min="8454" max="8454" width="11.5546875" style="1" customWidth="1"/>
    <col min="8455" max="8455" width="12.88671875" style="1" customWidth="1"/>
    <col min="8456" max="8456" width="8.88671875" style="1"/>
    <col min="8457" max="8458" width="10.6640625" style="1" customWidth="1"/>
    <col min="8459" max="8460" width="10.44140625" style="1" bestFit="1" customWidth="1"/>
    <col min="8461" max="8704" width="8.88671875" style="1"/>
    <col min="8705" max="8705" width="12.109375" style="1" customWidth="1"/>
    <col min="8706" max="8706" width="18.109375" style="1" customWidth="1"/>
    <col min="8707" max="8707" width="4.88671875" style="1" customWidth="1"/>
    <col min="8708" max="8708" width="11.109375" style="1" customWidth="1"/>
    <col min="8709" max="8709" width="12.44140625" style="1" customWidth="1"/>
    <col min="8710" max="8710" width="11.5546875" style="1" customWidth="1"/>
    <col min="8711" max="8711" width="12.88671875" style="1" customWidth="1"/>
    <col min="8712" max="8712" width="8.88671875" style="1"/>
    <col min="8713" max="8714" width="10.6640625" style="1" customWidth="1"/>
    <col min="8715" max="8716" width="10.44140625" style="1" bestFit="1" customWidth="1"/>
    <col min="8717" max="8960" width="8.88671875" style="1"/>
    <col min="8961" max="8961" width="12.109375" style="1" customWidth="1"/>
    <col min="8962" max="8962" width="18.109375" style="1" customWidth="1"/>
    <col min="8963" max="8963" width="4.88671875" style="1" customWidth="1"/>
    <col min="8964" max="8964" width="11.109375" style="1" customWidth="1"/>
    <col min="8965" max="8965" width="12.44140625" style="1" customWidth="1"/>
    <col min="8966" max="8966" width="11.5546875" style="1" customWidth="1"/>
    <col min="8967" max="8967" width="12.88671875" style="1" customWidth="1"/>
    <col min="8968" max="8968" width="8.88671875" style="1"/>
    <col min="8969" max="8970" width="10.6640625" style="1" customWidth="1"/>
    <col min="8971" max="8972" width="10.44140625" style="1" bestFit="1" customWidth="1"/>
    <col min="8973" max="9216" width="8.88671875" style="1"/>
    <col min="9217" max="9217" width="12.109375" style="1" customWidth="1"/>
    <col min="9218" max="9218" width="18.109375" style="1" customWidth="1"/>
    <col min="9219" max="9219" width="4.88671875" style="1" customWidth="1"/>
    <col min="9220" max="9220" width="11.109375" style="1" customWidth="1"/>
    <col min="9221" max="9221" width="12.44140625" style="1" customWidth="1"/>
    <col min="9222" max="9222" width="11.5546875" style="1" customWidth="1"/>
    <col min="9223" max="9223" width="12.88671875" style="1" customWidth="1"/>
    <col min="9224" max="9224" width="8.88671875" style="1"/>
    <col min="9225" max="9226" width="10.6640625" style="1" customWidth="1"/>
    <col min="9227" max="9228" width="10.44140625" style="1" bestFit="1" customWidth="1"/>
    <col min="9229" max="9472" width="8.88671875" style="1"/>
    <col min="9473" max="9473" width="12.109375" style="1" customWidth="1"/>
    <col min="9474" max="9474" width="18.109375" style="1" customWidth="1"/>
    <col min="9475" max="9475" width="4.88671875" style="1" customWidth="1"/>
    <col min="9476" max="9476" width="11.109375" style="1" customWidth="1"/>
    <col min="9477" max="9477" width="12.44140625" style="1" customWidth="1"/>
    <col min="9478" max="9478" width="11.5546875" style="1" customWidth="1"/>
    <col min="9479" max="9479" width="12.88671875" style="1" customWidth="1"/>
    <col min="9480" max="9480" width="8.88671875" style="1"/>
    <col min="9481" max="9482" width="10.6640625" style="1" customWidth="1"/>
    <col min="9483" max="9484" width="10.44140625" style="1" bestFit="1" customWidth="1"/>
    <col min="9485" max="9728" width="8.88671875" style="1"/>
    <col min="9729" max="9729" width="12.109375" style="1" customWidth="1"/>
    <col min="9730" max="9730" width="18.109375" style="1" customWidth="1"/>
    <col min="9731" max="9731" width="4.88671875" style="1" customWidth="1"/>
    <col min="9732" max="9732" width="11.109375" style="1" customWidth="1"/>
    <col min="9733" max="9733" width="12.44140625" style="1" customWidth="1"/>
    <col min="9734" max="9734" width="11.5546875" style="1" customWidth="1"/>
    <col min="9735" max="9735" width="12.88671875" style="1" customWidth="1"/>
    <col min="9736" max="9736" width="8.88671875" style="1"/>
    <col min="9737" max="9738" width="10.6640625" style="1" customWidth="1"/>
    <col min="9739" max="9740" width="10.44140625" style="1" bestFit="1" customWidth="1"/>
    <col min="9741" max="9984" width="8.88671875" style="1"/>
    <col min="9985" max="9985" width="12.109375" style="1" customWidth="1"/>
    <col min="9986" max="9986" width="18.109375" style="1" customWidth="1"/>
    <col min="9987" max="9987" width="4.88671875" style="1" customWidth="1"/>
    <col min="9988" max="9988" width="11.109375" style="1" customWidth="1"/>
    <col min="9989" max="9989" width="12.44140625" style="1" customWidth="1"/>
    <col min="9990" max="9990" width="11.5546875" style="1" customWidth="1"/>
    <col min="9991" max="9991" width="12.88671875" style="1" customWidth="1"/>
    <col min="9992" max="9992" width="8.88671875" style="1"/>
    <col min="9993" max="9994" width="10.6640625" style="1" customWidth="1"/>
    <col min="9995" max="9996" width="10.44140625" style="1" bestFit="1" customWidth="1"/>
    <col min="9997" max="10240" width="8.88671875" style="1"/>
    <col min="10241" max="10241" width="12.109375" style="1" customWidth="1"/>
    <col min="10242" max="10242" width="18.109375" style="1" customWidth="1"/>
    <col min="10243" max="10243" width="4.88671875" style="1" customWidth="1"/>
    <col min="10244" max="10244" width="11.109375" style="1" customWidth="1"/>
    <col min="10245" max="10245" width="12.44140625" style="1" customWidth="1"/>
    <col min="10246" max="10246" width="11.5546875" style="1" customWidth="1"/>
    <col min="10247" max="10247" width="12.88671875" style="1" customWidth="1"/>
    <col min="10248" max="10248" width="8.88671875" style="1"/>
    <col min="10249" max="10250" width="10.6640625" style="1" customWidth="1"/>
    <col min="10251" max="10252" width="10.44140625" style="1" bestFit="1" customWidth="1"/>
    <col min="10253" max="10496" width="8.88671875" style="1"/>
    <col min="10497" max="10497" width="12.109375" style="1" customWidth="1"/>
    <col min="10498" max="10498" width="18.109375" style="1" customWidth="1"/>
    <col min="10499" max="10499" width="4.88671875" style="1" customWidth="1"/>
    <col min="10500" max="10500" width="11.109375" style="1" customWidth="1"/>
    <col min="10501" max="10501" width="12.44140625" style="1" customWidth="1"/>
    <col min="10502" max="10502" width="11.5546875" style="1" customWidth="1"/>
    <col min="10503" max="10503" width="12.88671875" style="1" customWidth="1"/>
    <col min="10504" max="10504" width="8.88671875" style="1"/>
    <col min="10505" max="10506" width="10.6640625" style="1" customWidth="1"/>
    <col min="10507" max="10508" width="10.44140625" style="1" bestFit="1" customWidth="1"/>
    <col min="10509" max="10752" width="8.88671875" style="1"/>
    <col min="10753" max="10753" width="12.109375" style="1" customWidth="1"/>
    <col min="10754" max="10754" width="18.109375" style="1" customWidth="1"/>
    <col min="10755" max="10755" width="4.88671875" style="1" customWidth="1"/>
    <col min="10756" max="10756" width="11.109375" style="1" customWidth="1"/>
    <col min="10757" max="10757" width="12.44140625" style="1" customWidth="1"/>
    <col min="10758" max="10758" width="11.5546875" style="1" customWidth="1"/>
    <col min="10759" max="10759" width="12.88671875" style="1" customWidth="1"/>
    <col min="10760" max="10760" width="8.88671875" style="1"/>
    <col min="10761" max="10762" width="10.6640625" style="1" customWidth="1"/>
    <col min="10763" max="10764" width="10.44140625" style="1" bestFit="1" customWidth="1"/>
    <col min="10765" max="11008" width="8.88671875" style="1"/>
    <col min="11009" max="11009" width="12.109375" style="1" customWidth="1"/>
    <col min="11010" max="11010" width="18.109375" style="1" customWidth="1"/>
    <col min="11011" max="11011" width="4.88671875" style="1" customWidth="1"/>
    <col min="11012" max="11012" width="11.109375" style="1" customWidth="1"/>
    <col min="11013" max="11013" width="12.44140625" style="1" customWidth="1"/>
    <col min="11014" max="11014" width="11.5546875" style="1" customWidth="1"/>
    <col min="11015" max="11015" width="12.88671875" style="1" customWidth="1"/>
    <col min="11016" max="11016" width="8.88671875" style="1"/>
    <col min="11017" max="11018" width="10.6640625" style="1" customWidth="1"/>
    <col min="11019" max="11020" width="10.44140625" style="1" bestFit="1" customWidth="1"/>
    <col min="11021" max="11264" width="8.88671875" style="1"/>
    <col min="11265" max="11265" width="12.109375" style="1" customWidth="1"/>
    <col min="11266" max="11266" width="18.109375" style="1" customWidth="1"/>
    <col min="11267" max="11267" width="4.88671875" style="1" customWidth="1"/>
    <col min="11268" max="11268" width="11.109375" style="1" customWidth="1"/>
    <col min="11269" max="11269" width="12.44140625" style="1" customWidth="1"/>
    <col min="11270" max="11270" width="11.5546875" style="1" customWidth="1"/>
    <col min="11271" max="11271" width="12.88671875" style="1" customWidth="1"/>
    <col min="11272" max="11272" width="8.88671875" style="1"/>
    <col min="11273" max="11274" width="10.6640625" style="1" customWidth="1"/>
    <col min="11275" max="11276" width="10.44140625" style="1" bestFit="1" customWidth="1"/>
    <col min="11277" max="11520" width="8.88671875" style="1"/>
    <col min="11521" max="11521" width="12.109375" style="1" customWidth="1"/>
    <col min="11522" max="11522" width="18.109375" style="1" customWidth="1"/>
    <col min="11523" max="11523" width="4.88671875" style="1" customWidth="1"/>
    <col min="11524" max="11524" width="11.109375" style="1" customWidth="1"/>
    <col min="11525" max="11525" width="12.44140625" style="1" customWidth="1"/>
    <col min="11526" max="11526" width="11.5546875" style="1" customWidth="1"/>
    <col min="11527" max="11527" width="12.88671875" style="1" customWidth="1"/>
    <col min="11528" max="11528" width="8.88671875" style="1"/>
    <col min="11529" max="11530" width="10.6640625" style="1" customWidth="1"/>
    <col min="11531" max="11532" width="10.44140625" style="1" bestFit="1" customWidth="1"/>
    <col min="11533" max="11776" width="8.88671875" style="1"/>
    <col min="11777" max="11777" width="12.109375" style="1" customWidth="1"/>
    <col min="11778" max="11778" width="18.109375" style="1" customWidth="1"/>
    <col min="11779" max="11779" width="4.88671875" style="1" customWidth="1"/>
    <col min="11780" max="11780" width="11.109375" style="1" customWidth="1"/>
    <col min="11781" max="11781" width="12.44140625" style="1" customWidth="1"/>
    <col min="11782" max="11782" width="11.5546875" style="1" customWidth="1"/>
    <col min="11783" max="11783" width="12.88671875" style="1" customWidth="1"/>
    <col min="11784" max="11784" width="8.88671875" style="1"/>
    <col min="11785" max="11786" width="10.6640625" style="1" customWidth="1"/>
    <col min="11787" max="11788" width="10.44140625" style="1" bestFit="1" customWidth="1"/>
    <col min="11789" max="12032" width="8.88671875" style="1"/>
    <col min="12033" max="12033" width="12.109375" style="1" customWidth="1"/>
    <col min="12034" max="12034" width="18.109375" style="1" customWidth="1"/>
    <col min="12035" max="12035" width="4.88671875" style="1" customWidth="1"/>
    <col min="12036" max="12036" width="11.109375" style="1" customWidth="1"/>
    <col min="12037" max="12037" width="12.44140625" style="1" customWidth="1"/>
    <col min="12038" max="12038" width="11.5546875" style="1" customWidth="1"/>
    <col min="12039" max="12039" width="12.88671875" style="1" customWidth="1"/>
    <col min="12040" max="12040" width="8.88671875" style="1"/>
    <col min="12041" max="12042" width="10.6640625" style="1" customWidth="1"/>
    <col min="12043" max="12044" width="10.44140625" style="1" bestFit="1" customWidth="1"/>
    <col min="12045" max="12288" width="8.88671875" style="1"/>
    <col min="12289" max="12289" width="12.109375" style="1" customWidth="1"/>
    <col min="12290" max="12290" width="18.109375" style="1" customWidth="1"/>
    <col min="12291" max="12291" width="4.88671875" style="1" customWidth="1"/>
    <col min="12292" max="12292" width="11.109375" style="1" customWidth="1"/>
    <col min="12293" max="12293" width="12.44140625" style="1" customWidth="1"/>
    <col min="12294" max="12294" width="11.5546875" style="1" customWidth="1"/>
    <col min="12295" max="12295" width="12.88671875" style="1" customWidth="1"/>
    <col min="12296" max="12296" width="8.88671875" style="1"/>
    <col min="12297" max="12298" width="10.6640625" style="1" customWidth="1"/>
    <col min="12299" max="12300" width="10.44140625" style="1" bestFit="1" customWidth="1"/>
    <col min="12301" max="12544" width="8.88671875" style="1"/>
    <col min="12545" max="12545" width="12.109375" style="1" customWidth="1"/>
    <col min="12546" max="12546" width="18.109375" style="1" customWidth="1"/>
    <col min="12547" max="12547" width="4.88671875" style="1" customWidth="1"/>
    <col min="12548" max="12548" width="11.109375" style="1" customWidth="1"/>
    <col min="12549" max="12549" width="12.44140625" style="1" customWidth="1"/>
    <col min="12550" max="12550" width="11.5546875" style="1" customWidth="1"/>
    <col min="12551" max="12551" width="12.88671875" style="1" customWidth="1"/>
    <col min="12552" max="12552" width="8.88671875" style="1"/>
    <col min="12553" max="12554" width="10.6640625" style="1" customWidth="1"/>
    <col min="12555" max="12556" width="10.44140625" style="1" bestFit="1" customWidth="1"/>
    <col min="12557" max="12800" width="8.88671875" style="1"/>
    <col min="12801" max="12801" width="12.109375" style="1" customWidth="1"/>
    <col min="12802" max="12802" width="18.109375" style="1" customWidth="1"/>
    <col min="12803" max="12803" width="4.88671875" style="1" customWidth="1"/>
    <col min="12804" max="12804" width="11.109375" style="1" customWidth="1"/>
    <col min="12805" max="12805" width="12.44140625" style="1" customWidth="1"/>
    <col min="12806" max="12806" width="11.5546875" style="1" customWidth="1"/>
    <col min="12807" max="12807" width="12.88671875" style="1" customWidth="1"/>
    <col min="12808" max="12808" width="8.88671875" style="1"/>
    <col min="12809" max="12810" width="10.6640625" style="1" customWidth="1"/>
    <col min="12811" max="12812" width="10.44140625" style="1" bestFit="1" customWidth="1"/>
    <col min="12813" max="13056" width="8.88671875" style="1"/>
    <col min="13057" max="13057" width="12.109375" style="1" customWidth="1"/>
    <col min="13058" max="13058" width="18.109375" style="1" customWidth="1"/>
    <col min="13059" max="13059" width="4.88671875" style="1" customWidth="1"/>
    <col min="13060" max="13060" width="11.109375" style="1" customWidth="1"/>
    <col min="13061" max="13061" width="12.44140625" style="1" customWidth="1"/>
    <col min="13062" max="13062" width="11.5546875" style="1" customWidth="1"/>
    <col min="13063" max="13063" width="12.88671875" style="1" customWidth="1"/>
    <col min="13064" max="13064" width="8.88671875" style="1"/>
    <col min="13065" max="13066" width="10.6640625" style="1" customWidth="1"/>
    <col min="13067" max="13068" width="10.44140625" style="1" bestFit="1" customWidth="1"/>
    <col min="13069" max="13312" width="8.88671875" style="1"/>
    <col min="13313" max="13313" width="12.109375" style="1" customWidth="1"/>
    <col min="13314" max="13314" width="18.109375" style="1" customWidth="1"/>
    <col min="13315" max="13315" width="4.88671875" style="1" customWidth="1"/>
    <col min="13316" max="13316" width="11.109375" style="1" customWidth="1"/>
    <col min="13317" max="13317" width="12.44140625" style="1" customWidth="1"/>
    <col min="13318" max="13318" width="11.5546875" style="1" customWidth="1"/>
    <col min="13319" max="13319" width="12.88671875" style="1" customWidth="1"/>
    <col min="13320" max="13320" width="8.88671875" style="1"/>
    <col min="13321" max="13322" width="10.6640625" style="1" customWidth="1"/>
    <col min="13323" max="13324" width="10.44140625" style="1" bestFit="1" customWidth="1"/>
    <col min="13325" max="13568" width="8.88671875" style="1"/>
    <col min="13569" max="13569" width="12.109375" style="1" customWidth="1"/>
    <col min="13570" max="13570" width="18.109375" style="1" customWidth="1"/>
    <col min="13571" max="13571" width="4.88671875" style="1" customWidth="1"/>
    <col min="13572" max="13572" width="11.109375" style="1" customWidth="1"/>
    <col min="13573" max="13573" width="12.44140625" style="1" customWidth="1"/>
    <col min="13574" max="13574" width="11.5546875" style="1" customWidth="1"/>
    <col min="13575" max="13575" width="12.88671875" style="1" customWidth="1"/>
    <col min="13576" max="13576" width="8.88671875" style="1"/>
    <col min="13577" max="13578" width="10.6640625" style="1" customWidth="1"/>
    <col min="13579" max="13580" width="10.44140625" style="1" bestFit="1" customWidth="1"/>
    <col min="13581" max="13824" width="8.88671875" style="1"/>
    <col min="13825" max="13825" width="12.109375" style="1" customWidth="1"/>
    <col min="13826" max="13826" width="18.109375" style="1" customWidth="1"/>
    <col min="13827" max="13827" width="4.88671875" style="1" customWidth="1"/>
    <col min="13828" max="13828" width="11.109375" style="1" customWidth="1"/>
    <col min="13829" max="13829" width="12.44140625" style="1" customWidth="1"/>
    <col min="13830" max="13830" width="11.5546875" style="1" customWidth="1"/>
    <col min="13831" max="13831" width="12.88671875" style="1" customWidth="1"/>
    <col min="13832" max="13832" width="8.88671875" style="1"/>
    <col min="13833" max="13834" width="10.6640625" style="1" customWidth="1"/>
    <col min="13835" max="13836" width="10.44140625" style="1" bestFit="1" customWidth="1"/>
    <col min="13837" max="14080" width="8.88671875" style="1"/>
    <col min="14081" max="14081" width="12.109375" style="1" customWidth="1"/>
    <col min="14082" max="14082" width="18.109375" style="1" customWidth="1"/>
    <col min="14083" max="14083" width="4.88671875" style="1" customWidth="1"/>
    <col min="14084" max="14084" width="11.109375" style="1" customWidth="1"/>
    <col min="14085" max="14085" width="12.44140625" style="1" customWidth="1"/>
    <col min="14086" max="14086" width="11.5546875" style="1" customWidth="1"/>
    <col min="14087" max="14087" width="12.88671875" style="1" customWidth="1"/>
    <col min="14088" max="14088" width="8.88671875" style="1"/>
    <col min="14089" max="14090" width="10.6640625" style="1" customWidth="1"/>
    <col min="14091" max="14092" width="10.44140625" style="1" bestFit="1" customWidth="1"/>
    <col min="14093" max="14336" width="8.88671875" style="1"/>
    <col min="14337" max="14337" width="12.109375" style="1" customWidth="1"/>
    <col min="14338" max="14338" width="18.109375" style="1" customWidth="1"/>
    <col min="14339" max="14339" width="4.88671875" style="1" customWidth="1"/>
    <col min="14340" max="14340" width="11.109375" style="1" customWidth="1"/>
    <col min="14341" max="14341" width="12.44140625" style="1" customWidth="1"/>
    <col min="14342" max="14342" width="11.5546875" style="1" customWidth="1"/>
    <col min="14343" max="14343" width="12.88671875" style="1" customWidth="1"/>
    <col min="14344" max="14344" width="8.88671875" style="1"/>
    <col min="14345" max="14346" width="10.6640625" style="1" customWidth="1"/>
    <col min="14347" max="14348" width="10.44140625" style="1" bestFit="1" customWidth="1"/>
    <col min="14349" max="14592" width="8.88671875" style="1"/>
    <col min="14593" max="14593" width="12.109375" style="1" customWidth="1"/>
    <col min="14594" max="14594" width="18.109375" style="1" customWidth="1"/>
    <col min="14595" max="14595" width="4.88671875" style="1" customWidth="1"/>
    <col min="14596" max="14596" width="11.109375" style="1" customWidth="1"/>
    <col min="14597" max="14597" width="12.44140625" style="1" customWidth="1"/>
    <col min="14598" max="14598" width="11.5546875" style="1" customWidth="1"/>
    <col min="14599" max="14599" width="12.88671875" style="1" customWidth="1"/>
    <col min="14600" max="14600" width="8.88671875" style="1"/>
    <col min="14601" max="14602" width="10.6640625" style="1" customWidth="1"/>
    <col min="14603" max="14604" width="10.44140625" style="1" bestFit="1" customWidth="1"/>
    <col min="14605" max="14848" width="8.88671875" style="1"/>
    <col min="14849" max="14849" width="12.109375" style="1" customWidth="1"/>
    <col min="14850" max="14850" width="18.109375" style="1" customWidth="1"/>
    <col min="14851" max="14851" width="4.88671875" style="1" customWidth="1"/>
    <col min="14852" max="14852" width="11.109375" style="1" customWidth="1"/>
    <col min="14853" max="14853" width="12.44140625" style="1" customWidth="1"/>
    <col min="14854" max="14854" width="11.5546875" style="1" customWidth="1"/>
    <col min="14855" max="14855" width="12.88671875" style="1" customWidth="1"/>
    <col min="14856" max="14856" width="8.88671875" style="1"/>
    <col min="14857" max="14858" width="10.6640625" style="1" customWidth="1"/>
    <col min="14859" max="14860" width="10.44140625" style="1" bestFit="1" customWidth="1"/>
    <col min="14861" max="15104" width="8.88671875" style="1"/>
    <col min="15105" max="15105" width="12.109375" style="1" customWidth="1"/>
    <col min="15106" max="15106" width="18.109375" style="1" customWidth="1"/>
    <col min="15107" max="15107" width="4.88671875" style="1" customWidth="1"/>
    <col min="15108" max="15108" width="11.109375" style="1" customWidth="1"/>
    <col min="15109" max="15109" width="12.44140625" style="1" customWidth="1"/>
    <col min="15110" max="15110" width="11.5546875" style="1" customWidth="1"/>
    <col min="15111" max="15111" width="12.88671875" style="1" customWidth="1"/>
    <col min="15112" max="15112" width="8.88671875" style="1"/>
    <col min="15113" max="15114" width="10.6640625" style="1" customWidth="1"/>
    <col min="15115" max="15116" width="10.44140625" style="1" bestFit="1" customWidth="1"/>
    <col min="15117" max="15360" width="8.88671875" style="1"/>
    <col min="15361" max="15361" width="12.109375" style="1" customWidth="1"/>
    <col min="15362" max="15362" width="18.109375" style="1" customWidth="1"/>
    <col min="15363" max="15363" width="4.88671875" style="1" customWidth="1"/>
    <col min="15364" max="15364" width="11.109375" style="1" customWidth="1"/>
    <col min="15365" max="15365" width="12.44140625" style="1" customWidth="1"/>
    <col min="15366" max="15366" width="11.5546875" style="1" customWidth="1"/>
    <col min="15367" max="15367" width="12.88671875" style="1" customWidth="1"/>
    <col min="15368" max="15368" width="8.88671875" style="1"/>
    <col min="15369" max="15370" width="10.6640625" style="1" customWidth="1"/>
    <col min="15371" max="15372" width="10.44140625" style="1" bestFit="1" customWidth="1"/>
    <col min="15373" max="15616" width="8.88671875" style="1"/>
    <col min="15617" max="15617" width="12.109375" style="1" customWidth="1"/>
    <col min="15618" max="15618" width="18.109375" style="1" customWidth="1"/>
    <col min="15619" max="15619" width="4.88671875" style="1" customWidth="1"/>
    <col min="15620" max="15620" width="11.109375" style="1" customWidth="1"/>
    <col min="15621" max="15621" width="12.44140625" style="1" customWidth="1"/>
    <col min="15622" max="15622" width="11.5546875" style="1" customWidth="1"/>
    <col min="15623" max="15623" width="12.88671875" style="1" customWidth="1"/>
    <col min="15624" max="15624" width="8.88671875" style="1"/>
    <col min="15625" max="15626" width="10.6640625" style="1" customWidth="1"/>
    <col min="15627" max="15628" width="10.44140625" style="1" bestFit="1" customWidth="1"/>
    <col min="15629" max="15872" width="8.88671875" style="1"/>
    <col min="15873" max="15873" width="12.109375" style="1" customWidth="1"/>
    <col min="15874" max="15874" width="18.109375" style="1" customWidth="1"/>
    <col min="15875" max="15875" width="4.88671875" style="1" customWidth="1"/>
    <col min="15876" max="15876" width="11.109375" style="1" customWidth="1"/>
    <col min="15877" max="15877" width="12.44140625" style="1" customWidth="1"/>
    <col min="15878" max="15878" width="11.5546875" style="1" customWidth="1"/>
    <col min="15879" max="15879" width="12.88671875" style="1" customWidth="1"/>
    <col min="15880" max="15880" width="8.88671875" style="1"/>
    <col min="15881" max="15882" width="10.6640625" style="1" customWidth="1"/>
    <col min="15883" max="15884" width="10.44140625" style="1" bestFit="1" customWidth="1"/>
    <col min="15885" max="16128" width="8.88671875" style="1"/>
    <col min="16129" max="16129" width="12.109375" style="1" customWidth="1"/>
    <col min="16130" max="16130" width="18.109375" style="1" customWidth="1"/>
    <col min="16131" max="16131" width="4.88671875" style="1" customWidth="1"/>
    <col min="16132" max="16132" width="11.109375" style="1" customWidth="1"/>
    <col min="16133" max="16133" width="12.44140625" style="1" customWidth="1"/>
    <col min="16134" max="16134" width="11.5546875" style="1" customWidth="1"/>
    <col min="16135" max="16135" width="12.88671875" style="1" customWidth="1"/>
    <col min="16136" max="16136" width="8.88671875" style="1"/>
    <col min="16137" max="16138" width="10.6640625" style="1" customWidth="1"/>
    <col min="16139" max="16140" width="10.44140625" style="1" bestFit="1" customWidth="1"/>
    <col min="16141" max="16384" width="8.88671875" style="1"/>
  </cols>
  <sheetData>
    <row r="1" spans="1:13" ht="27.75" customHeight="1">
      <c r="A1" s="53" t="s">
        <v>50</v>
      </c>
      <c r="B1" s="53"/>
      <c r="C1" s="53"/>
      <c r="D1" s="53"/>
      <c r="E1" s="53"/>
      <c r="F1" s="53"/>
      <c r="G1" s="53"/>
    </row>
    <row r="2" spans="1:13" ht="15" customHeight="1">
      <c r="A2" s="3"/>
      <c r="B2" s="3"/>
      <c r="C2" s="49"/>
      <c r="D2" s="4"/>
    </row>
    <row r="3" spans="1:13" ht="15" customHeight="1">
      <c r="A3" s="3"/>
      <c r="B3" s="3"/>
      <c r="C3" s="5"/>
      <c r="D3" s="5"/>
      <c r="E3" s="5"/>
    </row>
    <row r="4" spans="1:13" ht="27.75" customHeight="1" thickBot="1">
      <c r="A4" s="54" t="s">
        <v>51</v>
      </c>
      <c r="B4" s="54"/>
      <c r="C4" s="48" t="s">
        <v>52</v>
      </c>
      <c r="D4" s="4"/>
      <c r="E4" s="4"/>
      <c r="L4" s="45"/>
    </row>
    <row r="5" spans="1:13" ht="15" customHeight="1">
      <c r="A5" s="46" t="s">
        <v>53</v>
      </c>
      <c r="B5" s="6"/>
      <c r="C5" s="47"/>
      <c r="D5" s="4"/>
      <c r="E5" s="4"/>
      <c r="L5" s="45"/>
    </row>
    <row r="6" spans="1:13" ht="15" customHeight="1">
      <c r="A6" s="46" t="s">
        <v>54</v>
      </c>
      <c r="B6" s="6"/>
      <c r="C6" s="4"/>
      <c r="D6" s="4"/>
      <c r="E6" s="4"/>
      <c r="L6" s="45"/>
    </row>
    <row r="7" spans="1:13" ht="15" customHeight="1">
      <c r="A7" s="46" t="s">
        <v>55</v>
      </c>
      <c r="B7" s="6"/>
      <c r="C7" s="4"/>
      <c r="D7" s="4"/>
      <c r="E7" s="4"/>
      <c r="L7" s="45"/>
    </row>
    <row r="8" spans="1:13" ht="15" customHeight="1">
      <c r="A8" s="3"/>
      <c r="B8" s="3"/>
      <c r="C8" s="4"/>
      <c r="D8" s="4"/>
    </row>
    <row r="9" spans="1:13" ht="15" customHeight="1">
      <c r="A9" s="44" t="s">
        <v>43</v>
      </c>
      <c r="B9" s="3"/>
      <c r="C9" s="4"/>
      <c r="D9" s="4"/>
      <c r="E9" s="4"/>
    </row>
    <row r="10" spans="1:13" ht="15" customHeight="1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3" ht="15" customHeight="1">
      <c r="A11" s="3" t="s">
        <v>56</v>
      </c>
      <c r="B11" s="43">
        <f>G43</f>
        <v>4473000</v>
      </c>
      <c r="C11" s="4"/>
      <c r="D11" s="4"/>
      <c r="E11" s="4"/>
      <c r="I11" s="41"/>
      <c r="J11" s="42"/>
      <c r="K11" s="2"/>
      <c r="L11" s="2"/>
      <c r="M11" s="41"/>
    </row>
    <row r="12" spans="1:13" ht="15" customHeight="1">
      <c r="A12" s="3" t="s">
        <v>57</v>
      </c>
      <c r="B12" s="40">
        <f ca="1">NOW()</f>
        <v>40623.571499652775</v>
      </c>
      <c r="C12" s="4"/>
      <c r="D12" s="4"/>
      <c r="E12" s="4"/>
      <c r="I12" s="41"/>
      <c r="J12" s="42"/>
      <c r="K12" s="2"/>
      <c r="L12" s="2"/>
      <c r="M12" s="41"/>
    </row>
    <row r="13" spans="1:13" ht="15" customHeight="1">
      <c r="A13" s="3" t="s">
        <v>40</v>
      </c>
      <c r="B13" s="38"/>
      <c r="C13" s="4"/>
      <c r="D13" s="4"/>
      <c r="E13" s="4"/>
      <c r="J13" s="2"/>
      <c r="K13" s="2"/>
      <c r="L13" s="2"/>
    </row>
    <row r="14" spans="1:13" ht="15" customHeight="1" thickBot="1">
      <c r="A14" s="3"/>
      <c r="B14" s="3"/>
      <c r="C14" s="4"/>
      <c r="D14" s="4"/>
      <c r="I14" s="50"/>
      <c r="J14" s="51"/>
      <c r="K14" s="2"/>
      <c r="L14" s="2"/>
    </row>
    <row r="15" spans="1:13" s="3" customFormat="1" ht="15" customHeight="1" thickBot="1">
      <c r="A15" s="37" t="s">
        <v>58</v>
      </c>
      <c r="B15" s="37" t="s">
        <v>59</v>
      </c>
      <c r="C15" s="35" t="s">
        <v>60</v>
      </c>
      <c r="D15" s="35" t="s">
        <v>61</v>
      </c>
      <c r="E15" s="36" t="s">
        <v>62</v>
      </c>
      <c r="F15" s="36" t="s">
        <v>63</v>
      </c>
      <c r="G15" s="35" t="s">
        <v>64</v>
      </c>
      <c r="I15" s="1"/>
      <c r="J15" s="2"/>
      <c r="K15" s="2"/>
      <c r="L15" s="2"/>
      <c r="M15" s="1"/>
    </row>
    <row r="16" spans="1:13" s="3" customFormat="1" ht="15" customHeight="1">
      <c r="A16" s="34"/>
      <c r="B16" s="33"/>
      <c r="C16" s="27"/>
      <c r="D16" s="32"/>
      <c r="E16" s="23">
        <f>C16*D16</f>
        <v>0</v>
      </c>
      <c r="F16" s="16">
        <f>E16*10%</f>
        <v>0</v>
      </c>
      <c r="G16" s="31">
        <f t="shared" ref="G16:G28" si="0">SUM(E16:F16)</f>
        <v>0</v>
      </c>
      <c r="I16" s="1"/>
      <c r="J16" s="2"/>
      <c r="K16" s="2"/>
      <c r="L16" s="2"/>
      <c r="M16" s="1"/>
    </row>
    <row r="17" spans="1:13" s="3" customFormat="1" ht="15" customHeight="1">
      <c r="A17" s="25" t="s">
        <v>65</v>
      </c>
      <c r="B17" s="30" t="s">
        <v>66</v>
      </c>
      <c r="C17" s="27">
        <v>1</v>
      </c>
      <c r="D17" s="22">
        <f>4180000/1.1</f>
        <v>3799999.9999999995</v>
      </c>
      <c r="E17" s="23">
        <f>C17*D17</f>
        <v>3799999.9999999995</v>
      </c>
      <c r="F17" s="16">
        <f>E17*10%</f>
        <v>380000</v>
      </c>
      <c r="G17" s="16">
        <f t="shared" si="0"/>
        <v>4179999.9999999995</v>
      </c>
      <c r="I17" s="1"/>
      <c r="J17" s="2"/>
      <c r="K17" s="2"/>
      <c r="L17" s="2"/>
      <c r="M17" s="1"/>
    </row>
    <row r="18" spans="1:13" s="3" customFormat="1" ht="15" customHeight="1">
      <c r="A18" s="28"/>
      <c r="B18" s="25"/>
      <c r="C18" s="27"/>
      <c r="D18" s="22"/>
      <c r="E18" s="23">
        <f>C18*D18</f>
        <v>0</v>
      </c>
      <c r="F18" s="16">
        <f>E18*10%</f>
        <v>0</v>
      </c>
      <c r="G18" s="16">
        <f t="shared" si="0"/>
        <v>0</v>
      </c>
      <c r="I18" s="1"/>
      <c r="J18" s="2"/>
      <c r="K18" s="2"/>
      <c r="L18" s="2"/>
      <c r="M18" s="1"/>
    </row>
    <row r="19" spans="1:13" s="3" customFormat="1" ht="15" customHeight="1">
      <c r="A19" s="28"/>
      <c r="B19" s="24" t="s">
        <v>67</v>
      </c>
      <c r="C19" s="27"/>
      <c r="D19" s="22"/>
      <c r="E19" s="23"/>
      <c r="F19" s="16"/>
      <c r="G19" s="16">
        <f t="shared" si="0"/>
        <v>0</v>
      </c>
      <c r="M19" s="1"/>
    </row>
    <row r="20" spans="1:13" s="3" customFormat="1" ht="15" customHeight="1">
      <c r="A20" s="28"/>
      <c r="B20" s="24" t="s">
        <v>68</v>
      </c>
      <c r="C20" s="27"/>
      <c r="D20" s="22"/>
      <c r="E20" s="23"/>
      <c r="F20" s="16"/>
      <c r="G20" s="16">
        <f t="shared" si="0"/>
        <v>0</v>
      </c>
      <c r="L20" s="52"/>
    </row>
    <row r="21" spans="1:13" s="3" customFormat="1" ht="15" customHeight="1">
      <c r="A21" s="28"/>
      <c r="B21" s="24" t="s">
        <v>69</v>
      </c>
      <c r="C21" s="27"/>
      <c r="D21" s="22"/>
      <c r="E21" s="23"/>
      <c r="F21" s="16"/>
      <c r="G21" s="16">
        <f t="shared" si="0"/>
        <v>0</v>
      </c>
    </row>
    <row r="22" spans="1:13" s="3" customFormat="1" ht="15" customHeight="1">
      <c r="A22" s="25"/>
      <c r="B22" s="24" t="s">
        <v>70</v>
      </c>
      <c r="C22" s="26"/>
      <c r="D22" s="22"/>
      <c r="E22" s="23"/>
      <c r="F22" s="16"/>
      <c r="G22" s="16">
        <f t="shared" si="0"/>
        <v>0</v>
      </c>
    </row>
    <row r="23" spans="1:13" s="3" customFormat="1" ht="15" customHeight="1">
      <c r="A23" s="25"/>
      <c r="B23" s="24" t="s">
        <v>71</v>
      </c>
      <c r="C23" s="20"/>
      <c r="D23" s="22"/>
      <c r="E23" s="23"/>
      <c r="F23" s="16"/>
      <c r="G23" s="16">
        <f t="shared" si="0"/>
        <v>0</v>
      </c>
    </row>
    <row r="24" spans="1:13" s="3" customFormat="1" ht="15" customHeight="1">
      <c r="A24" s="21"/>
      <c r="B24" s="24" t="s">
        <v>72</v>
      </c>
      <c r="C24" s="20"/>
      <c r="D24" s="22"/>
      <c r="E24" s="23"/>
      <c r="F24" s="16"/>
      <c r="G24" s="16">
        <f t="shared" si="0"/>
        <v>0</v>
      </c>
      <c r="L24" s="52"/>
    </row>
    <row r="25" spans="1:13" s="3" customFormat="1" ht="15" customHeight="1">
      <c r="A25" s="21"/>
      <c r="B25" s="16" t="s">
        <v>73</v>
      </c>
      <c r="C25" s="20"/>
      <c r="D25" s="22"/>
      <c r="E25" s="23"/>
      <c r="F25" s="16"/>
      <c r="G25" s="16">
        <f t="shared" si="0"/>
        <v>0</v>
      </c>
    </row>
    <row r="26" spans="1:13" s="3" customFormat="1" ht="15" customHeight="1">
      <c r="A26" s="21"/>
      <c r="B26" s="16" t="s">
        <v>74</v>
      </c>
      <c r="C26" s="20"/>
      <c r="D26" s="22"/>
      <c r="E26" s="23"/>
      <c r="F26" s="16"/>
      <c r="G26" s="16">
        <f t="shared" si="0"/>
        <v>0</v>
      </c>
    </row>
    <row r="27" spans="1:13" s="3" customFormat="1" ht="15" customHeight="1">
      <c r="A27" s="21"/>
      <c r="B27" s="16" t="s">
        <v>75</v>
      </c>
      <c r="C27" s="20"/>
      <c r="D27" s="22"/>
      <c r="E27" s="22"/>
      <c r="F27" s="16"/>
      <c r="G27" s="16">
        <f t="shared" si="0"/>
        <v>0</v>
      </c>
    </row>
    <row r="28" spans="1:13" s="3" customFormat="1" ht="15" customHeight="1">
      <c r="A28" s="21"/>
      <c r="B28" s="16"/>
      <c r="C28" s="20"/>
      <c r="D28" s="22"/>
      <c r="E28" s="22">
        <f>C28*D28</f>
        <v>0</v>
      </c>
      <c r="F28" s="16">
        <f>E28*10%</f>
        <v>0</v>
      </c>
      <c r="G28" s="16">
        <f t="shared" si="0"/>
        <v>0</v>
      </c>
      <c r="M28" s="1"/>
    </row>
    <row r="29" spans="1:13" s="3" customFormat="1" ht="15" customHeight="1">
      <c r="A29" s="21"/>
      <c r="B29" s="21"/>
      <c r="C29" s="20"/>
      <c r="D29" s="22"/>
      <c r="E29" s="22"/>
      <c r="F29" s="16"/>
      <c r="G29" s="16"/>
      <c r="K29" s="4"/>
      <c r="L29" s="4"/>
      <c r="M29" s="4"/>
    </row>
    <row r="30" spans="1:13" s="3" customFormat="1" ht="15" customHeight="1">
      <c r="A30" s="21"/>
      <c r="B30" s="16" t="s">
        <v>80</v>
      </c>
      <c r="C30" s="20">
        <v>1</v>
      </c>
      <c r="D30" s="22">
        <f>693000/1.1</f>
        <v>630000</v>
      </c>
      <c r="E30" s="22">
        <f>C30*D30</f>
        <v>630000</v>
      </c>
      <c r="F30" s="16">
        <f>E30*10%</f>
        <v>63000</v>
      </c>
      <c r="G30" s="16">
        <f>SUM(E30:F30)</f>
        <v>693000</v>
      </c>
      <c r="K30" s="4"/>
      <c r="L30" s="4"/>
      <c r="M30" s="4"/>
    </row>
    <row r="31" spans="1:13" s="3" customFormat="1" ht="15" customHeight="1">
      <c r="A31" s="21"/>
      <c r="B31" s="21"/>
      <c r="C31" s="20"/>
      <c r="D31" s="22"/>
      <c r="E31" s="22"/>
      <c r="F31" s="16"/>
      <c r="G31" s="16"/>
      <c r="K31" s="4"/>
      <c r="L31" s="4"/>
      <c r="M31" s="4"/>
    </row>
    <row r="32" spans="1:13" s="4" customFormat="1" ht="15" customHeight="1">
      <c r="A32" s="55"/>
      <c r="B32" s="55" t="s">
        <v>81</v>
      </c>
      <c r="C32" s="20">
        <v>-1</v>
      </c>
      <c r="D32" s="22">
        <f>400000/1.1</f>
        <v>363636.36363636359</v>
      </c>
      <c r="E32" s="22">
        <f>C32*D32</f>
        <v>-363636.36363636359</v>
      </c>
      <c r="F32" s="16">
        <f>E32*10%</f>
        <v>-36363.63636363636</v>
      </c>
      <c r="G32" s="16">
        <f>SUM(E32:F32)</f>
        <v>-399999.99999999994</v>
      </c>
    </row>
    <row r="33" spans="1:12" s="3" customFormat="1" ht="15" customHeight="1">
      <c r="A33" s="21"/>
      <c r="B33" s="21"/>
      <c r="C33" s="20"/>
      <c r="D33" s="22"/>
      <c r="E33" s="22"/>
      <c r="F33" s="16"/>
      <c r="G33" s="16"/>
      <c r="K33" s="4"/>
      <c r="L33" s="4"/>
    </row>
    <row r="34" spans="1:12" s="3" customFormat="1" ht="15" customHeight="1">
      <c r="A34" s="21"/>
      <c r="B34" s="21"/>
      <c r="C34" s="20"/>
      <c r="D34" s="22"/>
      <c r="E34" s="22"/>
      <c r="F34" s="16"/>
      <c r="G34" s="16"/>
    </row>
    <row r="35" spans="1:12" s="3" customFormat="1" ht="15" customHeight="1">
      <c r="A35" s="21"/>
      <c r="B35" s="21"/>
      <c r="C35" s="20"/>
      <c r="D35" s="22"/>
      <c r="E35" s="22">
        <f t="shared" ref="E35:E42" si="1">C35*D35</f>
        <v>0</v>
      </c>
      <c r="F35" s="16">
        <f t="shared" ref="F35:F42" si="2">E35*10%</f>
        <v>0</v>
      </c>
      <c r="G35" s="16">
        <f t="shared" ref="G35:G42" si="3">SUM(E35:F35)</f>
        <v>0</v>
      </c>
    </row>
    <row r="36" spans="1:12" s="3" customFormat="1" ht="15" customHeight="1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3"/>
        <v>0</v>
      </c>
    </row>
    <row r="37" spans="1:12" s="3" customFormat="1" ht="15" customHeight="1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3"/>
        <v>0</v>
      </c>
    </row>
    <row r="38" spans="1:12" s="3" customFormat="1" ht="15" customHeight="1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3"/>
        <v>0</v>
      </c>
    </row>
    <row r="39" spans="1:12" s="3" customFormat="1" ht="15" customHeight="1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3"/>
        <v>0</v>
      </c>
    </row>
    <row r="40" spans="1:12" s="3" customFormat="1" ht="15" customHeight="1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3"/>
        <v>0</v>
      </c>
    </row>
    <row r="41" spans="1:12" s="3" customFormat="1" ht="15" customHeight="1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3"/>
        <v>0</v>
      </c>
    </row>
    <row r="42" spans="1:12" s="3" customFormat="1" ht="15" customHeight="1" thickBot="1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3"/>
        <v>0</v>
      </c>
    </row>
    <row r="43" spans="1:12" s="3" customFormat="1" ht="15" customHeight="1">
      <c r="A43" s="15" t="s">
        <v>76</v>
      </c>
      <c r="B43" s="6"/>
      <c r="C43" s="5"/>
      <c r="D43" s="14" t="s">
        <v>77</v>
      </c>
      <c r="E43" s="13">
        <f>SUM(E16:E42)</f>
        <v>4066363.6363636362</v>
      </c>
      <c r="F43" s="12">
        <f>SUM(F16:F42)</f>
        <v>406636.36363636365</v>
      </c>
      <c r="G43" s="12">
        <f>SUM(G16:G42)</f>
        <v>4473000</v>
      </c>
    </row>
    <row r="44" spans="1:12" s="3" customFormat="1" ht="15" customHeight="1" thickBot="1">
      <c r="A44" s="11" t="s">
        <v>78</v>
      </c>
      <c r="B44" s="10"/>
      <c r="C44" s="9"/>
      <c r="D44" s="7"/>
      <c r="E44" s="8"/>
      <c r="F44" s="7"/>
      <c r="G44" s="7"/>
    </row>
    <row r="45" spans="1:12" s="3" customFormat="1" ht="15" customHeight="1">
      <c r="A45" s="3" t="s">
        <v>79</v>
      </c>
      <c r="C45" s="4"/>
      <c r="D45" s="4"/>
      <c r="E45" s="4"/>
      <c r="F45" s="4"/>
      <c r="G45" s="4"/>
    </row>
    <row r="46" spans="1:12" s="3" customFormat="1" ht="15" customHeight="1">
      <c r="A46" s="3" t="s">
        <v>82</v>
      </c>
      <c r="C46" s="4"/>
      <c r="D46" s="4"/>
      <c r="E46" s="4"/>
      <c r="F46" s="4"/>
      <c r="G46" s="4"/>
    </row>
    <row r="47" spans="1:12" s="3" customFormat="1" ht="15" customHeight="1">
      <c r="C47" s="4"/>
      <c r="D47" s="4"/>
      <c r="E47" s="4"/>
      <c r="F47" s="4"/>
      <c r="G47" s="4"/>
    </row>
    <row r="48" spans="1:12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R116"/>
  <sheetViews>
    <sheetView topLeftCell="A12" workbookViewId="0">
      <selection activeCell="D37" sqref="D37"/>
    </sheetView>
  </sheetViews>
  <sheetFormatPr defaultRowHeight="15" customHeight="1"/>
  <cols>
    <col min="1" max="1" width="12.1093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10" width="10.6640625" style="1" customWidth="1"/>
    <col min="11" max="12" width="11.21875" style="1" bestFit="1" customWidth="1"/>
    <col min="13" max="16384" width="8.88671875" style="1"/>
  </cols>
  <sheetData>
    <row r="1" spans="1:18" ht="27.75" customHeight="1">
      <c r="A1" s="53" t="s">
        <v>49</v>
      </c>
      <c r="B1" s="53"/>
      <c r="C1" s="53"/>
      <c r="D1" s="53"/>
      <c r="E1" s="53"/>
      <c r="F1" s="53"/>
      <c r="G1" s="53"/>
    </row>
    <row r="2" spans="1:18" ht="15" customHeight="1">
      <c r="A2" s="3"/>
      <c r="B2" s="3"/>
      <c r="C2" s="49"/>
      <c r="D2" s="4"/>
    </row>
    <row r="3" spans="1:18" ht="15" customHeight="1">
      <c r="A3" s="3"/>
      <c r="B3" s="3"/>
      <c r="C3" s="5"/>
      <c r="D3" s="5"/>
      <c r="E3" s="5"/>
    </row>
    <row r="4" spans="1:18" ht="27.75" customHeight="1" thickBot="1">
      <c r="A4" s="54" t="s">
        <v>48</v>
      </c>
      <c r="B4" s="54"/>
      <c r="C4" s="48" t="s">
        <v>47</v>
      </c>
      <c r="D4" s="4"/>
      <c r="E4" s="4"/>
      <c r="L4" s="45"/>
    </row>
    <row r="5" spans="1:18" ht="15" customHeight="1">
      <c r="A5" s="46" t="s">
        <v>46</v>
      </c>
      <c r="B5" s="6"/>
      <c r="C5" s="47"/>
      <c r="D5" s="4"/>
      <c r="E5" s="4"/>
      <c r="L5" s="45"/>
    </row>
    <row r="6" spans="1:18" ht="15" customHeight="1">
      <c r="A6" s="46" t="s">
        <v>45</v>
      </c>
      <c r="B6" s="6"/>
      <c r="C6" s="4"/>
      <c r="D6" s="4"/>
      <c r="E6" s="4"/>
      <c r="L6" s="45"/>
    </row>
    <row r="7" spans="1:18" ht="15" customHeight="1">
      <c r="A7" s="46" t="s">
        <v>44</v>
      </c>
      <c r="B7" s="6"/>
      <c r="C7" s="4"/>
      <c r="D7" s="4"/>
      <c r="E7" s="4"/>
      <c r="L7" s="45"/>
    </row>
    <row r="8" spans="1:18" ht="15" customHeight="1">
      <c r="A8" s="3"/>
      <c r="B8" s="3"/>
      <c r="C8" s="4"/>
      <c r="D8" s="4"/>
    </row>
    <row r="9" spans="1:18" ht="15" customHeight="1">
      <c r="A9" s="44" t="s">
        <v>43</v>
      </c>
      <c r="B9" s="3"/>
      <c r="C9" s="4"/>
      <c r="D9" s="4"/>
      <c r="E9" s="4"/>
    </row>
    <row r="10" spans="1:18" ht="15" customHeight="1">
      <c r="A10" s="3"/>
      <c r="B10" s="3"/>
      <c r="C10" s="4"/>
      <c r="D10" s="4"/>
      <c r="E10" s="4"/>
      <c r="I10" s="41"/>
      <c r="J10" s="42"/>
      <c r="K10" s="2"/>
      <c r="L10" s="2"/>
      <c r="M10" s="41"/>
    </row>
    <row r="11" spans="1:18" ht="15" customHeight="1">
      <c r="A11" s="3" t="s">
        <v>42</v>
      </c>
      <c r="B11" s="43">
        <f>G43</f>
        <v>4180000</v>
      </c>
      <c r="C11" s="4"/>
      <c r="D11" s="4"/>
      <c r="E11" s="4"/>
      <c r="I11" s="41"/>
      <c r="J11" s="42"/>
      <c r="K11" s="2"/>
      <c r="L11" s="2"/>
      <c r="M11" s="41"/>
    </row>
    <row r="12" spans="1:18" ht="15" customHeight="1">
      <c r="A12" s="3" t="s">
        <v>41</v>
      </c>
      <c r="B12" s="40">
        <f ca="1">NOW()</f>
        <v>40623.571499652775</v>
      </c>
      <c r="C12" s="4"/>
      <c r="D12" s="4"/>
      <c r="E12" s="4"/>
      <c r="I12" s="39"/>
      <c r="J12" s="3"/>
      <c r="K12" s="3"/>
      <c r="L12" s="3"/>
      <c r="M12" s="3"/>
      <c r="N12" s="3"/>
      <c r="O12"/>
      <c r="P12"/>
      <c r="Q12" s="3"/>
      <c r="R12" s="3"/>
    </row>
    <row r="13" spans="1:18" ht="15" customHeight="1">
      <c r="A13" s="3" t="s">
        <v>40</v>
      </c>
      <c r="B13" s="38"/>
      <c r="C13" s="4"/>
      <c r="D13" s="4"/>
      <c r="E13" s="4"/>
      <c r="I13" s="3"/>
      <c r="J13" s="3"/>
      <c r="K13" s="3"/>
      <c r="L13" s="3"/>
      <c r="M13" s="3"/>
      <c r="N13" s="3"/>
      <c r="O13"/>
      <c r="P13"/>
      <c r="Q13" s="3"/>
      <c r="R13" s="3"/>
    </row>
    <row r="14" spans="1:18" ht="15" customHeight="1" thickBot="1">
      <c r="A14" s="3"/>
      <c r="B14" s="3"/>
      <c r="C14" s="4"/>
      <c r="D14" s="4"/>
      <c r="I14" s="3"/>
      <c r="J14" s="4"/>
      <c r="K14" s="3"/>
      <c r="L14" s="4"/>
      <c r="M14" s="3"/>
      <c r="N14" s="3"/>
      <c r="O14"/>
      <c r="P14"/>
      <c r="Q14" s="3"/>
      <c r="R14" s="3"/>
    </row>
    <row r="15" spans="1:18" s="3" customFormat="1" ht="15" customHeight="1" thickBot="1">
      <c r="A15" s="37" t="s">
        <v>39</v>
      </c>
      <c r="B15" s="37" t="s">
        <v>38</v>
      </c>
      <c r="C15" s="35" t="s">
        <v>37</v>
      </c>
      <c r="D15" s="35" t="s">
        <v>36</v>
      </c>
      <c r="E15" s="36" t="s">
        <v>35</v>
      </c>
      <c r="F15" s="36" t="s">
        <v>34</v>
      </c>
      <c r="G15" s="35" t="s">
        <v>33</v>
      </c>
      <c r="J15" s="4"/>
      <c r="L15" s="4"/>
      <c r="O15"/>
      <c r="P15"/>
    </row>
    <row r="16" spans="1:18" s="3" customFormat="1" ht="15" customHeight="1">
      <c r="A16" s="34"/>
      <c r="B16" s="33"/>
      <c r="C16" s="27"/>
      <c r="D16" s="32"/>
      <c r="E16" s="23">
        <f>C16*D16</f>
        <v>0</v>
      </c>
      <c r="F16" s="16">
        <f>E16*10%</f>
        <v>0</v>
      </c>
      <c r="G16" s="31">
        <f>SUM(E16:F16)</f>
        <v>0</v>
      </c>
      <c r="J16" s="3" t="s">
        <v>16</v>
      </c>
      <c r="O16"/>
      <c r="P16"/>
    </row>
    <row r="17" spans="1:16" s="3" customFormat="1" ht="15" customHeight="1">
      <c r="A17" s="25" t="s">
        <v>32</v>
      </c>
      <c r="B17" s="30" t="s">
        <v>31</v>
      </c>
      <c r="C17" s="27">
        <v>1</v>
      </c>
      <c r="D17" s="22">
        <f>2970000/1.1</f>
        <v>2700000</v>
      </c>
      <c r="E17" s="23">
        <f>C17*D17</f>
        <v>2700000</v>
      </c>
      <c r="F17" s="16">
        <f>E17*10%</f>
        <v>270000</v>
      </c>
      <c r="G17" s="16">
        <f>SUM(E17:F17)</f>
        <v>2970000</v>
      </c>
      <c r="I17" s="3" t="s">
        <v>30</v>
      </c>
      <c r="J17" s="4">
        <v>2684000</v>
      </c>
      <c r="L17" s="29"/>
      <c r="O17"/>
      <c r="P17"/>
    </row>
    <row r="18" spans="1:16" s="3" customFormat="1" ht="15" customHeight="1">
      <c r="A18" s="28"/>
      <c r="B18" s="25"/>
      <c r="C18" s="27"/>
      <c r="D18" s="22"/>
      <c r="E18" s="23">
        <f>C18*D18</f>
        <v>0</v>
      </c>
      <c r="F18" s="16">
        <f>E18*10%</f>
        <v>0</v>
      </c>
      <c r="G18" s="16">
        <f>SUM(E18:F18)</f>
        <v>0</v>
      </c>
      <c r="I18" s="3" t="s">
        <v>29</v>
      </c>
      <c r="J18" s="4">
        <v>2970000</v>
      </c>
      <c r="L18" s="29"/>
      <c r="O18"/>
      <c r="P18"/>
    </row>
    <row r="19" spans="1:16" s="3" customFormat="1" ht="15" customHeight="1">
      <c r="A19" s="28"/>
      <c r="B19" s="24" t="s">
        <v>28</v>
      </c>
      <c r="C19" s="27"/>
      <c r="D19" s="22"/>
      <c r="E19" s="23"/>
      <c r="F19" s="16"/>
      <c r="G19" s="16">
        <f>SUM(E19:F19)</f>
        <v>0</v>
      </c>
      <c r="I19" s="3" t="s">
        <v>27</v>
      </c>
      <c r="J19" s="4">
        <v>3980000</v>
      </c>
      <c r="O19"/>
      <c r="P19"/>
    </row>
    <row r="20" spans="1:16" s="3" customFormat="1" ht="15" customHeight="1">
      <c r="A20" s="28"/>
      <c r="B20" s="24" t="s">
        <v>26</v>
      </c>
      <c r="C20" s="27"/>
      <c r="D20" s="22"/>
      <c r="E20" s="23"/>
      <c r="F20" s="16"/>
      <c r="G20" s="16">
        <f>SUM(E20:F20)</f>
        <v>0</v>
      </c>
      <c r="I20" s="3" t="s">
        <v>25</v>
      </c>
      <c r="J20" s="4">
        <v>2860000</v>
      </c>
      <c r="L20" s="4"/>
      <c r="O20"/>
      <c r="P20"/>
    </row>
    <row r="21" spans="1:16" s="3" customFormat="1" ht="15" customHeight="1">
      <c r="A21" s="28"/>
      <c r="B21" s="24" t="s">
        <v>24</v>
      </c>
      <c r="C21" s="27"/>
      <c r="D21" s="22"/>
      <c r="E21" s="23"/>
      <c r="F21" s="16"/>
      <c r="G21" s="16"/>
      <c r="I21" s="3" t="s">
        <v>23</v>
      </c>
      <c r="J21" s="4">
        <v>3080000</v>
      </c>
      <c r="L21" s="4"/>
      <c r="O21"/>
      <c r="P21"/>
    </row>
    <row r="22" spans="1:16" s="3" customFormat="1" ht="15" customHeight="1">
      <c r="A22" s="28"/>
      <c r="B22" s="24" t="s">
        <v>22</v>
      </c>
      <c r="C22" s="27"/>
      <c r="D22" s="22"/>
      <c r="E22" s="23"/>
      <c r="F22" s="16"/>
      <c r="G22" s="16">
        <f t="shared" ref="G22:G42" si="0">SUM(E22:F22)</f>
        <v>0</v>
      </c>
      <c r="J22" s="4"/>
    </row>
    <row r="23" spans="1:16" s="3" customFormat="1" ht="15" customHeight="1">
      <c r="A23" s="25"/>
      <c r="B23" s="24" t="s">
        <v>21</v>
      </c>
      <c r="C23" s="26"/>
      <c r="D23" s="22"/>
      <c r="E23" s="23"/>
      <c r="F23" s="16"/>
      <c r="G23" s="16">
        <f t="shared" si="0"/>
        <v>0</v>
      </c>
      <c r="J23" s="4"/>
    </row>
    <row r="24" spans="1:16" s="3" customFormat="1" ht="15" customHeight="1">
      <c r="A24" s="25"/>
      <c r="B24" s="24" t="s">
        <v>20</v>
      </c>
      <c r="C24" s="20"/>
      <c r="D24" s="22"/>
      <c r="E24" s="23"/>
      <c r="F24" s="16"/>
      <c r="G24" s="16">
        <f t="shared" si="0"/>
        <v>0</v>
      </c>
      <c r="I24" s="3" t="s">
        <v>19</v>
      </c>
      <c r="J24" s="4">
        <v>660000</v>
      </c>
      <c r="L24" s="4"/>
    </row>
    <row r="25" spans="1:16" s="3" customFormat="1" ht="15" customHeight="1">
      <c r="A25" s="21"/>
      <c r="B25" s="24" t="s">
        <v>18</v>
      </c>
      <c r="C25" s="20"/>
      <c r="D25" s="22"/>
      <c r="E25" s="23"/>
      <c r="F25" s="16"/>
      <c r="G25" s="16">
        <f t="shared" si="0"/>
        <v>0</v>
      </c>
      <c r="I25" s="3" t="s">
        <v>17</v>
      </c>
      <c r="J25" s="4">
        <v>550000</v>
      </c>
      <c r="L25" s="3" t="s">
        <v>16</v>
      </c>
    </row>
    <row r="26" spans="1:16" s="3" customFormat="1" ht="15" customHeight="1">
      <c r="A26" s="21"/>
      <c r="B26" s="16" t="s">
        <v>15</v>
      </c>
      <c r="C26" s="20"/>
      <c r="D26" s="22"/>
      <c r="E26" s="23"/>
      <c r="F26" s="16"/>
      <c r="G26" s="16">
        <f t="shared" si="0"/>
        <v>0</v>
      </c>
      <c r="I26" s="3" t="s">
        <v>14</v>
      </c>
      <c r="J26" s="4">
        <v>693000</v>
      </c>
      <c r="L26" s="4">
        <v>500000</v>
      </c>
    </row>
    <row r="27" spans="1:16" s="3" customFormat="1" ht="15" customHeight="1">
      <c r="A27" s="21"/>
      <c r="B27" s="16" t="s">
        <v>13</v>
      </c>
      <c r="C27" s="20"/>
      <c r="D27" s="22"/>
      <c r="E27" s="23"/>
      <c r="F27" s="16"/>
      <c r="G27" s="16">
        <f t="shared" si="0"/>
        <v>0</v>
      </c>
      <c r="J27" s="4"/>
    </row>
    <row r="28" spans="1:16" s="3" customFormat="1" ht="15" customHeight="1">
      <c r="A28" s="21"/>
      <c r="B28" s="16" t="s">
        <v>12</v>
      </c>
      <c r="C28" s="20"/>
      <c r="D28" s="22"/>
      <c r="E28" s="22"/>
      <c r="F28" s="16"/>
      <c r="G28" s="16">
        <f t="shared" si="0"/>
        <v>0</v>
      </c>
      <c r="I28" s="3" t="s">
        <v>11</v>
      </c>
      <c r="J28" s="3" t="s">
        <v>10</v>
      </c>
    </row>
    <row r="29" spans="1:16" s="3" customFormat="1" ht="15" customHeight="1">
      <c r="A29" s="21"/>
      <c r="B29" s="16"/>
      <c r="C29" s="20"/>
      <c r="D29" s="22"/>
      <c r="E29" s="22">
        <f t="shared" ref="E29:E42" si="1">C29*D29</f>
        <v>0</v>
      </c>
      <c r="F29" s="16">
        <f t="shared" ref="F29:F42" si="2">E29*10%</f>
        <v>0</v>
      </c>
      <c r="G29" s="16">
        <f t="shared" si="0"/>
        <v>0</v>
      </c>
      <c r="I29" s="3" t="s">
        <v>9</v>
      </c>
      <c r="J29" s="4">
        <v>400000</v>
      </c>
    </row>
    <row r="30" spans="1:16" s="3" customFormat="1" ht="15" customHeight="1">
      <c r="A30" s="21" t="s">
        <v>8</v>
      </c>
      <c r="B30" s="21" t="s">
        <v>7</v>
      </c>
      <c r="C30" s="20">
        <v>1</v>
      </c>
      <c r="D30" s="22">
        <v>600000</v>
      </c>
      <c r="E30" s="22">
        <f t="shared" si="1"/>
        <v>600000</v>
      </c>
      <c r="F30" s="16">
        <f t="shared" si="2"/>
        <v>60000</v>
      </c>
      <c r="G30" s="16">
        <f t="shared" si="0"/>
        <v>660000</v>
      </c>
    </row>
    <row r="31" spans="1:16" s="3" customFormat="1" ht="15" customHeight="1">
      <c r="A31" s="21"/>
      <c r="B31" s="21"/>
      <c r="C31" s="20"/>
      <c r="D31" s="22"/>
      <c r="E31" s="22">
        <f t="shared" si="1"/>
        <v>0</v>
      </c>
      <c r="F31" s="16">
        <f t="shared" si="2"/>
        <v>0</v>
      </c>
      <c r="G31" s="16">
        <f t="shared" si="0"/>
        <v>0</v>
      </c>
    </row>
    <row r="32" spans="1:16" s="3" customFormat="1" ht="15" customHeight="1">
      <c r="A32" s="21" t="s">
        <v>6</v>
      </c>
      <c r="B32" s="21" t="s">
        <v>5</v>
      </c>
      <c r="C32" s="20">
        <v>1</v>
      </c>
      <c r="D32" s="22">
        <v>500000</v>
      </c>
      <c r="E32" s="22">
        <f t="shared" si="1"/>
        <v>500000</v>
      </c>
      <c r="F32" s="16">
        <f t="shared" si="2"/>
        <v>50000</v>
      </c>
      <c r="G32" s="16">
        <f t="shared" si="0"/>
        <v>550000</v>
      </c>
    </row>
    <row r="33" spans="1:7" s="3" customFormat="1" ht="15" customHeight="1">
      <c r="A33" s="21"/>
      <c r="B33" s="21"/>
      <c r="C33" s="20"/>
      <c r="D33" s="22"/>
      <c r="E33" s="22">
        <f t="shared" si="1"/>
        <v>0</v>
      </c>
      <c r="F33" s="16">
        <f t="shared" si="2"/>
        <v>0</v>
      </c>
      <c r="G33" s="16">
        <f t="shared" si="0"/>
        <v>0</v>
      </c>
    </row>
    <row r="34" spans="1:7" s="3" customFormat="1" ht="15" customHeight="1">
      <c r="A34" s="21"/>
      <c r="B34" s="21"/>
      <c r="C34" s="20"/>
      <c r="D34" s="22"/>
      <c r="E34" s="22">
        <f t="shared" si="1"/>
        <v>0</v>
      </c>
      <c r="F34" s="16">
        <f t="shared" si="2"/>
        <v>0</v>
      </c>
      <c r="G34" s="16">
        <f t="shared" si="0"/>
        <v>0</v>
      </c>
    </row>
    <row r="35" spans="1:7" s="3" customFormat="1" ht="15" customHeight="1">
      <c r="A35" s="21"/>
      <c r="B35" s="21"/>
      <c r="C35" s="20"/>
      <c r="D35" s="22"/>
      <c r="E35" s="22">
        <f t="shared" si="1"/>
        <v>0</v>
      </c>
      <c r="F35" s="16">
        <f t="shared" si="2"/>
        <v>0</v>
      </c>
      <c r="G35" s="16">
        <f t="shared" si="0"/>
        <v>0</v>
      </c>
    </row>
    <row r="36" spans="1:7" s="3" customFormat="1" ht="15" customHeight="1">
      <c r="A36" s="21"/>
      <c r="B36" s="21"/>
      <c r="C36" s="20"/>
      <c r="D36" s="22"/>
      <c r="E36" s="22">
        <f t="shared" si="1"/>
        <v>0</v>
      </c>
      <c r="F36" s="16">
        <f t="shared" si="2"/>
        <v>0</v>
      </c>
      <c r="G36" s="16">
        <f t="shared" si="0"/>
        <v>0</v>
      </c>
    </row>
    <row r="37" spans="1:7" s="3" customFormat="1" ht="15" customHeight="1">
      <c r="A37" s="21"/>
      <c r="B37" s="21"/>
      <c r="C37" s="20"/>
      <c r="D37" s="22"/>
      <c r="E37" s="22">
        <f t="shared" si="1"/>
        <v>0</v>
      </c>
      <c r="F37" s="16">
        <f t="shared" si="2"/>
        <v>0</v>
      </c>
      <c r="G37" s="16">
        <f t="shared" si="0"/>
        <v>0</v>
      </c>
    </row>
    <row r="38" spans="1:7" s="3" customFormat="1" ht="15" customHeight="1">
      <c r="A38" s="21"/>
      <c r="B38" s="21"/>
      <c r="C38" s="20"/>
      <c r="D38" s="22"/>
      <c r="E38" s="22">
        <f t="shared" si="1"/>
        <v>0</v>
      </c>
      <c r="F38" s="16">
        <f t="shared" si="2"/>
        <v>0</v>
      </c>
      <c r="G38" s="16">
        <f t="shared" si="0"/>
        <v>0</v>
      </c>
    </row>
    <row r="39" spans="1:7" s="3" customFormat="1" ht="15" customHeight="1">
      <c r="A39" s="21"/>
      <c r="B39" s="21"/>
      <c r="C39" s="20"/>
      <c r="D39" s="22"/>
      <c r="E39" s="22">
        <f t="shared" si="1"/>
        <v>0</v>
      </c>
      <c r="F39" s="16">
        <f t="shared" si="2"/>
        <v>0</v>
      </c>
      <c r="G39" s="16">
        <f t="shared" si="0"/>
        <v>0</v>
      </c>
    </row>
    <row r="40" spans="1:7" s="3" customFormat="1" ht="15" customHeight="1">
      <c r="A40" s="21"/>
      <c r="B40" s="21"/>
      <c r="C40" s="20"/>
      <c r="D40" s="16"/>
      <c r="E40" s="20">
        <f t="shared" si="1"/>
        <v>0</v>
      </c>
      <c r="F40" s="16">
        <f t="shared" si="2"/>
        <v>0</v>
      </c>
      <c r="G40" s="16">
        <f t="shared" si="0"/>
        <v>0</v>
      </c>
    </row>
    <row r="41" spans="1:7" s="3" customFormat="1" ht="15" customHeight="1">
      <c r="A41" s="21"/>
      <c r="B41" s="21"/>
      <c r="C41" s="20"/>
      <c r="D41" s="16"/>
      <c r="E41" s="20">
        <f t="shared" si="1"/>
        <v>0</v>
      </c>
      <c r="F41" s="16">
        <f t="shared" si="2"/>
        <v>0</v>
      </c>
      <c r="G41" s="16">
        <f t="shared" si="0"/>
        <v>0</v>
      </c>
    </row>
    <row r="42" spans="1:7" s="3" customFormat="1" ht="15" customHeight="1" thickBot="1">
      <c r="A42" s="19"/>
      <c r="B42" s="19"/>
      <c r="C42" s="18"/>
      <c r="D42" s="17"/>
      <c r="E42" s="18">
        <f t="shared" si="1"/>
        <v>0</v>
      </c>
      <c r="F42" s="17">
        <f t="shared" si="2"/>
        <v>0</v>
      </c>
      <c r="G42" s="16">
        <f t="shared" si="0"/>
        <v>0</v>
      </c>
    </row>
    <row r="43" spans="1:7" s="3" customFormat="1" ht="15" customHeight="1">
      <c r="A43" s="15" t="s">
        <v>4</v>
      </c>
      <c r="B43" s="6"/>
      <c r="C43" s="5"/>
      <c r="D43" s="14" t="s">
        <v>3</v>
      </c>
      <c r="E43" s="13">
        <f>SUM(E16:E42)</f>
        <v>3800000</v>
      </c>
      <c r="F43" s="12">
        <f>SUM(F16:F42)</f>
        <v>380000</v>
      </c>
      <c r="G43" s="12">
        <f>SUM(G16:G42)</f>
        <v>4180000</v>
      </c>
    </row>
    <row r="44" spans="1:7" s="3" customFormat="1" ht="15" customHeight="1" thickBot="1">
      <c r="A44" s="11" t="s">
        <v>2</v>
      </c>
      <c r="B44" s="10"/>
      <c r="C44" s="9"/>
      <c r="D44" s="7"/>
      <c r="E44" s="8"/>
      <c r="F44" s="7"/>
      <c r="G44" s="7"/>
    </row>
    <row r="45" spans="1:7" s="3" customFormat="1" ht="15" customHeight="1">
      <c r="A45" s="3" t="s">
        <v>1</v>
      </c>
      <c r="C45" s="4"/>
      <c r="D45" s="4"/>
      <c r="E45" s="4"/>
      <c r="F45" s="4"/>
      <c r="G45" s="4"/>
    </row>
    <row r="46" spans="1:7" s="3" customFormat="1" ht="15" customHeight="1">
      <c r="A46" s="3" t="s">
        <v>0</v>
      </c>
      <c r="C46" s="4"/>
      <c r="D46" s="4"/>
      <c r="E46" s="4"/>
      <c r="F46" s="4"/>
      <c r="G46" s="4"/>
    </row>
    <row r="47" spans="1:7" s="3" customFormat="1" ht="15" customHeight="1">
      <c r="C47" s="4"/>
      <c r="D47" s="4"/>
      <c r="E47" s="4"/>
      <c r="F47" s="4"/>
      <c r="G47" s="4"/>
    </row>
    <row r="48" spans="1:7" s="3" customFormat="1" ht="15" customHeight="1">
      <c r="A48" s="6"/>
      <c r="B48" s="6"/>
      <c r="C48" s="5"/>
      <c r="D48" s="5"/>
      <c r="E48" s="4"/>
      <c r="F48" s="4"/>
      <c r="G48" s="4"/>
    </row>
    <row r="49" spans="3:7" s="3" customFormat="1" ht="15" customHeight="1">
      <c r="C49" s="4"/>
      <c r="D49" s="4"/>
      <c r="E49" s="4"/>
      <c r="F49" s="4"/>
      <c r="G49" s="4"/>
    </row>
    <row r="50" spans="3:7" s="3" customFormat="1" ht="15" customHeight="1">
      <c r="C50" s="4"/>
      <c r="D50" s="4"/>
      <c r="E50" s="4"/>
      <c r="F50" s="4"/>
      <c r="G50" s="4"/>
    </row>
    <row r="51" spans="3:7" s="3" customFormat="1" ht="15" customHeight="1">
      <c r="C51" s="4"/>
      <c r="D51" s="4"/>
      <c r="E51" s="4"/>
      <c r="F51" s="4"/>
      <c r="G51" s="4"/>
    </row>
    <row r="52" spans="3:7" s="3" customFormat="1" ht="15" customHeight="1">
      <c r="C52" s="4"/>
      <c r="D52" s="4"/>
      <c r="E52" s="4"/>
      <c r="F52" s="4"/>
      <c r="G52" s="4"/>
    </row>
    <row r="53" spans="3:7" s="3" customFormat="1" ht="15" customHeight="1">
      <c r="C53" s="4"/>
      <c r="D53" s="4"/>
      <c r="E53" s="4"/>
      <c r="F53" s="4"/>
      <c r="G53" s="4"/>
    </row>
    <row r="54" spans="3:7" s="3" customFormat="1" ht="15" customHeight="1">
      <c r="C54" s="4"/>
      <c r="D54" s="4"/>
      <c r="E54" s="4"/>
      <c r="F54" s="4"/>
      <c r="G54" s="4"/>
    </row>
    <row r="55" spans="3:7" s="3" customFormat="1" ht="15" customHeight="1">
      <c r="C55" s="4"/>
      <c r="D55" s="4"/>
      <c r="E55" s="4"/>
      <c r="F55" s="4"/>
      <c r="G55" s="4"/>
    </row>
    <row r="56" spans="3:7" s="3" customFormat="1" ht="15" customHeight="1">
      <c r="C56" s="4"/>
      <c r="D56" s="4"/>
      <c r="E56" s="4"/>
      <c r="F56" s="4"/>
      <c r="G56" s="4"/>
    </row>
    <row r="57" spans="3:7" s="3" customFormat="1" ht="15" customHeight="1">
      <c r="C57" s="4"/>
      <c r="D57" s="4"/>
      <c r="E57" s="4"/>
      <c r="F57" s="4"/>
      <c r="G57" s="4"/>
    </row>
    <row r="58" spans="3:7" s="3" customFormat="1" ht="15" customHeight="1">
      <c r="C58" s="4"/>
      <c r="D58" s="4"/>
      <c r="E58" s="4"/>
      <c r="F58" s="4"/>
      <c r="G58" s="4"/>
    </row>
    <row r="59" spans="3:7" s="3" customFormat="1" ht="15" customHeight="1">
      <c r="C59" s="4"/>
      <c r="D59" s="4"/>
      <c r="E59" s="4"/>
      <c r="F59" s="4"/>
      <c r="G59" s="4"/>
    </row>
    <row r="60" spans="3:7" s="3" customFormat="1" ht="15" customHeight="1">
      <c r="C60" s="4"/>
      <c r="D60" s="4"/>
      <c r="E60" s="4"/>
      <c r="F60" s="4"/>
      <c r="G60" s="4"/>
    </row>
    <row r="61" spans="3:7" s="3" customFormat="1" ht="15" customHeight="1">
      <c r="C61" s="4"/>
      <c r="D61" s="4"/>
      <c r="E61" s="4"/>
      <c r="F61" s="4"/>
      <c r="G61" s="4"/>
    </row>
    <row r="62" spans="3:7" s="3" customFormat="1" ht="15" customHeight="1">
      <c r="C62" s="4"/>
      <c r="D62" s="4"/>
      <c r="E62" s="4"/>
      <c r="F62" s="4"/>
      <c r="G62" s="4"/>
    </row>
    <row r="63" spans="3:7" s="3" customFormat="1" ht="15" customHeight="1">
      <c r="C63" s="4"/>
      <c r="D63" s="4"/>
      <c r="E63" s="4"/>
      <c r="F63" s="4"/>
      <c r="G63" s="4"/>
    </row>
    <row r="64" spans="3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18" s="3" customFormat="1" ht="15" customHeight="1">
      <c r="C81" s="4"/>
      <c r="D81" s="4"/>
      <c r="E81" s="4"/>
      <c r="F81" s="4"/>
      <c r="G81" s="4"/>
    </row>
    <row r="82" spans="3:18" s="3" customFormat="1" ht="15" customHeight="1">
      <c r="C82" s="4"/>
      <c r="D82" s="4"/>
      <c r="E82" s="4"/>
      <c r="F82" s="4"/>
      <c r="G82" s="4"/>
    </row>
    <row r="83" spans="3:18" s="3" customFormat="1" ht="15" customHeight="1">
      <c r="C83" s="4"/>
      <c r="D83" s="4"/>
      <c r="E83" s="4"/>
      <c r="F83" s="4"/>
      <c r="G83" s="4"/>
    </row>
    <row r="84" spans="3:18" s="3" customFormat="1" ht="15" customHeight="1">
      <c r="C84" s="4"/>
      <c r="D84" s="4"/>
      <c r="E84" s="4"/>
      <c r="F84" s="4"/>
      <c r="G84" s="4"/>
    </row>
    <row r="85" spans="3:18" s="3" customFormat="1" ht="15" customHeight="1">
      <c r="C85" s="4"/>
      <c r="D85" s="4"/>
      <c r="E85" s="4"/>
      <c r="F85" s="4"/>
      <c r="G85" s="4"/>
    </row>
    <row r="86" spans="3:18" s="3" customFormat="1" ht="15" customHeight="1">
      <c r="C86" s="4"/>
      <c r="D86" s="4"/>
      <c r="E86" s="4"/>
      <c r="F86" s="4"/>
      <c r="G86" s="4"/>
    </row>
    <row r="87" spans="3:18" s="3" customFormat="1" ht="15" customHeight="1">
      <c r="C87" s="4"/>
      <c r="D87" s="4"/>
      <c r="E87" s="4"/>
      <c r="F87" s="4"/>
      <c r="G87" s="4"/>
    </row>
    <row r="88" spans="3:18" s="3" customFormat="1" ht="15" customHeight="1">
      <c r="C88" s="4"/>
      <c r="D88" s="4"/>
      <c r="E88" s="4"/>
      <c r="F88" s="4"/>
      <c r="G88" s="4"/>
    </row>
    <row r="89" spans="3:18" s="3" customFormat="1" ht="15" customHeight="1">
      <c r="C89" s="4"/>
      <c r="D89" s="4"/>
      <c r="E89" s="4"/>
      <c r="F89" s="4"/>
      <c r="G89" s="4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3:18" s="3" customFormat="1" ht="15" customHeight="1">
      <c r="C90" s="4"/>
      <c r="D90" s="4"/>
      <c r="E90" s="4"/>
      <c r="F90" s="4"/>
      <c r="G90" s="4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3:18" s="3" customFormat="1" ht="15" customHeight="1">
      <c r="C91" s="4"/>
      <c r="D91" s="4"/>
      <c r="E91" s="4"/>
      <c r="F91" s="4"/>
      <c r="G91" s="4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3:18" s="3" customFormat="1" ht="15" customHeight="1">
      <c r="C92" s="4"/>
      <c r="D92" s="4"/>
      <c r="E92" s="4"/>
      <c r="F92" s="4"/>
      <c r="G92" s="4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3:18" s="3" customFormat="1" ht="15" customHeight="1">
      <c r="C93" s="4"/>
      <c r="D93" s="4"/>
      <c r="E93" s="4"/>
      <c r="F93" s="4"/>
      <c r="G93" s="4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3:18" s="3" customFormat="1" ht="15" customHeight="1">
      <c r="C94" s="4"/>
      <c r="D94" s="4"/>
      <c r="E94" s="4"/>
      <c r="F94" s="4"/>
      <c r="G94" s="4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3:18" s="3" customFormat="1" ht="15" customHeight="1">
      <c r="C95" s="4"/>
      <c r="D95" s="4"/>
      <c r="E95" s="4"/>
      <c r="F95" s="4"/>
      <c r="G95" s="4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3:18" s="3" customFormat="1" ht="15" customHeight="1">
      <c r="C96" s="4"/>
      <c r="D96" s="4"/>
      <c r="E96" s="4"/>
      <c r="F96" s="4"/>
      <c r="G96" s="4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3:18" s="3" customFormat="1" ht="15" customHeight="1">
      <c r="C97" s="4"/>
      <c r="D97" s="4"/>
      <c r="E97" s="4"/>
      <c r="F97" s="4"/>
      <c r="G97" s="4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3:18" s="3" customFormat="1" ht="15" customHeight="1">
      <c r="C98" s="4"/>
      <c r="D98" s="4"/>
      <c r="E98" s="4"/>
      <c r="F98" s="4"/>
      <c r="G98" s="4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3:18" s="3" customFormat="1" ht="15" customHeight="1">
      <c r="C99" s="4"/>
      <c r="D99" s="4"/>
      <c r="E99" s="4"/>
      <c r="F99" s="4"/>
      <c r="G99" s="4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3:18" s="3" customFormat="1" ht="15" customHeight="1">
      <c r="C100" s="4"/>
      <c r="D100" s="4"/>
      <c r="E100" s="4"/>
      <c r="F100" s="4"/>
      <c r="G100" s="4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3:18" s="3" customFormat="1" ht="15" customHeight="1">
      <c r="C101" s="4"/>
      <c r="D101" s="4"/>
      <c r="E101" s="4"/>
      <c r="F101" s="4"/>
      <c r="G101" s="4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3:18" s="3" customFormat="1" ht="15" customHeight="1">
      <c r="C102" s="4"/>
      <c r="D102" s="4"/>
      <c r="E102" s="4"/>
      <c r="F102" s="4"/>
      <c r="G102" s="4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3:18" s="3" customFormat="1" ht="15" customHeight="1">
      <c r="C103" s="4"/>
      <c r="D103" s="4"/>
      <c r="E103" s="4"/>
      <c r="F103" s="4"/>
      <c r="G103" s="4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3:18" s="3" customFormat="1" ht="15" customHeight="1">
      <c r="C104" s="4"/>
      <c r="D104" s="4"/>
      <c r="E104" s="4"/>
      <c r="F104" s="4"/>
      <c r="G104" s="4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3:18" s="3" customFormat="1" ht="15" customHeight="1">
      <c r="C105" s="4"/>
      <c r="D105" s="4"/>
      <c r="E105" s="4"/>
      <c r="F105" s="4"/>
      <c r="G105" s="4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3:18" s="3" customFormat="1" ht="15" customHeight="1">
      <c r="C106" s="4"/>
      <c r="D106" s="4"/>
      <c r="E106" s="4"/>
      <c r="F106" s="4"/>
      <c r="G106" s="4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3:18" s="3" customFormat="1" ht="15" customHeight="1">
      <c r="C107" s="4"/>
      <c r="D107" s="4"/>
      <c r="E107" s="4"/>
      <c r="F107" s="4"/>
      <c r="G107" s="4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3:18" s="3" customFormat="1" ht="15" customHeight="1">
      <c r="C108" s="4"/>
      <c r="D108" s="4"/>
      <c r="E108" s="4"/>
      <c r="F108" s="4"/>
      <c r="G108" s="4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3:18" s="3" customFormat="1" ht="15" customHeight="1">
      <c r="C109" s="4"/>
      <c r="D109" s="4"/>
      <c r="E109" s="4"/>
      <c r="F109" s="4"/>
      <c r="G109" s="4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3:18" s="3" customFormat="1" ht="15" customHeight="1">
      <c r="C110" s="4"/>
      <c r="D110" s="4"/>
      <c r="E110" s="4"/>
      <c r="F110" s="4"/>
      <c r="G110" s="4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3:18" s="3" customFormat="1" ht="15" customHeight="1">
      <c r="C111" s="4"/>
      <c r="D111" s="4"/>
      <c r="E111" s="4"/>
      <c r="F111" s="4"/>
      <c r="G111" s="4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3:18" s="3" customFormat="1" ht="15" customHeight="1">
      <c r="C112" s="4"/>
      <c r="D112" s="4"/>
      <c r="E112" s="4"/>
      <c r="F112" s="4"/>
      <c r="G112" s="4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3:18" s="3" customFormat="1" ht="15" customHeight="1">
      <c r="C113" s="4"/>
      <c r="D113" s="4"/>
      <c r="E113" s="4"/>
      <c r="F113" s="4"/>
      <c r="G113" s="4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3:18" s="3" customFormat="1" ht="15" customHeight="1">
      <c r="C114" s="4"/>
      <c r="D114" s="4"/>
      <c r="E114" s="4"/>
      <c r="F114" s="4"/>
      <c r="G114" s="4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3:18" s="3" customFormat="1" ht="15" customHeight="1">
      <c r="C115" s="4"/>
      <c r="D115" s="4"/>
      <c r="E115" s="4"/>
      <c r="F115" s="4"/>
      <c r="G115" s="4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3:18" s="3" customFormat="1" ht="15" customHeight="1">
      <c r="C116" s="4"/>
      <c r="D116" s="4"/>
      <c r="E116" s="4"/>
      <c r="F116" s="4"/>
      <c r="G116" s="4"/>
      <c r="I116" s="1"/>
      <c r="J116" s="1"/>
      <c r="K116" s="1"/>
      <c r="L116" s="1"/>
      <c r="M116" s="1"/>
      <c r="N116" s="1"/>
      <c r="O116" s="1"/>
      <c r="P116" s="1"/>
      <c r="Q116" s="1"/>
      <c r="R116" s="1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컬러 (2)</vt:lpstr>
      <vt:lpstr>컬러</vt:lpstr>
      <vt:lpstr>관납</vt:lpstr>
      <vt:lpstr>관납!Print_Area</vt:lpstr>
      <vt:lpstr>컬러!Print_Area</vt:lpstr>
      <vt:lpstr>'컬러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gyujang</dc:creator>
  <cp:lastModifiedBy>gyujang</cp:lastModifiedBy>
  <cp:lastPrinted>2011-03-21T04:43:16Z</cp:lastPrinted>
  <dcterms:created xsi:type="dcterms:W3CDTF">2011-03-21T01:24:55Z</dcterms:created>
  <dcterms:modified xsi:type="dcterms:W3CDTF">2011-03-21T04:44:07Z</dcterms:modified>
</cp:coreProperties>
</file>