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105" windowWidth="11835" windowHeight="9405"/>
  </bookViews>
  <sheets>
    <sheet name="server" sheetId="3" r:id="rId1"/>
    <sheet name="widetek25" sheetId="2" r:id="rId2"/>
    <sheet name="epson" sheetId="1" r:id="rId3"/>
  </sheets>
  <calcPr calcId="125725"/>
</workbook>
</file>

<file path=xl/calcChain.xml><?xml version="1.0" encoding="utf-8"?>
<calcChain xmlns="http://schemas.openxmlformats.org/spreadsheetml/2006/main">
  <c r="F16" i="3"/>
  <c r="F17"/>
  <c r="F18"/>
  <c r="F19"/>
  <c r="F20"/>
  <c r="F22"/>
  <c r="F23"/>
  <c r="F24"/>
  <c r="F25"/>
  <c r="F26"/>
  <c r="F27"/>
  <c r="F28"/>
  <c r="F29"/>
  <c r="F30"/>
  <c r="F35"/>
  <c r="F36"/>
  <c r="F37"/>
  <c r="F38" s="1"/>
  <c r="F39" s="1"/>
  <c r="B10" s="1"/>
  <c r="E44" i="2"/>
  <c r="E43"/>
  <c r="F43" s="1"/>
  <c r="E42"/>
  <c r="E41"/>
  <c r="F41" s="1"/>
  <c r="E40"/>
  <c r="E39"/>
  <c r="F39" s="1"/>
  <c r="E38"/>
  <c r="E37"/>
  <c r="F37" s="1"/>
  <c r="E18"/>
  <c r="F18" s="1"/>
  <c r="E17"/>
  <c r="E16" s="1"/>
  <c r="F16" s="1"/>
  <c r="E44" i="1"/>
  <c r="E43"/>
  <c r="F43" s="1"/>
  <c r="E42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9"/>
  <c r="F29" s="1"/>
  <c r="E28"/>
  <c r="E26"/>
  <c r="F26" s="1"/>
  <c r="E25"/>
  <c r="E18"/>
  <c r="F18" s="1"/>
  <c r="E17"/>
  <c r="E16" s="1"/>
  <c r="F16" s="1"/>
  <c r="G16" i="2" l="1"/>
  <c r="F17"/>
  <c r="F45" s="1"/>
  <c r="G18"/>
  <c r="G20"/>
  <c r="G21"/>
  <c r="G23"/>
  <c r="G24"/>
  <c r="G25"/>
  <c r="G26"/>
  <c r="G28"/>
  <c r="G29"/>
  <c r="G30"/>
  <c r="G31"/>
  <c r="G32"/>
  <c r="G33"/>
  <c r="G34"/>
  <c r="G35"/>
  <c r="G36"/>
  <c r="G37"/>
  <c r="F38"/>
  <c r="G38" s="1"/>
  <c r="G39"/>
  <c r="F40"/>
  <c r="G40" s="1"/>
  <c r="G41"/>
  <c r="F42"/>
  <c r="G42" s="1"/>
  <c r="G43"/>
  <c r="F44"/>
  <c r="G44" s="1"/>
  <c r="E45"/>
  <c r="G16" i="1"/>
  <c r="F17"/>
  <c r="F45" s="1"/>
  <c r="G18"/>
  <c r="F25"/>
  <c r="G25" s="1"/>
  <c r="G26"/>
  <c r="F28"/>
  <c r="G28" s="1"/>
  <c r="G29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G43"/>
  <c r="F44"/>
  <c r="G44" s="1"/>
  <c r="E45"/>
  <c r="G45" i="2" l="1"/>
  <c r="B11" s="1"/>
  <c r="G17"/>
  <c r="G45" i="1"/>
  <c r="B11" s="1"/>
  <c r="G17"/>
</calcChain>
</file>

<file path=xl/sharedStrings.xml><?xml version="1.0" encoding="utf-8"?>
<sst xmlns="http://schemas.openxmlformats.org/spreadsheetml/2006/main" count="112" uniqueCount="88">
  <si>
    <t>견     적     서</t>
    <phoneticPr fontId="3" type="noConversion"/>
  </si>
  <si>
    <t>춘천시청</t>
    <phoneticPr fontId="3" type="noConversion"/>
  </si>
  <si>
    <t>귀하</t>
    <phoneticPr fontId="3" type="noConversion"/>
  </si>
  <si>
    <t>전화 :</t>
    <phoneticPr fontId="3" type="noConversion"/>
  </si>
  <si>
    <t>033-250-3955</t>
    <phoneticPr fontId="3" type="noConversion"/>
  </si>
  <si>
    <t>팩스 :</t>
    <phoneticPr fontId="3" type="noConversion"/>
  </si>
  <si>
    <t>033-250-3345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</si>
  <si>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</si>
  <si>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</si>
  <si>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</si>
  <si>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</si>
  <si>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</si>
  <si>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</si>
  <si>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</si>
  <si>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</si>
  <si>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</si>
  <si>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</si>
  <si>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</si>
  <si>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스캐너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</si>
  <si>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</si>
  <si>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</si>
  <si>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</si>
  <si>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</si>
  <si>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◦ 스캐닝 방식 : 평판 밀착 스캔 방식</t>
  </si>
  <si>
    <t>◦ 스캔 Size : 25 x 17.7 inches(635 x 450mm)</t>
  </si>
  <si>
    <t>◦ 광학해상도 : 1200 x 600 dpi</t>
  </si>
  <si>
    <t>◦ 최대 해상도 : 150-1200 dpi(1dpi씩 증가)</t>
  </si>
  <si>
    <t>◦ CCD 카메라 : 2 x CCD, 45,600Pixels</t>
  </si>
  <si>
    <t>◦ 스캐닝 속도 : 300 dpi -&gt; 3.2초</t>
  </si>
  <si>
    <t xml:space="preserve">                600 dpi -&gt; 6.2초</t>
  </si>
  <si>
    <t xml:space="preserve">                1200 dpi -&gt; 12.3초</t>
  </si>
  <si>
    <t>◦ 칼라 심도 : 36 Bit Color, 12 Bit Gray</t>
  </si>
  <si>
    <t>◦ 인터페이스 : 1Gbit Fast Ethernet with TCP/IP Base Scan2Net</t>
  </si>
  <si>
    <t>◦ 광 원 : White LEDs</t>
  </si>
  <si>
    <t>◦ 파일 형식 : Jpeg, PNM, Tiff decompressed, Tiff G4(CCITT)</t>
  </si>
  <si>
    <t>◦ 터치 판넬 운영 방식</t>
  </si>
  <si>
    <t>◦ 2GB Memory / 40GB HDD</t>
  </si>
  <si>
    <t>◦ 기 타</t>
  </si>
  <si>
    <t>'  - 하드웨어 유지보수 2년 포함</t>
  </si>
  <si>
    <t>'  - 자동 Crop &amp; 기울기 보정</t>
  </si>
  <si>
    <t>'  - Scan to USB / Foot Padal / BSW 포함</t>
  </si>
  <si>
    <t>'  - Scan to VGA / Scan to PDF 포함</t>
  </si>
  <si>
    <t>WideTEK 25</t>
    <phoneticPr fontId="3" type="noConversion"/>
  </si>
  <si>
    <t>Epson Perfection V500</t>
    <phoneticPr fontId="3" type="noConversion"/>
  </si>
  <si>
    <t>광학해상도 : 6400 x 9600dpi</t>
    <phoneticPr fontId="3" type="noConversion"/>
  </si>
  <si>
    <t>출력해상도 : 50~6400dpi, 9600dpi, 12800dpi</t>
    <phoneticPr fontId="3" type="noConversion"/>
  </si>
  <si>
    <t>A4, 600dpi 고속스캔모드 (컬러 4.56msec /line)</t>
    <phoneticPr fontId="3" type="noConversion"/>
  </si>
  <si>
    <t>A4, 1200dpi 고속스캔모드 (컬러 10.44msec /line)</t>
    <phoneticPr fontId="3" type="noConversion"/>
  </si>
  <si>
    <t>필름스캔장치 기본제공 (35mm x 12프레임, 35mm 슬라이드 x 4, 중형필름 120/220 1프레임)</t>
    <phoneticPr fontId="3" type="noConversion"/>
  </si>
  <si>
    <t>ADF 기본제공 3ppm(A4, 300dpi, 흑백), 최대 30장 문서연속스캔</t>
    <phoneticPr fontId="3" type="noConversion"/>
  </si>
  <si>
    <t xml:space="preserve">* REMARK </t>
    <phoneticPr fontId="3" type="noConversion"/>
  </si>
  <si>
    <t>총 금 액</t>
    <phoneticPr fontId="3" type="noConversion"/>
  </si>
  <si>
    <t>* 견적담당 : 조규장 (010-2910-7760)</t>
    <phoneticPr fontId="3" type="noConversion"/>
  </si>
  <si>
    <t>부 가 세</t>
    <phoneticPr fontId="3" type="noConversion"/>
  </si>
  <si>
    <t>합계금액</t>
    <phoneticPr fontId="3" type="noConversion"/>
  </si>
  <si>
    <t>* 결제계좌 : 신한 110-138-600484 (씨넷 조규장)</t>
    <phoneticPr fontId="3" type="noConversion"/>
  </si>
  <si>
    <t>Windows 7 Pro &amp; Windows XP Pro (모두제공)</t>
    <phoneticPr fontId="3" type="noConversion"/>
  </si>
  <si>
    <t>OS</t>
    <phoneticPr fontId="3" type="noConversion"/>
  </si>
  <si>
    <t>Gigabit NIC</t>
    <phoneticPr fontId="3" type="noConversion"/>
  </si>
  <si>
    <t>nic</t>
    <phoneticPr fontId="3" type="noConversion"/>
  </si>
  <si>
    <t>DVD Super Multi</t>
    <phoneticPr fontId="3" type="noConversion"/>
  </si>
  <si>
    <t>odd</t>
    <phoneticPr fontId="3" type="noConversion"/>
  </si>
  <si>
    <t>intel HD Graphics</t>
    <phoneticPr fontId="3" type="noConversion"/>
  </si>
  <si>
    <t>vga</t>
    <phoneticPr fontId="3" type="noConversion"/>
  </si>
  <si>
    <t>500GB SATA2 HDD x 3ea</t>
    <phoneticPr fontId="3" type="noConversion"/>
  </si>
  <si>
    <t>hdd</t>
    <phoneticPr fontId="3" type="noConversion"/>
  </si>
  <si>
    <t>4GB DDR3 SDRAM (최대 16GB 업그레이드 가능)</t>
    <phoneticPr fontId="3" type="noConversion"/>
  </si>
  <si>
    <t>memory</t>
    <phoneticPr fontId="3" type="noConversion"/>
  </si>
  <si>
    <t>aar2640 4port raid controller</t>
    <phoneticPr fontId="3" type="noConversion"/>
  </si>
  <si>
    <t>raid</t>
    <phoneticPr fontId="3" type="noConversion"/>
  </si>
  <si>
    <t>intel HM57 chipset</t>
    <phoneticPr fontId="3" type="noConversion"/>
  </si>
  <si>
    <t>chipset</t>
    <phoneticPr fontId="3" type="noConversion"/>
  </si>
  <si>
    <t>인텔 코어2쿼드 Q9500 (2.83GHz, 4core)</t>
    <phoneticPr fontId="3" type="noConversion"/>
  </si>
  <si>
    <t>cpu</t>
    <phoneticPr fontId="3" type="noConversion"/>
  </si>
  <si>
    <t>HP Elite 8000</t>
    <phoneticPr fontId="3" type="noConversion"/>
  </si>
  <si>
    <t>컴퓨터</t>
    <phoneticPr fontId="3" type="noConversion"/>
  </si>
  <si>
    <t>합 계 액</t>
    <phoneticPr fontId="3" type="noConversion"/>
  </si>
  <si>
    <t>금    액</t>
    <phoneticPr fontId="3" type="noConversion"/>
  </si>
  <si>
    <t>수량</t>
    <phoneticPr fontId="3" type="noConversion"/>
  </si>
  <si>
    <t>규                 격</t>
    <phoneticPr fontId="3" type="noConversion"/>
  </si>
  <si>
    <t>품     명</t>
    <phoneticPr fontId="3" type="noConversion"/>
  </si>
  <si>
    <t>모 델 명</t>
    <phoneticPr fontId="3" type="noConversion"/>
  </si>
  <si>
    <t>결재조건 :</t>
    <phoneticPr fontId="3" type="noConversion"/>
  </si>
  <si>
    <t>견적일자 :</t>
    <phoneticPr fontId="3" type="noConversion"/>
  </si>
  <si>
    <t>견적합계 :</t>
    <phoneticPr fontId="3" type="noConversion"/>
  </si>
  <si>
    <t>귀하</t>
    <phoneticPr fontId="3" type="noConversion"/>
  </si>
  <si>
    <t>강원대학교</t>
    <phoneticPr fontId="3" type="noConversion"/>
  </si>
  <si>
    <t>견          적          서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</si>
</sst>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8" formatCode="&quot;₩&quot;#,##0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name val="HY울릉도L"/>
      <family val="1"/>
      <charset val="129"/>
    </font>
    <font>
      <b/>
      <sz val="12"/>
      <name val="HY울릉도L"/>
      <family val="1"/>
      <charset val="129"/>
    </font>
    <font>
      <sz val="12"/>
      <name val="굴림체"/>
      <family val="3"/>
      <charset val="129"/>
    </font>
    <font>
      <b/>
      <sz val="12"/>
      <name val="돋움"/>
      <family val="3"/>
      <charset val="129"/>
    </font>
    <font>
      <b/>
      <sz val="12"/>
      <color indexed="63"/>
      <name val="Gulim"/>
      <family val="3"/>
    </font>
    <font>
      <b/>
      <sz val="12"/>
      <name val="HY울릉도M"/>
      <family val="1"/>
      <charset val="129"/>
    </font>
    <font>
      <b/>
      <sz val="14"/>
      <name val="굴림체"/>
      <family val="3"/>
      <charset val="129"/>
    </font>
    <font>
      <b/>
      <sz val="24"/>
      <name val="HY울릉도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left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shrinkToFit="1"/>
    </xf>
    <xf numFmtId="41" fontId="4" fillId="0" borderId="9" xfId="1" applyFont="1" applyBorder="1" applyAlignment="1">
      <alignment horizontal="left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/>
    <xf numFmtId="0" fontId="8" fillId="0" borderId="0" xfId="3" applyFont="1" applyAlignment="1">
      <alignment vertical="center"/>
    </xf>
    <xf numFmtId="41" fontId="8" fillId="0" borderId="0" xfId="4" applyFont="1" applyAlignment="1">
      <alignment vertical="center"/>
    </xf>
    <xf numFmtId="0" fontId="9" fillId="0" borderId="0" xfId="3" applyFont="1" applyAlignment="1">
      <alignment vertical="center"/>
    </xf>
    <xf numFmtId="41" fontId="9" fillId="0" borderId="0" xfId="4" applyFont="1" applyAlignment="1">
      <alignment vertical="center"/>
    </xf>
    <xf numFmtId="41" fontId="9" fillId="0" borderId="0" xfId="4" applyFont="1" applyBorder="1" applyAlignment="1">
      <alignment vertical="center"/>
    </xf>
    <xf numFmtId="0" fontId="9" fillId="0" borderId="0" xfId="3" applyFont="1" applyBorder="1" applyAlignment="1">
      <alignment vertical="center"/>
    </xf>
    <xf numFmtId="41" fontId="6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41" fontId="6" fillId="2" borderId="10" xfId="4" applyFont="1" applyFill="1" applyBorder="1" applyAlignment="1">
      <alignment vertical="center"/>
    </xf>
    <xf numFmtId="41" fontId="6" fillId="0" borderId="10" xfId="4" applyFont="1" applyBorder="1" applyAlignment="1">
      <alignment horizontal="center" vertical="center"/>
    </xf>
    <xf numFmtId="41" fontId="6" fillId="0" borderId="16" xfId="4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2" borderId="9" xfId="4" applyFont="1" applyFill="1" applyBorder="1" applyAlignment="1">
      <alignment vertical="center"/>
    </xf>
    <xf numFmtId="41" fontId="6" fillId="0" borderId="9" xfId="4" applyFont="1" applyBorder="1" applyAlignment="1">
      <alignment horizontal="center" vertical="center"/>
    </xf>
    <xf numFmtId="41" fontId="6" fillId="0" borderId="17" xfId="4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41" fontId="6" fillId="2" borderId="5" xfId="4" applyFont="1" applyFill="1" applyBorder="1" applyAlignment="1">
      <alignment vertical="center"/>
    </xf>
    <xf numFmtId="41" fontId="6" fillId="0" borderId="5" xfId="4" applyFont="1" applyBorder="1" applyAlignment="1">
      <alignment horizontal="center" vertical="center"/>
    </xf>
    <xf numFmtId="41" fontId="6" fillId="0" borderId="18" xfId="4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6" fillId="0" borderId="7" xfId="5" applyFont="1" applyBorder="1" applyAlignment="1">
      <alignment vertical="center"/>
    </xf>
    <xf numFmtId="41" fontId="6" fillId="0" borderId="19" xfId="4" applyFont="1" applyBorder="1" applyAlignment="1">
      <alignment vertical="center"/>
    </xf>
    <xf numFmtId="41" fontId="6" fillId="0" borderId="20" xfId="4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6" fillId="0" borderId="20" xfId="3" applyFont="1" applyBorder="1" applyAlignment="1">
      <alignment horizontal="left" vertical="center"/>
    </xf>
    <xf numFmtId="0" fontId="6" fillId="0" borderId="21" xfId="3" applyFont="1" applyBorder="1" applyAlignment="1">
      <alignment horizontal="center" vertical="center"/>
    </xf>
    <xf numFmtId="41" fontId="6" fillId="0" borderId="22" xfId="4" applyFont="1" applyBorder="1" applyAlignment="1">
      <alignment vertical="center"/>
    </xf>
    <xf numFmtId="41" fontId="6" fillId="0" borderId="23" xfId="4" applyFont="1" applyBorder="1" applyAlignment="1">
      <alignment vertical="center"/>
    </xf>
    <xf numFmtId="0" fontId="10" fillId="0" borderId="22" xfId="6" applyFont="1" applyBorder="1" applyAlignment="1">
      <alignment vertical="center"/>
    </xf>
    <xf numFmtId="0" fontId="6" fillId="0" borderId="22" xfId="6" applyFont="1" applyBorder="1" applyAlignment="1">
      <alignment vertical="center"/>
    </xf>
    <xf numFmtId="0" fontId="6" fillId="0" borderId="8" xfId="3" applyFont="1" applyBorder="1" applyAlignment="1">
      <alignment horizontal="center" vertical="center"/>
    </xf>
    <xf numFmtId="14" fontId="10" fillId="0" borderId="22" xfId="6" applyNumberFormat="1" applyFont="1" applyBorder="1" applyAlignment="1">
      <alignment vertical="center"/>
    </xf>
    <xf numFmtId="41" fontId="6" fillId="0" borderId="22" xfId="4" applyFont="1" applyBorder="1" applyAlignment="1">
      <alignment horizontal="center" vertical="center"/>
    </xf>
    <xf numFmtId="41" fontId="6" fillId="0" borderId="23" xfId="4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shrinkToFit="1"/>
    </xf>
    <xf numFmtId="41" fontId="11" fillId="0" borderId="22" xfId="4" applyFont="1" applyBorder="1" applyAlignment="1">
      <alignment vertical="center"/>
    </xf>
    <xf numFmtId="41" fontId="12" fillId="0" borderId="23" xfId="4" applyFont="1" applyBorder="1" applyAlignment="1">
      <alignment vertical="center" wrapText="1"/>
    </xf>
    <xf numFmtId="0" fontId="6" fillId="0" borderId="22" xfId="6" applyFont="1" applyBorder="1" applyAlignment="1">
      <alignment horizontal="left" vertical="center"/>
    </xf>
    <xf numFmtId="41" fontId="12" fillId="0" borderId="22" xfId="4" applyFont="1" applyBorder="1" applyAlignment="1">
      <alignment vertical="center" wrapText="1"/>
    </xf>
    <xf numFmtId="0" fontId="11" fillId="0" borderId="8" xfId="3" applyFont="1" applyBorder="1" applyAlignment="1">
      <alignment horizontal="center" vertical="center"/>
    </xf>
    <xf numFmtId="41" fontId="12" fillId="0" borderId="22" xfId="4" quotePrefix="1" applyFont="1" applyBorder="1" applyAlignment="1">
      <alignment vertical="center" wrapText="1"/>
    </xf>
    <xf numFmtId="41" fontId="6" fillId="0" borderId="24" xfId="4" applyFont="1" applyBorder="1" applyAlignment="1">
      <alignment vertical="center"/>
    </xf>
    <xf numFmtId="41" fontId="6" fillId="0" borderId="25" xfId="4" applyFont="1" applyBorder="1" applyAlignment="1">
      <alignment horizontal="center" vertical="center"/>
    </xf>
    <xf numFmtId="0" fontId="6" fillId="0" borderId="25" xfId="3" applyFont="1" applyBorder="1" applyAlignment="1">
      <alignment horizontal="center"/>
    </xf>
    <xf numFmtId="0" fontId="6" fillId="0" borderId="25" xfId="3" applyFont="1" applyBorder="1" applyAlignment="1">
      <alignment horizontal="left" shrinkToFit="1"/>
    </xf>
    <xf numFmtId="0" fontId="6" fillId="0" borderId="26" xfId="3" applyFont="1" applyBorder="1" applyAlignment="1">
      <alignment horizontal="center" shrinkToFit="1"/>
    </xf>
    <xf numFmtId="41" fontId="6" fillId="2" borderId="27" xfId="4" applyFont="1" applyFill="1" applyBorder="1" applyAlignment="1">
      <alignment horizontal="center" vertical="center"/>
    </xf>
    <xf numFmtId="41" fontId="6" fillId="2" borderId="28" xfId="4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41" fontId="13" fillId="0" borderId="0" xfId="4" applyFont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76" fontId="6" fillId="0" borderId="0" xfId="7" applyNumberFormat="1" applyFont="1" applyAlignment="1" applyProtection="1">
      <alignment horizontal="left" vertical="center" indent="1"/>
      <protection locked="0"/>
    </xf>
    <xf numFmtId="178" fontId="14" fillId="0" borderId="0" xfId="7" applyNumberFormat="1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0" xfId="4" applyNumberFormat="1" applyFont="1" applyAlignment="1">
      <alignment horizontal="right" vertical="center"/>
    </xf>
    <xf numFmtId="0" fontId="6" fillId="0" borderId="0" xfId="4" applyNumberFormat="1" applyFont="1" applyAlignment="1">
      <alignment horizontal="left" vertical="center"/>
    </xf>
    <xf numFmtId="0" fontId="14" fillId="0" borderId="0" xfId="3" applyFont="1" applyAlignment="1">
      <alignment vertical="center"/>
    </xf>
    <xf numFmtId="0" fontId="14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horizontal="right" vertical="center"/>
    </xf>
    <xf numFmtId="0" fontId="15" fillId="0" borderId="0" xfId="3" applyFont="1" applyFill="1" applyBorder="1" applyAlignment="1">
      <alignment horizontal="center" vertical="center"/>
    </xf>
  </cellXfs>
  <cellStyles count="8">
    <cellStyle name="쉼표 [0]" xfId="1" builtinId="6"/>
    <cellStyle name="쉼표 [0] 2" xfId="4"/>
    <cellStyle name="통화 [0]" xfId="2" builtinId="7"/>
    <cellStyle name="통화 [0] 2" xfId="7"/>
    <cellStyle name="표준" xfId="0" builtinId="0"/>
    <cellStyle name="표준 2" xfId="6"/>
    <cellStyle name="표준_기업용 모델 견적서양식" xfId="3"/>
    <cellStyle name="표준_기업용 모델 견적서양식_견적서양식(컴퓨터)_견적서양식-씨넷(컴퓨터)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1381125"/>
          <a:ext cx="1095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342900"/>
          <a:ext cx="22860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10" workbookViewId="0">
      <selection activeCell="B12" sqref="B12"/>
    </sheetView>
  </sheetViews>
  <sheetFormatPr defaultRowHeight="28.5" customHeight="1"/>
  <cols>
    <col min="1" max="1" width="16.6640625" style="49" customWidth="1"/>
    <col min="2" max="2" width="19" style="49" customWidth="1"/>
    <col min="3" max="3" width="41.44140625" style="49" customWidth="1"/>
    <col min="4" max="4" width="7.33203125" style="50" customWidth="1"/>
    <col min="5" max="5" width="14.44140625" style="50" customWidth="1"/>
    <col min="6" max="6" width="16.6640625" style="50" customWidth="1"/>
    <col min="7" max="16384" width="8.88671875" style="49"/>
  </cols>
  <sheetData>
    <row r="1" spans="1:6" ht="28.5" customHeight="1">
      <c r="A1" s="115" t="s">
        <v>87</v>
      </c>
      <c r="B1" s="115"/>
      <c r="C1" s="115"/>
      <c r="D1" s="115"/>
      <c r="E1" s="115"/>
      <c r="F1" s="115"/>
    </row>
    <row r="2" spans="1:6" s="51" customFormat="1" ht="23.25" customHeight="1">
      <c r="A2" s="114"/>
      <c r="B2" s="114"/>
      <c r="C2" s="66"/>
      <c r="D2" s="103"/>
      <c r="E2" s="103"/>
      <c r="F2" s="103"/>
    </row>
    <row r="3" spans="1:6" s="51" customFormat="1" ht="24.75" customHeight="1">
      <c r="A3" s="113"/>
      <c r="B3" s="112" t="s">
        <v>86</v>
      </c>
      <c r="C3" s="111" t="s">
        <v>85</v>
      </c>
      <c r="D3" s="103"/>
      <c r="E3" s="103"/>
      <c r="F3" s="103"/>
    </row>
    <row r="4" spans="1:6" s="51" customFormat="1" ht="20.25" customHeight="1">
      <c r="A4" s="109"/>
      <c r="B4" s="56"/>
      <c r="C4" s="56"/>
      <c r="D4" s="103"/>
      <c r="E4" s="103"/>
      <c r="F4" s="103"/>
    </row>
    <row r="5" spans="1:6" s="51" customFormat="1" ht="20.25" customHeight="1">
      <c r="A5" s="110"/>
      <c r="B5" s="56"/>
      <c r="C5" s="56"/>
      <c r="D5" s="103"/>
      <c r="E5" s="103"/>
      <c r="F5" s="103"/>
    </row>
    <row r="6" spans="1:6" s="51" customFormat="1" ht="20.25" customHeight="1">
      <c r="A6" s="109"/>
      <c r="B6" s="56"/>
      <c r="C6" s="56"/>
      <c r="D6" s="103"/>
      <c r="E6" s="103"/>
      <c r="F6" s="103"/>
    </row>
    <row r="7" spans="1:6" s="51" customFormat="1" ht="9" customHeight="1">
      <c r="A7" s="56"/>
      <c r="B7" s="56"/>
      <c r="D7" s="103"/>
      <c r="E7" s="103"/>
      <c r="F7" s="103"/>
    </row>
    <row r="8" spans="1:6" s="51" customFormat="1" ht="20.25" customHeight="1">
      <c r="A8" s="108" t="s">
        <v>7</v>
      </c>
      <c r="B8" s="108"/>
      <c r="D8" s="103"/>
      <c r="E8" s="103"/>
      <c r="F8" s="103"/>
    </row>
    <row r="9" spans="1:6" s="51" customFormat="1" ht="9" customHeight="1">
      <c r="A9" s="56"/>
      <c r="B9" s="56"/>
      <c r="D9" s="103"/>
      <c r="E9" s="103"/>
      <c r="F9" s="103"/>
    </row>
    <row r="10" spans="1:6" s="51" customFormat="1" ht="20.25" customHeight="1">
      <c r="A10" s="105" t="s">
        <v>84</v>
      </c>
      <c r="B10" s="107">
        <f>F39</f>
        <v>1485000</v>
      </c>
      <c r="D10" s="103"/>
      <c r="E10" s="103"/>
      <c r="F10" s="103"/>
    </row>
    <row r="11" spans="1:6" s="51" customFormat="1" ht="20.25" customHeight="1">
      <c r="A11" s="105" t="s">
        <v>83</v>
      </c>
      <c r="B11" s="106">
        <v>40588</v>
      </c>
      <c r="D11" s="103"/>
      <c r="E11" s="55"/>
      <c r="F11" s="103"/>
    </row>
    <row r="12" spans="1:6" s="51" customFormat="1" ht="20.25" customHeight="1">
      <c r="A12" s="105" t="s">
        <v>82</v>
      </c>
      <c r="B12" s="104"/>
      <c r="D12" s="103"/>
      <c r="E12" s="55"/>
      <c r="F12" s="103"/>
    </row>
    <row r="13" spans="1:6" s="51" customFormat="1" ht="10.5" customHeight="1" thickBot="1">
      <c r="D13" s="52"/>
      <c r="E13" s="52"/>
      <c r="F13" s="52"/>
    </row>
    <row r="14" spans="1:6" s="51" customFormat="1" ht="28.5" customHeight="1" thickBot="1">
      <c r="A14" s="102" t="s">
        <v>81</v>
      </c>
      <c r="B14" s="101" t="s">
        <v>80</v>
      </c>
      <c r="C14" s="101" t="s">
        <v>79</v>
      </c>
      <c r="D14" s="100" t="s">
        <v>78</v>
      </c>
      <c r="E14" s="100" t="s">
        <v>77</v>
      </c>
      <c r="F14" s="99" t="s">
        <v>76</v>
      </c>
    </row>
    <row r="15" spans="1:6" s="51" customFormat="1" ht="11.25" customHeight="1">
      <c r="A15" s="98"/>
      <c r="B15" s="97"/>
      <c r="C15" s="96"/>
      <c r="D15" s="95"/>
      <c r="E15" s="95"/>
      <c r="F15" s="94"/>
    </row>
    <row r="16" spans="1:6" s="51" customFormat="1" ht="28.5" customHeight="1">
      <c r="A16" s="87" t="s">
        <v>75</v>
      </c>
      <c r="B16" s="90" t="s">
        <v>74</v>
      </c>
      <c r="C16" s="81"/>
      <c r="D16" s="89">
        <v>1</v>
      </c>
      <c r="E16" s="91">
        <v>1350000</v>
      </c>
      <c r="F16" s="74">
        <f>D16*E16</f>
        <v>1350000</v>
      </c>
    </row>
    <row r="17" spans="1:6" s="51" customFormat="1" ht="28.5" customHeight="1">
      <c r="A17" s="87"/>
      <c r="B17" s="90" t="s">
        <v>73</v>
      </c>
      <c r="C17" s="81" t="s">
        <v>72</v>
      </c>
      <c r="D17" s="89"/>
      <c r="E17" s="93"/>
      <c r="F17" s="74">
        <f>D17*E17</f>
        <v>0</v>
      </c>
    </row>
    <row r="18" spans="1:6" s="51" customFormat="1" ht="28.5" customHeight="1">
      <c r="A18" s="87"/>
      <c r="B18" s="90" t="s">
        <v>71</v>
      </c>
      <c r="C18" s="81" t="s">
        <v>70</v>
      </c>
      <c r="D18" s="89"/>
      <c r="E18" s="91"/>
      <c r="F18" s="74">
        <f>D18*E18</f>
        <v>0</v>
      </c>
    </row>
    <row r="19" spans="1:6" s="51" customFormat="1" ht="28.5" customHeight="1">
      <c r="A19" s="92"/>
      <c r="B19" s="90" t="s">
        <v>69</v>
      </c>
      <c r="C19" s="81" t="s">
        <v>68</v>
      </c>
      <c r="D19" s="89"/>
      <c r="E19" s="91"/>
      <c r="F19" s="74">
        <f>D19*E19</f>
        <v>0</v>
      </c>
    </row>
    <row r="20" spans="1:6" s="51" customFormat="1" ht="28.5" customHeight="1">
      <c r="A20" s="87"/>
      <c r="B20" s="90" t="s">
        <v>67</v>
      </c>
      <c r="C20" s="81" t="s">
        <v>66</v>
      </c>
      <c r="D20" s="89"/>
      <c r="E20" s="91"/>
      <c r="F20" s="74">
        <f>D20*E20</f>
        <v>0</v>
      </c>
    </row>
    <row r="21" spans="1:6" s="51" customFormat="1" ht="28.5" customHeight="1">
      <c r="A21" s="87"/>
      <c r="B21" s="90" t="s">
        <v>65</v>
      </c>
      <c r="C21" s="81" t="s">
        <v>64</v>
      </c>
      <c r="D21" s="89"/>
      <c r="E21" s="91"/>
      <c r="F21" s="74"/>
    </row>
    <row r="22" spans="1:6" s="51" customFormat="1" ht="28.5" customHeight="1">
      <c r="A22" s="87"/>
      <c r="B22" s="90" t="s">
        <v>63</v>
      </c>
      <c r="C22" s="81" t="s">
        <v>62</v>
      </c>
      <c r="D22" s="89"/>
      <c r="E22" s="91"/>
      <c r="F22" s="74">
        <f>D22*E22</f>
        <v>0</v>
      </c>
    </row>
    <row r="23" spans="1:6" s="51" customFormat="1" ht="28.5" customHeight="1">
      <c r="A23" s="87"/>
      <c r="B23" s="90" t="s">
        <v>61</v>
      </c>
      <c r="C23" s="81" t="s">
        <v>60</v>
      </c>
      <c r="D23" s="89"/>
      <c r="E23" s="91"/>
      <c r="F23" s="74">
        <f>D23*E23</f>
        <v>0</v>
      </c>
    </row>
    <row r="24" spans="1:6" s="51" customFormat="1" ht="28.5" customHeight="1">
      <c r="A24" s="87"/>
      <c r="B24" s="90" t="s">
        <v>59</v>
      </c>
      <c r="C24" s="81" t="s">
        <v>58</v>
      </c>
      <c r="D24" s="89"/>
      <c r="E24" s="91"/>
      <c r="F24" s="74">
        <f>D24*E24</f>
        <v>0</v>
      </c>
    </row>
    <row r="25" spans="1:6" s="51" customFormat="1" ht="28.5" customHeight="1">
      <c r="A25" s="87"/>
      <c r="B25" s="90" t="s">
        <v>57</v>
      </c>
      <c r="C25" s="81" t="s">
        <v>56</v>
      </c>
      <c r="D25" s="86"/>
      <c r="E25" s="85"/>
      <c r="F25" s="74">
        <f>D25*E25</f>
        <v>0</v>
      </c>
    </row>
    <row r="26" spans="1:6" s="51" customFormat="1" ht="28.5" customHeight="1">
      <c r="A26" s="87"/>
      <c r="B26" s="82"/>
      <c r="C26" s="81"/>
      <c r="D26" s="89"/>
      <c r="E26" s="88"/>
      <c r="F26" s="74">
        <f>D26*E26</f>
        <v>0</v>
      </c>
    </row>
    <row r="27" spans="1:6" s="51" customFormat="1" ht="28.5" customHeight="1">
      <c r="A27" s="87"/>
      <c r="B27" s="82"/>
      <c r="C27" s="81"/>
      <c r="D27" s="86"/>
      <c r="E27" s="85"/>
      <c r="F27" s="74">
        <f>D27*E27</f>
        <v>0</v>
      </c>
    </row>
    <row r="28" spans="1:6" s="51" customFormat="1" ht="28.5" customHeight="1">
      <c r="A28" s="87"/>
      <c r="B28" s="82"/>
      <c r="C28" s="81"/>
      <c r="D28" s="86"/>
      <c r="E28" s="85"/>
      <c r="F28" s="74">
        <f>D28*E28</f>
        <v>0</v>
      </c>
    </row>
    <row r="29" spans="1:6" s="51" customFormat="1" ht="28.5" customHeight="1">
      <c r="A29" s="83"/>
      <c r="B29" s="82"/>
      <c r="C29" s="84"/>
      <c r="D29" s="80"/>
      <c r="E29" s="79"/>
      <c r="F29" s="74">
        <f>D29*E29</f>
        <v>0</v>
      </c>
    </row>
    <row r="30" spans="1:6" s="51" customFormat="1" ht="28.5" customHeight="1">
      <c r="A30" s="83"/>
      <c r="B30" s="82"/>
      <c r="C30" s="84"/>
      <c r="D30" s="80"/>
      <c r="E30" s="79"/>
      <c r="F30" s="74">
        <f>D30*E30</f>
        <v>0</v>
      </c>
    </row>
    <row r="31" spans="1:6" s="51" customFormat="1" ht="28.5" customHeight="1">
      <c r="A31" s="83"/>
      <c r="B31" s="82"/>
      <c r="C31" s="84"/>
      <c r="D31" s="80"/>
      <c r="E31" s="79"/>
      <c r="F31" s="74"/>
    </row>
    <row r="32" spans="1:6" s="51" customFormat="1" ht="28.5" customHeight="1">
      <c r="A32" s="83"/>
      <c r="B32" s="82"/>
      <c r="C32" s="84"/>
      <c r="D32" s="80"/>
      <c r="E32" s="79"/>
      <c r="F32" s="74"/>
    </row>
    <row r="33" spans="1:6" s="51" customFormat="1" ht="28.5" customHeight="1">
      <c r="A33" s="83"/>
      <c r="B33" s="82"/>
      <c r="C33" s="84"/>
      <c r="D33" s="80"/>
      <c r="E33" s="79"/>
      <c r="F33" s="74"/>
    </row>
    <row r="34" spans="1:6" s="51" customFormat="1" ht="28.5" customHeight="1">
      <c r="A34" s="83"/>
      <c r="B34" s="82"/>
      <c r="C34" s="84"/>
      <c r="D34" s="80"/>
      <c r="E34" s="79"/>
      <c r="F34" s="74"/>
    </row>
    <row r="35" spans="1:6" s="51" customFormat="1" ht="28.5" customHeight="1">
      <c r="A35" s="83"/>
      <c r="B35" s="82"/>
      <c r="C35" s="81"/>
      <c r="D35" s="80"/>
      <c r="E35" s="79"/>
      <c r="F35" s="74">
        <f>D35*E35</f>
        <v>0</v>
      </c>
    </row>
    <row r="36" spans="1:6" s="51" customFormat="1" ht="28.5" customHeight="1" thickBot="1">
      <c r="A36" s="78"/>
      <c r="B36" s="77"/>
      <c r="C36" s="76"/>
      <c r="D36" s="75"/>
      <c r="E36" s="75"/>
      <c r="F36" s="74">
        <f>D36*E36</f>
        <v>0</v>
      </c>
    </row>
    <row r="37" spans="1:6" s="51" customFormat="1" ht="28.5" customHeight="1">
      <c r="A37" s="73" t="s">
        <v>55</v>
      </c>
      <c r="B37" s="72"/>
      <c r="C37" s="71"/>
      <c r="D37" s="70"/>
      <c r="E37" s="69" t="s">
        <v>54</v>
      </c>
      <c r="F37" s="68">
        <f>SUM(F15:F36)</f>
        <v>1350000</v>
      </c>
    </row>
    <row r="38" spans="1:6" s="51" customFormat="1" ht="28.5" customHeight="1">
      <c r="A38" s="67"/>
      <c r="B38" s="54"/>
      <c r="C38" s="66"/>
      <c r="D38" s="65"/>
      <c r="E38" s="64" t="s">
        <v>53</v>
      </c>
      <c r="F38" s="63">
        <f>F37*0.1</f>
        <v>135000</v>
      </c>
    </row>
    <row r="39" spans="1:6" s="51" customFormat="1" ht="28.5" customHeight="1" thickBot="1">
      <c r="A39" s="62" t="s">
        <v>52</v>
      </c>
      <c r="B39" s="61"/>
      <c r="C39" s="60"/>
      <c r="D39" s="59"/>
      <c r="E39" s="58" t="s">
        <v>51</v>
      </c>
      <c r="F39" s="57">
        <f>F37+F38</f>
        <v>1485000</v>
      </c>
    </row>
    <row r="40" spans="1:6" s="51" customFormat="1" ht="28.5" customHeight="1">
      <c r="A40" s="56" t="s">
        <v>50</v>
      </c>
      <c r="C40" s="56"/>
      <c r="D40" s="55"/>
      <c r="E40" s="55"/>
      <c r="F40" s="55"/>
    </row>
    <row r="41" spans="1:6" s="51" customFormat="1" ht="28.5" customHeight="1">
      <c r="A41" s="56"/>
      <c r="C41" s="56"/>
      <c r="D41" s="55"/>
      <c r="E41" s="55"/>
      <c r="F41" s="55"/>
    </row>
    <row r="42" spans="1:6" s="51" customFormat="1" ht="28.5" customHeight="1">
      <c r="A42" s="56"/>
      <c r="B42" s="56"/>
      <c r="C42" s="56"/>
      <c r="D42" s="55"/>
      <c r="E42" s="55"/>
      <c r="F42" s="55"/>
    </row>
    <row r="43" spans="1:6" s="51" customFormat="1" ht="28.5" customHeight="1">
      <c r="A43" s="54"/>
      <c r="B43" s="54"/>
      <c r="C43" s="54"/>
      <c r="D43" s="53"/>
      <c r="E43" s="52"/>
      <c r="F43" s="52"/>
    </row>
    <row r="44" spans="1:6" s="51" customFormat="1" ht="28.5" customHeight="1">
      <c r="D44" s="52"/>
      <c r="E44" s="52"/>
      <c r="F44" s="52"/>
    </row>
    <row r="45" spans="1:6" s="51" customFormat="1" ht="28.5" customHeight="1">
      <c r="D45" s="52"/>
      <c r="E45" s="52"/>
      <c r="F45" s="52"/>
    </row>
    <row r="46" spans="1:6" s="51" customFormat="1" ht="28.5" customHeight="1">
      <c r="D46" s="52"/>
      <c r="E46" s="52"/>
      <c r="F46" s="52"/>
    </row>
    <row r="47" spans="1:6" s="51" customFormat="1" ht="28.5" customHeight="1">
      <c r="D47" s="52"/>
      <c r="E47" s="52"/>
      <c r="F47" s="52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8"/>
  <sheetViews>
    <sheetView topLeftCell="A7" workbookViewId="0">
      <selection activeCell="B31" sqref="B31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1.2187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 t="s">
        <v>4</v>
      </c>
      <c r="C5" s="12"/>
      <c r="D5" s="5"/>
      <c r="E5" s="5"/>
    </row>
    <row r="6" spans="1:7" ht="15" customHeight="1">
      <c r="A6" s="10" t="s">
        <v>5</v>
      </c>
      <c r="B6" s="3" t="s">
        <v>6</v>
      </c>
      <c r="C6" s="5"/>
      <c r="D6" s="5"/>
      <c r="E6" s="5"/>
    </row>
    <row r="7" spans="1:7" ht="15" customHeight="1">
      <c r="A7" s="10"/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7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8</v>
      </c>
      <c r="B11" s="14">
        <f>G45</f>
        <v>39600000</v>
      </c>
      <c r="C11" s="5"/>
      <c r="D11" s="5"/>
      <c r="E11" s="5"/>
    </row>
    <row r="12" spans="1:7" ht="15" customHeight="1">
      <c r="A12" s="3" t="s">
        <v>9</v>
      </c>
      <c r="B12" s="15">
        <v>40588</v>
      </c>
      <c r="C12" s="5"/>
      <c r="D12" s="5"/>
      <c r="E12" s="5"/>
    </row>
    <row r="13" spans="1:7" ht="15" customHeight="1">
      <c r="A13" s="3" t="s">
        <v>10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11</v>
      </c>
      <c r="B15" s="17" t="s">
        <v>12</v>
      </c>
      <c r="C15" s="18" t="s">
        <v>13</v>
      </c>
      <c r="D15" s="18" t="s">
        <v>14</v>
      </c>
      <c r="E15" s="19" t="s">
        <v>15</v>
      </c>
      <c r="F15" s="19" t="s">
        <v>16</v>
      </c>
      <c r="G15" s="18" t="s">
        <v>17</v>
      </c>
    </row>
    <row r="16" spans="1:7" s="3" customFormat="1" ht="15" customHeight="1">
      <c r="A16" s="20"/>
      <c r="B16" s="21"/>
      <c r="C16" s="22"/>
      <c r="D16" s="23"/>
      <c r="E16" s="24">
        <f>C16*E17</f>
        <v>0</v>
      </c>
      <c r="F16" s="25">
        <f>E16*10%</f>
        <v>0</v>
      </c>
      <c r="G16" s="25">
        <f>SUM(E16:F16)</f>
        <v>0</v>
      </c>
    </row>
    <row r="17" spans="1:9" s="3" customFormat="1" ht="15" customHeight="1">
      <c r="A17" s="26" t="s">
        <v>18</v>
      </c>
      <c r="B17" s="27" t="s">
        <v>42</v>
      </c>
      <c r="C17" s="22">
        <v>1</v>
      </c>
      <c r="D17" s="28">
        <v>36000000</v>
      </c>
      <c r="E17" s="24">
        <f>C17*D17</f>
        <v>36000000</v>
      </c>
      <c r="F17" s="25">
        <f>E17*10%</f>
        <v>3600000</v>
      </c>
      <c r="G17" s="25">
        <f>SUM(E17:F17)</f>
        <v>39600000</v>
      </c>
      <c r="I17" s="29"/>
    </row>
    <row r="18" spans="1:9" s="3" customFormat="1" ht="15" customHeight="1">
      <c r="A18" s="30"/>
      <c r="B18" s="48"/>
      <c r="C18" s="22"/>
      <c r="D18" s="28"/>
      <c r="E18" s="24">
        <f>C18*D18</f>
        <v>0</v>
      </c>
      <c r="F18" s="25">
        <f>E18*10%</f>
        <v>0</v>
      </c>
      <c r="G18" s="25">
        <f>SUM(E18:F18)</f>
        <v>0</v>
      </c>
    </row>
    <row r="19" spans="1:9" s="3" customFormat="1" ht="15" customHeight="1">
      <c r="A19" s="30"/>
      <c r="B19" s="48" t="s">
        <v>23</v>
      </c>
      <c r="C19" s="22"/>
      <c r="D19" s="28"/>
      <c r="E19" s="24"/>
      <c r="F19" s="25"/>
      <c r="G19" s="25"/>
    </row>
    <row r="20" spans="1:9" s="3" customFormat="1" ht="15" customHeight="1">
      <c r="A20" s="30"/>
      <c r="B20" s="48" t="s">
        <v>24</v>
      </c>
      <c r="C20" s="22"/>
      <c r="D20" s="28"/>
      <c r="E20" s="24"/>
      <c r="F20" s="25"/>
      <c r="G20" s="25">
        <f>SUM(E20:F20)</f>
        <v>0</v>
      </c>
    </row>
    <row r="21" spans="1:9" s="3" customFormat="1" ht="15" customHeight="1">
      <c r="A21" s="30"/>
      <c r="B21" s="48" t="s">
        <v>25</v>
      </c>
      <c r="C21" s="22"/>
      <c r="D21" s="28"/>
      <c r="E21" s="24"/>
      <c r="F21" s="25"/>
      <c r="G21" s="25">
        <f>SUM(E21:F21)</f>
        <v>0</v>
      </c>
    </row>
    <row r="22" spans="1:9" s="3" customFormat="1" ht="15" customHeight="1">
      <c r="A22" s="30"/>
      <c r="B22" s="48" t="s">
        <v>26</v>
      </c>
      <c r="C22" s="22"/>
      <c r="D22" s="28"/>
      <c r="E22" s="24"/>
      <c r="F22" s="25"/>
      <c r="G22" s="25"/>
    </row>
    <row r="23" spans="1:9" s="3" customFormat="1" ht="15" customHeight="1">
      <c r="A23" s="30"/>
      <c r="B23" s="48" t="s">
        <v>27</v>
      </c>
      <c r="C23" s="22"/>
      <c r="D23" s="28"/>
      <c r="E23" s="24"/>
      <c r="F23" s="25"/>
      <c r="G23" s="25">
        <f>SUM(E23:F23)</f>
        <v>0</v>
      </c>
    </row>
    <row r="24" spans="1:9" s="3" customFormat="1" ht="15" customHeight="1">
      <c r="A24" s="30"/>
      <c r="B24" s="48" t="s">
        <v>28</v>
      </c>
      <c r="C24" s="22"/>
      <c r="D24" s="28"/>
      <c r="E24" s="24"/>
      <c r="F24" s="25"/>
      <c r="G24" s="25">
        <f>SUM(E24:F24)</f>
        <v>0</v>
      </c>
      <c r="I24" s="29"/>
    </row>
    <row r="25" spans="1:9" s="3" customFormat="1" ht="15" customHeight="1">
      <c r="A25" s="30"/>
      <c r="B25" s="48" t="s">
        <v>29</v>
      </c>
      <c r="C25" s="32"/>
      <c r="D25" s="28"/>
      <c r="E25" s="24"/>
      <c r="F25" s="25"/>
      <c r="G25" s="25">
        <f>SUM(E25:F25)</f>
        <v>0</v>
      </c>
    </row>
    <row r="26" spans="1:9" s="3" customFormat="1" ht="15" customHeight="1">
      <c r="A26" s="26"/>
      <c r="B26" s="48" t="s">
        <v>30</v>
      </c>
      <c r="C26" s="33"/>
      <c r="D26" s="28"/>
      <c r="E26" s="24"/>
      <c r="F26" s="25"/>
      <c r="G26" s="25">
        <f>SUM(E26:F26)</f>
        <v>0</v>
      </c>
    </row>
    <row r="27" spans="1:9" s="3" customFormat="1" ht="15" customHeight="1">
      <c r="A27" s="26"/>
      <c r="B27" s="48" t="s">
        <v>31</v>
      </c>
      <c r="C27" s="33"/>
      <c r="D27" s="28"/>
      <c r="E27" s="24"/>
      <c r="F27" s="25"/>
      <c r="G27" s="25"/>
    </row>
    <row r="28" spans="1:9" s="3" customFormat="1" ht="15" customHeight="1">
      <c r="A28" s="26"/>
      <c r="B28" s="48" t="s">
        <v>32</v>
      </c>
      <c r="C28" s="33"/>
      <c r="D28" s="28"/>
      <c r="E28" s="24"/>
      <c r="F28" s="25"/>
      <c r="G28" s="25">
        <f t="shared" ref="G28:G44" si="0">SUM(E28:F28)</f>
        <v>0</v>
      </c>
    </row>
    <row r="29" spans="1:9" s="3" customFormat="1" ht="15" customHeight="1">
      <c r="A29" s="34"/>
      <c r="B29" s="48" t="s">
        <v>33</v>
      </c>
      <c r="C29" s="33"/>
      <c r="D29" s="28"/>
      <c r="E29" s="24"/>
      <c r="F29" s="25"/>
      <c r="G29" s="25">
        <f t="shared" si="0"/>
        <v>0</v>
      </c>
    </row>
    <row r="30" spans="1:9" s="3" customFormat="1" ht="15" customHeight="1">
      <c r="A30" s="34"/>
      <c r="B30" s="48" t="s">
        <v>34</v>
      </c>
      <c r="C30" s="33"/>
      <c r="D30" s="28"/>
      <c r="E30" s="24"/>
      <c r="F30" s="25"/>
      <c r="G30" s="25">
        <f t="shared" si="0"/>
        <v>0</v>
      </c>
    </row>
    <row r="31" spans="1:9" s="3" customFormat="1" ht="15" customHeight="1">
      <c r="A31" s="34"/>
      <c r="B31" s="48" t="s">
        <v>35</v>
      </c>
      <c r="C31" s="33"/>
      <c r="D31" s="28"/>
      <c r="E31" s="28"/>
      <c r="F31" s="25"/>
      <c r="G31" s="25">
        <f t="shared" si="0"/>
        <v>0</v>
      </c>
    </row>
    <row r="32" spans="1:9" s="3" customFormat="1" ht="15" customHeight="1">
      <c r="A32" s="34"/>
      <c r="B32" s="48" t="s">
        <v>36</v>
      </c>
      <c r="C32" s="33"/>
      <c r="D32" s="28"/>
      <c r="E32" s="28"/>
      <c r="F32" s="25"/>
      <c r="G32" s="25">
        <f t="shared" si="0"/>
        <v>0</v>
      </c>
    </row>
    <row r="33" spans="1:9" s="3" customFormat="1" ht="15" customHeight="1">
      <c r="A33" s="34"/>
      <c r="B33" s="25" t="s">
        <v>37</v>
      </c>
      <c r="C33" s="33"/>
      <c r="D33" s="28"/>
      <c r="E33" s="28"/>
      <c r="F33" s="25"/>
      <c r="G33" s="25">
        <f t="shared" si="0"/>
        <v>0</v>
      </c>
    </row>
    <row r="34" spans="1:9" s="3" customFormat="1" ht="15" customHeight="1">
      <c r="A34" s="34"/>
      <c r="B34" s="25" t="s">
        <v>38</v>
      </c>
      <c r="C34" s="33"/>
      <c r="D34" s="28"/>
      <c r="E34" s="28"/>
      <c r="F34" s="25"/>
      <c r="G34" s="25">
        <f t="shared" si="0"/>
        <v>0</v>
      </c>
    </row>
    <row r="35" spans="1:9" s="3" customFormat="1" ht="15" customHeight="1">
      <c r="A35" s="34"/>
      <c r="B35" s="25" t="s">
        <v>39</v>
      </c>
      <c r="C35" s="33"/>
      <c r="D35" s="28"/>
      <c r="E35" s="28"/>
      <c r="F35" s="25"/>
      <c r="G35" s="25">
        <f t="shared" si="0"/>
        <v>0</v>
      </c>
    </row>
    <row r="36" spans="1:9" s="3" customFormat="1" ht="15" customHeight="1">
      <c r="A36" s="34"/>
      <c r="B36" s="25" t="s">
        <v>40</v>
      </c>
      <c r="C36" s="33"/>
      <c r="D36" s="28"/>
      <c r="E36" s="28"/>
      <c r="F36" s="25"/>
      <c r="G36" s="25">
        <f t="shared" si="0"/>
        <v>0</v>
      </c>
    </row>
    <row r="37" spans="1:9" s="3" customFormat="1" ht="15" customHeight="1">
      <c r="A37" s="34"/>
      <c r="B37" s="25" t="s">
        <v>41</v>
      </c>
      <c r="C37" s="33"/>
      <c r="D37" s="28"/>
      <c r="E37" s="28">
        <f t="shared" ref="E28:E44" si="1">C37*D37</f>
        <v>0</v>
      </c>
      <c r="F37" s="25">
        <f t="shared" ref="F28:F44" si="2">E37*10%</f>
        <v>0</v>
      </c>
      <c r="G37" s="25">
        <f t="shared" si="0"/>
        <v>0</v>
      </c>
    </row>
    <row r="38" spans="1:9" s="3" customFormat="1" ht="15" customHeight="1">
      <c r="A38" s="34"/>
      <c r="B38" s="34"/>
      <c r="C38" s="33"/>
      <c r="D38" s="28"/>
      <c r="E38" s="28">
        <f t="shared" si="1"/>
        <v>0</v>
      </c>
      <c r="F38" s="25">
        <f t="shared" si="2"/>
        <v>0</v>
      </c>
      <c r="G38" s="25">
        <f t="shared" si="0"/>
        <v>0</v>
      </c>
    </row>
    <row r="39" spans="1:9" s="3" customFormat="1" ht="15" customHeight="1">
      <c r="A39" s="34"/>
      <c r="B39" s="34"/>
      <c r="C39" s="33"/>
      <c r="D39" s="28"/>
      <c r="E39" s="28">
        <f t="shared" si="1"/>
        <v>0</v>
      </c>
      <c r="F39" s="25">
        <f t="shared" si="2"/>
        <v>0</v>
      </c>
      <c r="G39" s="25">
        <f t="shared" si="0"/>
        <v>0</v>
      </c>
      <c r="I39" s="29"/>
    </row>
    <row r="40" spans="1:9" s="3" customFormat="1" ht="15" customHeight="1">
      <c r="A40" s="34"/>
      <c r="B40" s="34"/>
      <c r="C40" s="33"/>
      <c r="D40" s="28"/>
      <c r="E40" s="28">
        <f t="shared" si="1"/>
        <v>0</v>
      </c>
      <c r="F40" s="25">
        <f t="shared" si="2"/>
        <v>0</v>
      </c>
      <c r="G40" s="25">
        <f t="shared" si="0"/>
        <v>0</v>
      </c>
    </row>
    <row r="41" spans="1:9" s="3" customFormat="1" ht="15" customHeight="1">
      <c r="A41" s="34"/>
      <c r="B41" s="34"/>
      <c r="C41" s="33"/>
      <c r="D41" s="28"/>
      <c r="E41" s="28">
        <f t="shared" si="1"/>
        <v>0</v>
      </c>
      <c r="F41" s="25">
        <f t="shared" si="2"/>
        <v>0</v>
      </c>
      <c r="G41" s="25">
        <f t="shared" si="0"/>
        <v>0</v>
      </c>
    </row>
    <row r="42" spans="1:9" s="3" customFormat="1" ht="15" customHeight="1">
      <c r="A42" s="34"/>
      <c r="B42" s="34"/>
      <c r="C42" s="33"/>
      <c r="D42" s="25"/>
      <c r="E42" s="33">
        <f t="shared" si="1"/>
        <v>0</v>
      </c>
      <c r="F42" s="25">
        <f t="shared" si="2"/>
        <v>0</v>
      </c>
      <c r="G42" s="25">
        <f t="shared" si="0"/>
        <v>0</v>
      </c>
    </row>
    <row r="43" spans="1:9" s="3" customFormat="1" ht="15" customHeight="1">
      <c r="A43" s="34"/>
      <c r="B43" s="34"/>
      <c r="C43" s="33"/>
      <c r="D43" s="25"/>
      <c r="E43" s="33">
        <f t="shared" si="1"/>
        <v>0</v>
      </c>
      <c r="F43" s="25">
        <f t="shared" si="2"/>
        <v>0</v>
      </c>
      <c r="G43" s="25">
        <f t="shared" si="0"/>
        <v>0</v>
      </c>
    </row>
    <row r="44" spans="1:9" s="3" customFormat="1" ht="15" customHeight="1" thickBot="1">
      <c r="A44" s="35"/>
      <c r="B44" s="35"/>
      <c r="C44" s="36"/>
      <c r="D44" s="37"/>
      <c r="E44" s="36">
        <f t="shared" si="1"/>
        <v>0</v>
      </c>
      <c r="F44" s="37">
        <f t="shared" si="2"/>
        <v>0</v>
      </c>
      <c r="G44" s="25">
        <f t="shared" si="0"/>
        <v>0</v>
      </c>
    </row>
    <row r="45" spans="1:9" s="3" customFormat="1" ht="15" customHeight="1">
      <c r="A45" s="38" t="s">
        <v>19</v>
      </c>
      <c r="B45" s="39"/>
      <c r="C45" s="7"/>
      <c r="D45" s="40" t="s">
        <v>20</v>
      </c>
      <c r="E45" s="41">
        <f>SUM(E16:E44)</f>
        <v>36000000</v>
      </c>
      <c r="F45" s="42">
        <f>SUM(F16:F44)</f>
        <v>3600000</v>
      </c>
      <c r="G45" s="42">
        <f>SUM(G16:G44)</f>
        <v>39600000</v>
      </c>
    </row>
    <row r="46" spans="1:9" s="3" customFormat="1" ht="15" customHeight="1" thickBot="1">
      <c r="A46" s="43" t="s">
        <v>21</v>
      </c>
      <c r="B46" s="44"/>
      <c r="C46" s="45"/>
      <c r="D46" s="46"/>
      <c r="E46" s="47"/>
      <c r="F46" s="46"/>
      <c r="G46" s="46"/>
    </row>
    <row r="47" spans="1:9" s="3" customFormat="1" ht="15" customHeight="1">
      <c r="A47" s="3" t="s">
        <v>22</v>
      </c>
      <c r="C47" s="5"/>
      <c r="D47" s="5"/>
      <c r="E47" s="5"/>
      <c r="F47" s="5"/>
      <c r="G47" s="5"/>
    </row>
    <row r="48" spans="1:9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9"/>
      <c r="B50" s="39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B13" sqref="B13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1.2187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 t="s">
        <v>4</v>
      </c>
      <c r="C5" s="12"/>
      <c r="D5" s="5"/>
      <c r="E5" s="5"/>
    </row>
    <row r="6" spans="1:7" ht="15" customHeight="1">
      <c r="A6" s="10" t="s">
        <v>5</v>
      </c>
      <c r="B6" s="3" t="s">
        <v>6</v>
      </c>
      <c r="C6" s="5"/>
      <c r="D6" s="5"/>
      <c r="E6" s="5"/>
    </row>
    <row r="7" spans="1:7" ht="15" customHeight="1">
      <c r="A7" s="10"/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7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8</v>
      </c>
      <c r="B11" s="14">
        <f>G45</f>
        <v>583000</v>
      </c>
      <c r="C11" s="5"/>
      <c r="D11" s="5"/>
      <c r="E11" s="5"/>
    </row>
    <row r="12" spans="1:7" ht="15" customHeight="1">
      <c r="A12" s="3" t="s">
        <v>9</v>
      </c>
      <c r="B12" s="15">
        <v>40588</v>
      </c>
      <c r="C12" s="5"/>
      <c r="D12" s="5"/>
      <c r="E12" s="5"/>
    </row>
    <row r="13" spans="1:7" ht="15" customHeight="1">
      <c r="A13" s="3" t="s">
        <v>10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11</v>
      </c>
      <c r="B15" s="17" t="s">
        <v>12</v>
      </c>
      <c r="C15" s="18" t="s">
        <v>13</v>
      </c>
      <c r="D15" s="18" t="s">
        <v>14</v>
      </c>
      <c r="E15" s="19" t="s">
        <v>15</v>
      </c>
      <c r="F15" s="19" t="s">
        <v>16</v>
      </c>
      <c r="G15" s="18" t="s">
        <v>17</v>
      </c>
    </row>
    <row r="16" spans="1:7" s="3" customFormat="1" ht="15" customHeight="1">
      <c r="A16" s="20"/>
      <c r="B16" s="21"/>
      <c r="C16" s="22"/>
      <c r="D16" s="23"/>
      <c r="E16" s="24">
        <f>C16*E17</f>
        <v>0</v>
      </c>
      <c r="F16" s="25">
        <f>E16*10%</f>
        <v>0</v>
      </c>
      <c r="G16" s="25">
        <f>SUM(E16:F16)</f>
        <v>0</v>
      </c>
    </row>
    <row r="17" spans="1:9" s="3" customFormat="1" ht="15" customHeight="1">
      <c r="A17" s="26" t="s">
        <v>18</v>
      </c>
      <c r="B17" s="27" t="s">
        <v>43</v>
      </c>
      <c r="C17" s="22">
        <v>1</v>
      </c>
      <c r="D17" s="28">
        <v>530000</v>
      </c>
      <c r="E17" s="24">
        <f>C17*D17</f>
        <v>530000</v>
      </c>
      <c r="F17" s="25">
        <f>E17*10%</f>
        <v>53000</v>
      </c>
      <c r="G17" s="25">
        <f>SUM(E17:F17)</f>
        <v>583000</v>
      </c>
      <c r="I17" s="29"/>
    </row>
    <row r="18" spans="1:9" s="3" customFormat="1" ht="15" customHeight="1">
      <c r="A18" s="30"/>
      <c r="B18" s="27"/>
      <c r="C18" s="22"/>
      <c r="D18" s="28"/>
      <c r="E18" s="24">
        <f>C18*D18</f>
        <v>0</v>
      </c>
      <c r="F18" s="25">
        <f>E18*10%</f>
        <v>0</v>
      </c>
      <c r="G18" s="25">
        <f>SUM(E18:F18)</f>
        <v>0</v>
      </c>
    </row>
    <row r="19" spans="1:9" s="3" customFormat="1" ht="15" customHeight="1">
      <c r="A19" s="30"/>
      <c r="B19" s="27" t="s">
        <v>44</v>
      </c>
      <c r="C19" s="22"/>
      <c r="D19" s="28"/>
      <c r="E19" s="24"/>
      <c r="F19" s="25"/>
      <c r="G19" s="25"/>
    </row>
    <row r="20" spans="1:9" s="3" customFormat="1" ht="15" customHeight="1">
      <c r="A20" s="30"/>
      <c r="B20" s="27" t="s">
        <v>45</v>
      </c>
      <c r="C20" s="22"/>
      <c r="D20" s="28"/>
      <c r="E20" s="24"/>
      <c r="F20" s="25"/>
      <c r="G20" s="25"/>
    </row>
    <row r="21" spans="1:9" s="3" customFormat="1" ht="15" customHeight="1">
      <c r="A21" s="30"/>
      <c r="B21" s="27" t="s">
        <v>46</v>
      </c>
      <c r="C21" s="22"/>
      <c r="D21" s="28"/>
      <c r="E21" s="24"/>
      <c r="F21" s="25"/>
      <c r="G21" s="25"/>
    </row>
    <row r="22" spans="1:9" s="3" customFormat="1" ht="15" customHeight="1">
      <c r="A22" s="30"/>
      <c r="B22" s="27" t="s">
        <v>47</v>
      </c>
      <c r="C22" s="22"/>
      <c r="D22" s="28"/>
      <c r="E22" s="24"/>
      <c r="F22" s="25"/>
      <c r="G22" s="25"/>
    </row>
    <row r="23" spans="1:9" s="3" customFormat="1" ht="15" customHeight="1">
      <c r="A23" s="30"/>
      <c r="B23" s="31" t="s">
        <v>48</v>
      </c>
      <c r="C23" s="22"/>
      <c r="D23" s="28"/>
      <c r="E23" s="24"/>
      <c r="F23" s="25"/>
      <c r="G23" s="25"/>
    </row>
    <row r="24" spans="1:9" s="3" customFormat="1" ht="15" customHeight="1">
      <c r="A24" s="30"/>
      <c r="B24" s="31" t="s">
        <v>49</v>
      </c>
      <c r="C24" s="22"/>
      <c r="D24" s="28"/>
      <c r="E24" s="24"/>
      <c r="F24" s="25"/>
      <c r="G24" s="25"/>
      <c r="I24" s="29"/>
    </row>
    <row r="25" spans="1:9" s="3" customFormat="1" ht="15" customHeight="1">
      <c r="A25" s="30"/>
      <c r="B25" s="31"/>
      <c r="C25" s="32"/>
      <c r="D25" s="28"/>
      <c r="E25" s="24">
        <f>C25*D25</f>
        <v>0</v>
      </c>
      <c r="F25" s="25">
        <f>E25*10%</f>
        <v>0</v>
      </c>
      <c r="G25" s="25">
        <f>SUM(E25:F25)</f>
        <v>0</v>
      </c>
    </row>
    <row r="26" spans="1:9" s="3" customFormat="1" ht="15" customHeight="1">
      <c r="A26" s="26"/>
      <c r="B26" s="31"/>
      <c r="C26" s="33"/>
      <c r="D26" s="28"/>
      <c r="E26" s="24">
        <f>C26*D26</f>
        <v>0</v>
      </c>
      <c r="F26" s="25">
        <f>E26*10%</f>
        <v>0</v>
      </c>
      <c r="G26" s="25">
        <f>SUM(E26:F26)</f>
        <v>0</v>
      </c>
    </row>
    <row r="27" spans="1:9" s="3" customFormat="1" ht="15" customHeight="1">
      <c r="A27" s="26"/>
      <c r="B27" s="31"/>
      <c r="C27" s="33"/>
      <c r="D27" s="28"/>
      <c r="E27" s="24"/>
      <c r="F27" s="25"/>
      <c r="G27" s="25"/>
    </row>
    <row r="28" spans="1:9" s="3" customFormat="1" ht="15" customHeight="1">
      <c r="A28" s="26"/>
      <c r="B28" s="31"/>
      <c r="C28" s="33"/>
      <c r="D28" s="28"/>
      <c r="E28" s="24">
        <f t="shared" ref="E28:E44" si="0">C28*D28</f>
        <v>0</v>
      </c>
      <c r="F28" s="25">
        <f t="shared" ref="F28:F44" si="1">E28*10%</f>
        <v>0</v>
      </c>
      <c r="G28" s="25">
        <f t="shared" ref="G28:G44" si="2">SUM(E28:F28)</f>
        <v>0</v>
      </c>
    </row>
    <row r="29" spans="1:9" s="3" customFormat="1" ht="15" customHeight="1">
      <c r="A29" s="34"/>
      <c r="B29" s="31"/>
      <c r="C29" s="33"/>
      <c r="D29" s="28"/>
      <c r="E29" s="24">
        <f t="shared" si="0"/>
        <v>0</v>
      </c>
      <c r="F29" s="25">
        <f t="shared" si="1"/>
        <v>0</v>
      </c>
      <c r="G29" s="25">
        <f t="shared" si="2"/>
        <v>0</v>
      </c>
    </row>
    <row r="30" spans="1:9" s="3" customFormat="1" ht="15" customHeight="1">
      <c r="A30" s="34"/>
      <c r="B30" s="31"/>
      <c r="C30" s="33"/>
      <c r="D30" s="28"/>
      <c r="E30" s="24">
        <f t="shared" si="0"/>
        <v>0</v>
      </c>
      <c r="F30" s="25">
        <f t="shared" si="1"/>
        <v>0</v>
      </c>
      <c r="G30" s="25">
        <f t="shared" si="2"/>
        <v>0</v>
      </c>
    </row>
    <row r="31" spans="1:9" s="3" customFormat="1" ht="15" customHeight="1">
      <c r="A31" s="34"/>
      <c r="B31" s="31"/>
      <c r="C31" s="33"/>
      <c r="D31" s="28"/>
      <c r="E31" s="28">
        <f t="shared" si="0"/>
        <v>0</v>
      </c>
      <c r="F31" s="25">
        <f t="shared" si="1"/>
        <v>0</v>
      </c>
      <c r="G31" s="25">
        <f t="shared" si="2"/>
        <v>0</v>
      </c>
    </row>
    <row r="32" spans="1:9" s="3" customFormat="1" ht="15" customHeight="1">
      <c r="A32" s="34"/>
      <c r="B32" s="31"/>
      <c r="C32" s="33"/>
      <c r="D32" s="28"/>
      <c r="E32" s="28">
        <f t="shared" si="0"/>
        <v>0</v>
      </c>
      <c r="F32" s="25">
        <f t="shared" si="1"/>
        <v>0</v>
      </c>
      <c r="G32" s="25">
        <f t="shared" si="2"/>
        <v>0</v>
      </c>
    </row>
    <row r="33" spans="1:9" s="3" customFormat="1" ht="15" customHeight="1">
      <c r="A33" s="34"/>
      <c r="B33" s="34"/>
      <c r="C33" s="33"/>
      <c r="D33" s="28"/>
      <c r="E33" s="28">
        <f t="shared" si="0"/>
        <v>0</v>
      </c>
      <c r="F33" s="25">
        <f t="shared" si="1"/>
        <v>0</v>
      </c>
      <c r="G33" s="25">
        <f t="shared" si="2"/>
        <v>0</v>
      </c>
    </row>
    <row r="34" spans="1:9" s="3" customFormat="1" ht="15" customHeight="1">
      <c r="A34" s="34"/>
      <c r="B34" s="34"/>
      <c r="C34" s="33"/>
      <c r="D34" s="28"/>
      <c r="E34" s="28">
        <f t="shared" si="0"/>
        <v>0</v>
      </c>
      <c r="F34" s="25">
        <f t="shared" si="1"/>
        <v>0</v>
      </c>
      <c r="G34" s="25">
        <f t="shared" si="2"/>
        <v>0</v>
      </c>
    </row>
    <row r="35" spans="1:9" s="3" customFormat="1" ht="15" customHeight="1">
      <c r="A35" s="34"/>
      <c r="B35" s="34"/>
      <c r="C35" s="33"/>
      <c r="D35" s="28"/>
      <c r="E35" s="28">
        <f t="shared" si="0"/>
        <v>0</v>
      </c>
      <c r="F35" s="25">
        <f t="shared" si="1"/>
        <v>0</v>
      </c>
      <c r="G35" s="25">
        <f t="shared" si="2"/>
        <v>0</v>
      </c>
    </row>
    <row r="36" spans="1:9" s="3" customFormat="1" ht="15" customHeight="1">
      <c r="A36" s="34"/>
      <c r="B36" s="34"/>
      <c r="C36" s="33"/>
      <c r="D36" s="28"/>
      <c r="E36" s="28">
        <f t="shared" si="0"/>
        <v>0</v>
      </c>
      <c r="F36" s="25">
        <f t="shared" si="1"/>
        <v>0</v>
      </c>
      <c r="G36" s="25">
        <f t="shared" si="2"/>
        <v>0</v>
      </c>
    </row>
    <row r="37" spans="1:9" s="3" customFormat="1" ht="15" customHeight="1">
      <c r="A37" s="34"/>
      <c r="B37" s="34"/>
      <c r="C37" s="33"/>
      <c r="D37" s="28"/>
      <c r="E37" s="28">
        <f t="shared" si="0"/>
        <v>0</v>
      </c>
      <c r="F37" s="25">
        <f t="shared" si="1"/>
        <v>0</v>
      </c>
      <c r="G37" s="25">
        <f t="shared" si="2"/>
        <v>0</v>
      </c>
    </row>
    <row r="38" spans="1:9" s="3" customFormat="1" ht="15" customHeight="1">
      <c r="A38" s="34"/>
      <c r="B38" s="34"/>
      <c r="C38" s="33"/>
      <c r="D38" s="28"/>
      <c r="E38" s="28">
        <f t="shared" si="0"/>
        <v>0</v>
      </c>
      <c r="F38" s="25">
        <f t="shared" si="1"/>
        <v>0</v>
      </c>
      <c r="G38" s="25">
        <f t="shared" si="2"/>
        <v>0</v>
      </c>
    </row>
    <row r="39" spans="1:9" s="3" customFormat="1" ht="15" customHeight="1">
      <c r="A39" s="34"/>
      <c r="B39" s="34"/>
      <c r="C39" s="33"/>
      <c r="D39" s="28"/>
      <c r="E39" s="28">
        <f t="shared" si="0"/>
        <v>0</v>
      </c>
      <c r="F39" s="25">
        <f t="shared" si="1"/>
        <v>0</v>
      </c>
      <c r="G39" s="25">
        <f t="shared" si="2"/>
        <v>0</v>
      </c>
      <c r="I39" s="29"/>
    </row>
    <row r="40" spans="1:9" s="3" customFormat="1" ht="15" customHeight="1">
      <c r="A40" s="34"/>
      <c r="B40" s="34"/>
      <c r="C40" s="33"/>
      <c r="D40" s="28"/>
      <c r="E40" s="28">
        <f t="shared" si="0"/>
        <v>0</v>
      </c>
      <c r="F40" s="25">
        <f t="shared" si="1"/>
        <v>0</v>
      </c>
      <c r="G40" s="25">
        <f t="shared" si="2"/>
        <v>0</v>
      </c>
    </row>
    <row r="41" spans="1:9" s="3" customFormat="1" ht="15" customHeight="1">
      <c r="A41" s="34"/>
      <c r="B41" s="34"/>
      <c r="C41" s="33"/>
      <c r="D41" s="28"/>
      <c r="E41" s="28">
        <f t="shared" si="0"/>
        <v>0</v>
      </c>
      <c r="F41" s="25">
        <f t="shared" si="1"/>
        <v>0</v>
      </c>
      <c r="G41" s="25">
        <f t="shared" si="2"/>
        <v>0</v>
      </c>
    </row>
    <row r="42" spans="1:9" s="3" customFormat="1" ht="15" customHeight="1">
      <c r="A42" s="34"/>
      <c r="B42" s="34"/>
      <c r="C42" s="33"/>
      <c r="D42" s="25"/>
      <c r="E42" s="33">
        <f t="shared" si="0"/>
        <v>0</v>
      </c>
      <c r="F42" s="25">
        <f t="shared" si="1"/>
        <v>0</v>
      </c>
      <c r="G42" s="25">
        <f t="shared" si="2"/>
        <v>0</v>
      </c>
    </row>
    <row r="43" spans="1:9" s="3" customFormat="1" ht="15" customHeight="1">
      <c r="A43" s="34"/>
      <c r="B43" s="34"/>
      <c r="C43" s="33"/>
      <c r="D43" s="25"/>
      <c r="E43" s="33">
        <f t="shared" si="0"/>
        <v>0</v>
      </c>
      <c r="F43" s="25">
        <f t="shared" si="1"/>
        <v>0</v>
      </c>
      <c r="G43" s="25">
        <f t="shared" si="2"/>
        <v>0</v>
      </c>
    </row>
    <row r="44" spans="1:9" s="3" customFormat="1" ht="15" customHeight="1" thickBot="1">
      <c r="A44" s="35"/>
      <c r="B44" s="35"/>
      <c r="C44" s="36"/>
      <c r="D44" s="37"/>
      <c r="E44" s="36">
        <f t="shared" si="0"/>
        <v>0</v>
      </c>
      <c r="F44" s="37">
        <f t="shared" si="1"/>
        <v>0</v>
      </c>
      <c r="G44" s="25">
        <f t="shared" si="2"/>
        <v>0</v>
      </c>
    </row>
    <row r="45" spans="1:9" s="3" customFormat="1" ht="15" customHeight="1">
      <c r="A45" s="38" t="s">
        <v>19</v>
      </c>
      <c r="B45" s="39"/>
      <c r="C45" s="7"/>
      <c r="D45" s="40" t="s">
        <v>20</v>
      </c>
      <c r="E45" s="41">
        <f>SUM(E16:E44)</f>
        <v>530000</v>
      </c>
      <c r="F45" s="42">
        <f>SUM(F16:F44)</f>
        <v>53000</v>
      </c>
      <c r="G45" s="42">
        <f>SUM(G16:G44)</f>
        <v>583000</v>
      </c>
    </row>
    <row r="46" spans="1:9" s="3" customFormat="1" ht="15" customHeight="1" thickBot="1">
      <c r="A46" s="43" t="s">
        <v>21</v>
      </c>
      <c r="B46" s="44"/>
      <c r="C46" s="45"/>
      <c r="D46" s="46"/>
      <c r="E46" s="47"/>
      <c r="F46" s="46"/>
      <c r="G46" s="46"/>
    </row>
    <row r="47" spans="1:9" s="3" customFormat="1" ht="15" customHeight="1">
      <c r="A47" s="3" t="s">
        <v>22</v>
      </c>
      <c r="C47" s="5"/>
      <c r="D47" s="5"/>
      <c r="E47" s="5"/>
      <c r="F47" s="5"/>
      <c r="G47" s="5"/>
    </row>
    <row r="48" spans="1:9" s="3" customFormat="1" ht="15" customHeight="1"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A50" s="39"/>
      <c r="B50" s="39"/>
      <c r="C50" s="7"/>
      <c r="D50" s="7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server</vt:lpstr>
      <vt:lpstr>widetek25</vt:lpstr>
      <vt:lpstr>epson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2011-02-13T15:07:21Z</dcterms:created>
  <dcterms:modified xsi:type="dcterms:W3CDTF">2011-02-14T10:23:07Z</dcterms:modified>
</cp:coreProperties>
</file>