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480" yWindow="75" windowWidth="18180" windowHeight="8100" activeTab="1"/>
  </bookViews>
  <sheets>
    <sheet name="cm6040렌탈" sheetId="9" r:id="rId1"/>
    <sheet name="cm6040" sheetId="8" r:id="rId2"/>
    <sheet name="수리" sheetId="7" r:id="rId3"/>
    <sheet name="2550판매" sheetId="6" r:id="rId4"/>
    <sheet name="2550렌탈" sheetId="5" r:id="rId5"/>
    <sheet name="250" sheetId="2" r:id="rId6"/>
  </sheets>
  <definedNames>
    <definedName name="_xlnm.Print_Area" localSheetId="5">'250'!$A$1:$G$48</definedName>
    <definedName name="_xlnm.Print_Area" localSheetId="4">'2550렌탈'!$A$1:$G$48</definedName>
    <definedName name="_xlnm.Print_Area" localSheetId="3">'2550판매'!$A$1:$G$48</definedName>
    <definedName name="_xlnm.Print_Area" localSheetId="2">수리!$A$1:$G$48</definedName>
    <definedName name="_xlnm.Print_Area" localSheetId="1">'cm6040'!$A$1:$G$48</definedName>
    <definedName name="_xlnm.Print_Area" localSheetId="0">cm6040렌탈!$A$1:$G$48</definedName>
  </definedNames>
  <calcPr calcId="124519"/>
</workbook>
</file>

<file path=xl/calcChain.xml><?xml version="1.0" encoding="utf-8"?>
<calcChain xmlns="http://schemas.openxmlformats.org/spreadsheetml/2006/main">
  <c r="E42" i="9"/>
  <c r="E41"/>
  <c r="F41" s="1"/>
  <c r="E40"/>
  <c r="E39"/>
  <c r="F39" s="1"/>
  <c r="E38"/>
  <c r="E37"/>
  <c r="F37" s="1"/>
  <c r="E36"/>
  <c r="E35"/>
  <c r="F35" s="1"/>
  <c r="E34"/>
  <c r="E33"/>
  <c r="F33" s="1"/>
  <c r="E32"/>
  <c r="E31"/>
  <c r="F31" s="1"/>
  <c r="E30"/>
  <c r="E28"/>
  <c r="F28" s="1"/>
  <c r="G27"/>
  <c r="G26"/>
  <c r="G25"/>
  <c r="G24"/>
  <c r="G23"/>
  <c r="G22"/>
  <c r="G21"/>
  <c r="G20"/>
  <c r="G19"/>
  <c r="F18"/>
  <c r="G18" s="1"/>
  <c r="E17"/>
  <c r="F17" s="1"/>
  <c r="E16"/>
  <c r="B12"/>
  <c r="E42" i="8"/>
  <c r="E41"/>
  <c r="F41" s="1"/>
  <c r="E40"/>
  <c r="E39"/>
  <c r="F39" s="1"/>
  <c r="E38"/>
  <c r="E37"/>
  <c r="F37" s="1"/>
  <c r="E36"/>
  <c r="E35"/>
  <c r="F35" s="1"/>
  <c r="E34"/>
  <c r="E33"/>
  <c r="F33" s="1"/>
  <c r="E32"/>
  <c r="E31"/>
  <c r="F31" s="1"/>
  <c r="E30"/>
  <c r="E28"/>
  <c r="F28" s="1"/>
  <c r="G27"/>
  <c r="G26"/>
  <c r="G25"/>
  <c r="G24"/>
  <c r="G23"/>
  <c r="G22"/>
  <c r="G21"/>
  <c r="G20"/>
  <c r="G19"/>
  <c r="F18"/>
  <c r="G18" s="1"/>
  <c r="E17"/>
  <c r="F17" s="1"/>
  <c r="E16"/>
  <c r="B12"/>
  <c r="E21" i="7"/>
  <c r="F21" s="1"/>
  <c r="F20"/>
  <c r="G20" s="1"/>
  <c r="E20"/>
  <c r="E19"/>
  <c r="F19" s="1"/>
  <c r="G19" s="1"/>
  <c r="E18"/>
  <c r="F18" s="1"/>
  <c r="G18" s="1"/>
  <c r="E42"/>
  <c r="E41"/>
  <c r="F41" s="1"/>
  <c r="E40"/>
  <c r="E39"/>
  <c r="F39" s="1"/>
  <c r="E38"/>
  <c r="E37"/>
  <c r="F37" s="1"/>
  <c r="E36"/>
  <c r="E35"/>
  <c r="F35" s="1"/>
  <c r="E34"/>
  <c r="E33"/>
  <c r="F33" s="1"/>
  <c r="E32"/>
  <c r="E31"/>
  <c r="F31" s="1"/>
  <c r="E30"/>
  <c r="E28"/>
  <c r="F28" s="1"/>
  <c r="G27"/>
  <c r="G26"/>
  <c r="G25"/>
  <c r="G24"/>
  <c r="G23"/>
  <c r="G22"/>
  <c r="E17"/>
  <c r="F17" s="1"/>
  <c r="E16"/>
  <c r="B12"/>
  <c r="E42" i="6"/>
  <c r="E41"/>
  <c r="F41" s="1"/>
  <c r="E40"/>
  <c r="E39"/>
  <c r="F39" s="1"/>
  <c r="E38"/>
  <c r="E37"/>
  <c r="F37" s="1"/>
  <c r="E36"/>
  <c r="E35"/>
  <c r="F35" s="1"/>
  <c r="E34"/>
  <c r="E33"/>
  <c r="F33" s="1"/>
  <c r="E32"/>
  <c r="E31"/>
  <c r="F31" s="1"/>
  <c r="E30"/>
  <c r="E28"/>
  <c r="F28" s="1"/>
  <c r="G27"/>
  <c r="G26"/>
  <c r="G25"/>
  <c r="G24"/>
  <c r="G23"/>
  <c r="G22"/>
  <c r="G21"/>
  <c r="G20"/>
  <c r="G19"/>
  <c r="F18"/>
  <c r="G18" s="1"/>
  <c r="E17"/>
  <c r="F17" s="1"/>
  <c r="E16"/>
  <c r="B12"/>
  <c r="E42" i="5"/>
  <c r="F42" s="1"/>
  <c r="F41"/>
  <c r="E41"/>
  <c r="G41" s="1"/>
  <c r="E40"/>
  <c r="F40" s="1"/>
  <c r="F39"/>
  <c r="E39"/>
  <c r="E38"/>
  <c r="F38" s="1"/>
  <c r="E37"/>
  <c r="E36"/>
  <c r="F36" s="1"/>
  <c r="E35"/>
  <c r="F35" s="1"/>
  <c r="E34"/>
  <c r="F34" s="1"/>
  <c r="E33"/>
  <c r="E32"/>
  <c r="F32" s="1"/>
  <c r="E31"/>
  <c r="F31" s="1"/>
  <c r="E30"/>
  <c r="F30" s="1"/>
  <c r="F28"/>
  <c r="E28"/>
  <c r="G28" s="1"/>
  <c r="G27"/>
  <c r="G26"/>
  <c r="G25"/>
  <c r="G24"/>
  <c r="G23"/>
  <c r="G22"/>
  <c r="G21"/>
  <c r="G20"/>
  <c r="G19"/>
  <c r="F18"/>
  <c r="G18"/>
  <c r="E17"/>
  <c r="F17" s="1"/>
  <c r="F16"/>
  <c r="E16"/>
  <c r="B12"/>
  <c r="E42" i="2"/>
  <c r="F42" s="1"/>
  <c r="F41"/>
  <c r="E41"/>
  <c r="G41" s="1"/>
  <c r="E40"/>
  <c r="F40" s="1"/>
  <c r="F39"/>
  <c r="E39"/>
  <c r="G39" s="1"/>
  <c r="E38"/>
  <c r="F38" s="1"/>
  <c r="F37"/>
  <c r="E37"/>
  <c r="G37" s="1"/>
  <c r="E36"/>
  <c r="F36" s="1"/>
  <c r="F35"/>
  <c r="E35"/>
  <c r="G35" s="1"/>
  <c r="E32"/>
  <c r="F32" s="1"/>
  <c r="F28"/>
  <c r="E28"/>
  <c r="G28" s="1"/>
  <c r="G27"/>
  <c r="G26"/>
  <c r="G25"/>
  <c r="G24"/>
  <c r="G23"/>
  <c r="G22"/>
  <c r="G21"/>
  <c r="G20"/>
  <c r="G19"/>
  <c r="F18"/>
  <c r="E18"/>
  <c r="G18" s="1"/>
  <c r="E17"/>
  <c r="F17" s="1"/>
  <c r="F16"/>
  <c r="F43" s="1"/>
  <c r="E16"/>
  <c r="E43" s="1"/>
  <c r="B12"/>
  <c r="F16" i="9" l="1"/>
  <c r="G17"/>
  <c r="G28"/>
  <c r="F30"/>
  <c r="G30" s="1"/>
  <c r="G31"/>
  <c r="F32"/>
  <c r="G32" s="1"/>
  <c r="G33"/>
  <c r="F34"/>
  <c r="G34" s="1"/>
  <c r="G35"/>
  <c r="F36"/>
  <c r="G36" s="1"/>
  <c r="G37"/>
  <c r="F38"/>
  <c r="G38" s="1"/>
  <c r="G39"/>
  <c r="F40"/>
  <c r="G40" s="1"/>
  <c r="G41"/>
  <c r="F42"/>
  <c r="G42" s="1"/>
  <c r="E43"/>
  <c r="G16" i="8"/>
  <c r="F16"/>
  <c r="G17"/>
  <c r="G28"/>
  <c r="F30"/>
  <c r="G30" s="1"/>
  <c r="G31"/>
  <c r="F32"/>
  <c r="G32" s="1"/>
  <c r="G33"/>
  <c r="F34"/>
  <c r="G34" s="1"/>
  <c r="G35"/>
  <c r="F36"/>
  <c r="G36" s="1"/>
  <c r="G37"/>
  <c r="F38"/>
  <c r="G38" s="1"/>
  <c r="G39"/>
  <c r="F40"/>
  <c r="G40" s="1"/>
  <c r="G41"/>
  <c r="F42"/>
  <c r="G42" s="1"/>
  <c r="E43"/>
  <c r="G21" i="7"/>
  <c r="G16"/>
  <c r="F16"/>
  <c r="G17"/>
  <c r="G28"/>
  <c r="F30"/>
  <c r="G30" s="1"/>
  <c r="G31"/>
  <c r="F32"/>
  <c r="G32" s="1"/>
  <c r="G33"/>
  <c r="F34"/>
  <c r="G34" s="1"/>
  <c r="G35"/>
  <c r="F36"/>
  <c r="G36" s="1"/>
  <c r="G37"/>
  <c r="F38"/>
  <c r="G38" s="1"/>
  <c r="G39"/>
  <c r="F40"/>
  <c r="G40" s="1"/>
  <c r="G41"/>
  <c r="F42"/>
  <c r="G42" s="1"/>
  <c r="E43"/>
  <c r="G32" i="6"/>
  <c r="G36"/>
  <c r="G40"/>
  <c r="F16"/>
  <c r="F43" s="1"/>
  <c r="G17"/>
  <c r="G28"/>
  <c r="F30"/>
  <c r="G30" s="1"/>
  <c r="G31"/>
  <c r="F32"/>
  <c r="G33"/>
  <c r="F34"/>
  <c r="G34" s="1"/>
  <c r="G35"/>
  <c r="F36"/>
  <c r="G37"/>
  <c r="F38"/>
  <c r="G38" s="1"/>
  <c r="G39"/>
  <c r="F40"/>
  <c r="G41"/>
  <c r="F42"/>
  <c r="G42" s="1"/>
  <c r="E43"/>
  <c r="E43" i="5"/>
  <c r="G31"/>
  <c r="F33"/>
  <c r="G33" s="1"/>
  <c r="G35"/>
  <c r="F37"/>
  <c r="G37" s="1"/>
  <c r="G39"/>
  <c r="G17"/>
  <c r="G30"/>
  <c r="G32"/>
  <c r="G34"/>
  <c r="G36"/>
  <c r="G38"/>
  <c r="G40"/>
  <c r="G42"/>
  <c r="G16"/>
  <c r="G17" i="2"/>
  <c r="G32"/>
  <c r="G36"/>
  <c r="G38"/>
  <c r="G40"/>
  <c r="G42"/>
  <c r="G16"/>
  <c r="F43" i="9" l="1"/>
  <c r="G16"/>
  <c r="G43" s="1"/>
  <c r="B11" s="1"/>
  <c r="G43" i="8"/>
  <c r="B11" s="1"/>
  <c r="F43"/>
  <c r="F43" i="7"/>
  <c r="G43"/>
  <c r="B11" s="1"/>
  <c r="G16" i="6"/>
  <c r="G43" s="1"/>
  <c r="B11" s="1"/>
  <c r="F43" i="5"/>
  <c r="G43"/>
  <c r="B11" s="1"/>
  <c r="G43" i="2"/>
  <c r="B11" s="1"/>
</calcChain>
</file>

<file path=xl/sharedStrings.xml><?xml version="1.0" encoding="utf-8"?>
<sst xmlns="http://schemas.openxmlformats.org/spreadsheetml/2006/main" count="205" uniqueCount="52">
  <si>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</si>
  <si>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</si>
  <si>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</si>
  <si>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</si>
  <si>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</si>
  <si>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</si>
  <si>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고속 3초 팩스 전송 (옵션)</t>
    <phoneticPr fontId="3" type="noConversion"/>
  </si>
  <si>
    <t>네트워크 출력안정성을 높인 UFR II LT 프린터 보드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</si>
  <si>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</si>
  <si>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</si>
  <si>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다양한 복사 및 문서 소트기능 (옵션)</t>
    <phoneticPr fontId="3" type="noConversion"/>
  </si>
  <si>
    <t>분당 25매 출력속도</t>
    <phoneticPr fontId="3" type="noConversion"/>
  </si>
  <si>
    <t>1200dpi 고화질 복사품질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</si>
  <si>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</si>
  <si>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</si>
  <si>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</si>
  <si>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</si>
  <si>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</si>
  <si>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</si>
  <si>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</si>
  <si>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</si>
  <si>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</si>
  <si>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</si>
  <si>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</si>
  <si>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</si>
  <si>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</si>
  <si>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</si>
  <si>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</si>
  <si>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</si>
  <si>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</si>
  <si>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컬러 기본 500매 출력, 추가 장당 150원</t>
    <phoneticPr fontId="3" type="noConversion"/>
  </si>
  <si>
    <t>검정 기본 6,000매 출력, 추가 장당 10원</t>
    <phoneticPr fontId="3" type="noConversion"/>
  </si>
  <si>
    <t>강원테크노파크</t>
    <phoneticPr fontId="3" type="noConversion"/>
  </si>
  <si>
    <t>디지털복합기</t>
    <phoneticPr fontId="3" type="noConversion"/>
  </si>
  <si>
    <t>irc 2925k</t>
    <phoneticPr fontId="3" type="noConversion"/>
  </si>
  <si>
    <t>Fuser Assy</t>
    <phoneticPr fontId="3" type="noConversion"/>
  </si>
  <si>
    <t>ITB Cleaner</t>
    <phoneticPr fontId="3" type="noConversion"/>
  </si>
  <si>
    <t>2ND BTR</t>
    <phoneticPr fontId="3" type="noConversion"/>
  </si>
  <si>
    <t>ITB Assy</t>
    <phoneticPr fontId="3" type="noConversion"/>
  </si>
  <si>
    <t>xerox dcc240</t>
    <phoneticPr fontId="3" type="noConversion"/>
  </si>
  <si>
    <t>xerox 출장기술료</t>
    <phoneticPr fontId="3" type="noConversion"/>
  </si>
  <si>
    <t>1. xerox dcc240 파트는 2011년 3/4분기까지만 생산/공급됩니다. (후지제록스 코리아 공식문서)</t>
    <phoneticPr fontId="3" type="noConversion"/>
  </si>
  <si>
    <t>토너, 드럼 구매조건 임대, 최초 사용시 드럼 무상장착</t>
    <phoneticPr fontId="3" type="noConversion"/>
  </si>
  <si>
    <t>토너</t>
    <phoneticPr fontId="3" type="noConversion"/>
  </si>
  <si>
    <t>black toner</t>
    <phoneticPr fontId="3" type="noConversion"/>
  </si>
  <si>
    <t>cyan toner</t>
    <phoneticPr fontId="3" type="noConversion"/>
  </si>
  <si>
    <t>magenta toner</t>
    <phoneticPr fontId="3" type="noConversion"/>
  </si>
  <si>
    <t>yellow toner</t>
    <phoneticPr fontId="3" type="noConversion"/>
  </si>
  <si>
    <t>hp cm6040f</t>
    <phoneticPr fontId="3" type="noConversion"/>
  </si>
  <si>
    <t>분당 41매 출력속도</t>
    <phoneticPr fontId="3" type="noConversion"/>
  </si>
  <si>
    <t>고속 3초 팩스 전송</t>
    <phoneticPr fontId="3" type="noConversion"/>
  </si>
  <si>
    <t>용지급지장치 550매 카세트 4ea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</si>
</sst>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41" fontId="2" fillId="0" borderId="7" xfId="0" applyNumberFormat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workbookViewId="0">
      <selection activeCell="B26" sqref="B26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29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 t="s">
        <v>32</v>
      </c>
      <c r="B4" s="52"/>
      <c r="C4" s="49" t="s">
        <v>28</v>
      </c>
      <c r="D4" s="4"/>
      <c r="E4" s="4"/>
      <c r="L4" s="46"/>
    </row>
    <row r="5" spans="1:13" ht="15" customHeight="1">
      <c r="A5" s="47" t="s">
        <v>27</v>
      </c>
      <c r="B5" s="6"/>
      <c r="C5" s="48"/>
      <c r="D5" s="4"/>
      <c r="E5" s="4"/>
      <c r="L5" s="46"/>
    </row>
    <row r="6" spans="1:13" ht="15" customHeight="1">
      <c r="A6" s="47" t="s">
        <v>26</v>
      </c>
      <c r="B6" s="6"/>
      <c r="C6" s="4"/>
      <c r="D6" s="4"/>
      <c r="E6" s="4"/>
      <c r="L6" s="46"/>
    </row>
    <row r="7" spans="1:13" ht="15" customHeight="1">
      <c r="A7" s="47" t="s">
        <v>25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24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23</v>
      </c>
      <c r="B11" s="44">
        <f>G43</f>
        <v>1584000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22</v>
      </c>
      <c r="B12" s="43">
        <f ca="1">NOW()</f>
        <v>40702.644030208336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21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20</v>
      </c>
      <c r="B15" s="37" t="s">
        <v>19</v>
      </c>
      <c r="C15" s="35" t="s">
        <v>18</v>
      </c>
      <c r="D15" s="35" t="s">
        <v>17</v>
      </c>
      <c r="E15" s="36" t="s">
        <v>16</v>
      </c>
      <c r="F15" s="36" t="s">
        <v>15</v>
      </c>
      <c r="G15" s="35" t="s">
        <v>14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13</v>
      </c>
      <c r="B17" s="30" t="s">
        <v>48</v>
      </c>
      <c r="C17" s="28">
        <v>1</v>
      </c>
      <c r="D17" s="22">
        <v>250000</v>
      </c>
      <c r="E17" s="23">
        <f>C17*D17</f>
        <v>250000</v>
      </c>
      <c r="F17" s="16">
        <f>E17*10%</f>
        <v>25000</v>
      </c>
      <c r="G17" s="16">
        <f t="shared" si="0"/>
        <v>275000</v>
      </c>
      <c r="I17" s="1"/>
      <c r="J17" s="2"/>
      <c r="K17" s="2"/>
      <c r="L17" s="2"/>
      <c r="M17" s="1"/>
    </row>
    <row r="18" spans="1:13" s="3" customFormat="1" ht="15" customHeight="1">
      <c r="A18" s="29"/>
      <c r="B18" s="16" t="s">
        <v>42</v>
      </c>
      <c r="C18" s="28"/>
      <c r="D18" s="22"/>
      <c r="E18" s="23"/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9"/>
      <c r="B20" s="25" t="s">
        <v>12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>
      <c r="A21" s="29"/>
      <c r="B21" s="25" t="s">
        <v>49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>
      <c r="A22" s="26"/>
      <c r="B22" s="25" t="s">
        <v>10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9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25" t="s">
        <v>8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>
      <c r="A25" s="21"/>
      <c r="B25" s="25" t="s">
        <v>7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 t="s">
        <v>50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5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>
      <c r="A28" s="21"/>
      <c r="B28" s="16" t="s">
        <v>51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>
      <c r="A30" s="21" t="s">
        <v>43</v>
      </c>
      <c r="B30" s="21" t="s">
        <v>44</v>
      </c>
      <c r="C30" s="20">
        <v>1</v>
      </c>
      <c r="D30" s="22">
        <v>140000</v>
      </c>
      <c r="E30" s="22">
        <f t="shared" ref="E30:E42" si="1">C30*D30</f>
        <v>140000</v>
      </c>
      <c r="F30" s="16">
        <f t="shared" ref="F30:F42" si="2">E30*10%</f>
        <v>14000</v>
      </c>
      <c r="G30" s="16">
        <f t="shared" ref="G30:G42" si="3">SUM(E30:F30)</f>
        <v>154000</v>
      </c>
      <c r="K30" s="4"/>
      <c r="L30" s="4"/>
      <c r="M30" s="4"/>
    </row>
    <row r="31" spans="1:13" s="3" customFormat="1" ht="15" customHeight="1">
      <c r="A31" s="21"/>
      <c r="B31" s="21" t="s">
        <v>45</v>
      </c>
      <c r="C31" s="20">
        <v>1</v>
      </c>
      <c r="D31" s="22">
        <v>350000</v>
      </c>
      <c r="E31" s="22">
        <f t="shared" si="1"/>
        <v>350000</v>
      </c>
      <c r="F31" s="16">
        <f t="shared" si="2"/>
        <v>35000</v>
      </c>
      <c r="G31" s="16">
        <f t="shared" si="3"/>
        <v>385000</v>
      </c>
      <c r="K31" s="4"/>
      <c r="L31" s="4"/>
      <c r="M31" s="4"/>
    </row>
    <row r="32" spans="1:13" s="3" customFormat="1" ht="15" customHeight="1">
      <c r="A32" s="21"/>
      <c r="B32" s="21" t="s">
        <v>46</v>
      </c>
      <c r="C32" s="20">
        <v>1</v>
      </c>
      <c r="D32" s="22">
        <v>350000</v>
      </c>
      <c r="E32" s="22">
        <f t="shared" si="1"/>
        <v>350000</v>
      </c>
      <c r="F32" s="16">
        <f t="shared" si="2"/>
        <v>35000</v>
      </c>
      <c r="G32" s="16">
        <f t="shared" si="3"/>
        <v>385000</v>
      </c>
      <c r="K32" s="4"/>
      <c r="L32" s="4"/>
      <c r="M32" s="4"/>
    </row>
    <row r="33" spans="1:12" s="3" customFormat="1" ht="15" customHeight="1">
      <c r="A33" s="21"/>
      <c r="B33" s="21" t="s">
        <v>47</v>
      </c>
      <c r="C33" s="20">
        <v>1</v>
      </c>
      <c r="D33" s="22">
        <v>350000</v>
      </c>
      <c r="E33" s="22">
        <f t="shared" si="1"/>
        <v>350000</v>
      </c>
      <c r="F33" s="16">
        <f t="shared" si="2"/>
        <v>35000</v>
      </c>
      <c r="G33" s="16">
        <f t="shared" si="3"/>
        <v>385000</v>
      </c>
      <c r="K33" s="4"/>
      <c r="L33" s="4"/>
    </row>
    <row r="34" spans="1:12" s="3" customFormat="1" ht="15" customHeight="1">
      <c r="A34" s="21"/>
      <c r="B34" s="21"/>
      <c r="C34" s="20"/>
      <c r="D34" s="22"/>
      <c r="E34" s="22">
        <f t="shared" si="1"/>
        <v>0</v>
      </c>
      <c r="F34" s="16">
        <f t="shared" si="2"/>
        <v>0</v>
      </c>
      <c r="G34" s="16">
        <f t="shared" si="3"/>
        <v>0</v>
      </c>
    </row>
    <row r="35" spans="1:12" s="3" customFormat="1" ht="15" customHeight="1">
      <c r="A35" s="21"/>
      <c r="B35" s="21"/>
      <c r="C35" s="20"/>
      <c r="D35" s="22"/>
      <c r="E35" s="22">
        <f t="shared" si="1"/>
        <v>0</v>
      </c>
      <c r="F35" s="16">
        <f t="shared" si="2"/>
        <v>0</v>
      </c>
      <c r="G35" s="16">
        <f t="shared" si="3"/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1440000</v>
      </c>
      <c r="F43" s="12">
        <f>SUM(F16:F42)</f>
        <v>144000</v>
      </c>
      <c r="G43" s="12">
        <f>SUM(G16:G42)</f>
        <v>1584000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C46" s="4"/>
      <c r="D46" s="4"/>
      <c r="E46" s="4"/>
      <c r="F46" s="4"/>
      <c r="G46" s="4"/>
    </row>
    <row r="47" spans="1:12" s="3" customFormat="1" ht="15" customHeight="1"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6"/>
  <sheetViews>
    <sheetView tabSelected="1" view="pageBreakPreview" topLeftCell="A4" workbookViewId="0">
      <selection activeCell="F26" sqref="F26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29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 t="s">
        <v>32</v>
      </c>
      <c r="B4" s="52"/>
      <c r="C4" s="49" t="s">
        <v>28</v>
      </c>
      <c r="D4" s="4"/>
      <c r="E4" s="4"/>
      <c r="L4" s="46"/>
    </row>
    <row r="5" spans="1:13" ht="15" customHeight="1">
      <c r="A5" s="47" t="s">
        <v>27</v>
      </c>
      <c r="B5" s="6"/>
      <c r="C5" s="48"/>
      <c r="D5" s="4"/>
      <c r="E5" s="4"/>
      <c r="L5" s="46"/>
    </row>
    <row r="6" spans="1:13" ht="15" customHeight="1">
      <c r="A6" s="47" t="s">
        <v>26</v>
      </c>
      <c r="B6" s="6"/>
      <c r="C6" s="4"/>
      <c r="D6" s="4"/>
      <c r="E6" s="4"/>
      <c r="L6" s="46"/>
    </row>
    <row r="7" spans="1:13" ht="15" customHeight="1">
      <c r="A7" s="47" t="s">
        <v>25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24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23</v>
      </c>
      <c r="B11" s="44">
        <f>G43</f>
        <v>9900000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22</v>
      </c>
      <c r="B12" s="43">
        <f ca="1">NOW()</f>
        <v>40702.644030208336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21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20</v>
      </c>
      <c r="B15" s="37" t="s">
        <v>19</v>
      </c>
      <c r="C15" s="35" t="s">
        <v>18</v>
      </c>
      <c r="D15" s="35" t="s">
        <v>17</v>
      </c>
      <c r="E15" s="36" t="s">
        <v>16</v>
      </c>
      <c r="F15" s="36" t="s">
        <v>15</v>
      </c>
      <c r="G15" s="35" t="s">
        <v>14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33</v>
      </c>
      <c r="B17" s="30" t="s">
        <v>48</v>
      </c>
      <c r="C17" s="28">
        <v>1</v>
      </c>
      <c r="D17" s="22">
        <v>9000000</v>
      </c>
      <c r="E17" s="23">
        <f>C17*D17</f>
        <v>9000000</v>
      </c>
      <c r="F17" s="16">
        <f>E17*10%</f>
        <v>900000</v>
      </c>
      <c r="G17" s="16">
        <f t="shared" si="0"/>
        <v>9900000</v>
      </c>
      <c r="I17" s="1"/>
      <c r="J17" s="2"/>
      <c r="K17" s="2"/>
      <c r="L17" s="2"/>
      <c r="M17" s="1"/>
    </row>
    <row r="18" spans="1:13" s="3" customFormat="1" ht="15" customHeight="1">
      <c r="A18" s="29"/>
      <c r="B18" s="16"/>
      <c r="C18" s="28"/>
      <c r="D18" s="22"/>
      <c r="E18" s="23"/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9"/>
      <c r="B20" s="25" t="s">
        <v>12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>
      <c r="A21" s="29"/>
      <c r="B21" s="25" t="s">
        <v>49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>
      <c r="A22" s="26"/>
      <c r="B22" s="25" t="s">
        <v>10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9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25" t="s">
        <v>8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>
      <c r="A25" s="21"/>
      <c r="B25" s="25" t="s">
        <v>7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 t="s">
        <v>50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5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>
      <c r="A28" s="21"/>
      <c r="B28" s="16" t="s">
        <v>51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>
      <c r="A30" s="21"/>
      <c r="B30" s="21"/>
      <c r="C30" s="20"/>
      <c r="D30" s="22"/>
      <c r="E30" s="22">
        <f t="shared" ref="E30:E42" si="1">C30*D30</f>
        <v>0</v>
      </c>
      <c r="F30" s="16">
        <f t="shared" ref="F30:F42" si="2">E30*10%</f>
        <v>0</v>
      </c>
      <c r="G30" s="16">
        <f t="shared" ref="G30:G42" si="3">SUM(E30:F30)</f>
        <v>0</v>
      </c>
      <c r="K30" s="4"/>
      <c r="L30" s="4"/>
      <c r="M30" s="4"/>
    </row>
    <row r="31" spans="1:13" s="3" customFormat="1" ht="15" customHeight="1">
      <c r="A31" s="21"/>
      <c r="B31" s="21"/>
      <c r="C31" s="20"/>
      <c r="D31" s="22"/>
      <c r="E31" s="22">
        <f t="shared" si="1"/>
        <v>0</v>
      </c>
      <c r="F31" s="16">
        <f t="shared" si="2"/>
        <v>0</v>
      </c>
      <c r="G31" s="16">
        <f t="shared" si="3"/>
        <v>0</v>
      </c>
      <c r="K31" s="4"/>
      <c r="L31" s="4"/>
      <c r="M31" s="4"/>
    </row>
    <row r="32" spans="1:13" s="3" customFormat="1" ht="15" customHeight="1">
      <c r="A32" s="21"/>
      <c r="B32" s="21"/>
      <c r="C32" s="20"/>
      <c r="D32" s="22"/>
      <c r="E32" s="22">
        <f t="shared" si="1"/>
        <v>0</v>
      </c>
      <c r="F32" s="16">
        <f t="shared" si="2"/>
        <v>0</v>
      </c>
      <c r="G32" s="16">
        <f t="shared" si="3"/>
        <v>0</v>
      </c>
      <c r="K32" s="4"/>
      <c r="L32" s="4"/>
      <c r="M32" s="4"/>
    </row>
    <row r="33" spans="1:12" s="3" customFormat="1" ht="15" customHeight="1">
      <c r="A33" s="21"/>
      <c r="B33" s="21"/>
      <c r="C33" s="20"/>
      <c r="D33" s="22"/>
      <c r="E33" s="22">
        <f t="shared" si="1"/>
        <v>0</v>
      </c>
      <c r="F33" s="16">
        <f t="shared" si="2"/>
        <v>0</v>
      </c>
      <c r="G33" s="16">
        <f t="shared" si="3"/>
        <v>0</v>
      </c>
      <c r="K33" s="4"/>
      <c r="L33" s="4"/>
    </row>
    <row r="34" spans="1:12" s="3" customFormat="1" ht="15" customHeight="1">
      <c r="A34" s="21"/>
      <c r="B34" s="21"/>
      <c r="C34" s="20"/>
      <c r="D34" s="22"/>
      <c r="E34" s="22">
        <f t="shared" si="1"/>
        <v>0</v>
      </c>
      <c r="F34" s="16">
        <f t="shared" si="2"/>
        <v>0</v>
      </c>
      <c r="G34" s="16">
        <f t="shared" si="3"/>
        <v>0</v>
      </c>
    </row>
    <row r="35" spans="1:12" s="3" customFormat="1" ht="15" customHeight="1">
      <c r="A35" s="21"/>
      <c r="B35" s="21"/>
      <c r="C35" s="20"/>
      <c r="D35" s="22"/>
      <c r="E35" s="22">
        <f t="shared" si="1"/>
        <v>0</v>
      </c>
      <c r="F35" s="16">
        <f t="shared" si="2"/>
        <v>0</v>
      </c>
      <c r="G35" s="16">
        <f t="shared" si="3"/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9000000</v>
      </c>
      <c r="F43" s="12">
        <f>SUM(F16:F42)</f>
        <v>900000</v>
      </c>
      <c r="G43" s="12">
        <f>SUM(G16:G42)</f>
        <v>9900000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C46" s="4"/>
      <c r="D46" s="4"/>
      <c r="E46" s="4"/>
      <c r="F46" s="4"/>
      <c r="G46" s="4"/>
    </row>
    <row r="47" spans="1:12" s="3" customFormat="1" ht="15" customHeight="1"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workbookViewId="0">
      <selection activeCell="A23" sqref="A23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29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 t="s">
        <v>32</v>
      </c>
      <c r="B4" s="52"/>
      <c r="C4" s="49" t="s">
        <v>28</v>
      </c>
      <c r="D4" s="4"/>
      <c r="E4" s="4"/>
      <c r="L4" s="46"/>
    </row>
    <row r="5" spans="1:13" ht="15" customHeight="1">
      <c r="A5" s="47" t="s">
        <v>27</v>
      </c>
      <c r="B5" s="6"/>
      <c r="C5" s="48"/>
      <c r="D5" s="4"/>
      <c r="E5" s="4"/>
      <c r="L5" s="46"/>
    </row>
    <row r="6" spans="1:13" ht="15" customHeight="1">
      <c r="A6" s="47" t="s">
        <v>26</v>
      </c>
      <c r="B6" s="6"/>
      <c r="C6" s="4"/>
      <c r="D6" s="4"/>
      <c r="E6" s="4"/>
      <c r="L6" s="46"/>
    </row>
    <row r="7" spans="1:13" ht="15" customHeight="1">
      <c r="A7" s="47" t="s">
        <v>25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24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23</v>
      </c>
      <c r="B11" s="44">
        <f>G43</f>
        <v>1606000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22</v>
      </c>
      <c r="B12" s="43">
        <f ca="1">NOW()</f>
        <v>40702.644030208336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21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20</v>
      </c>
      <c r="B15" s="37" t="s">
        <v>19</v>
      </c>
      <c r="C15" s="35" t="s">
        <v>18</v>
      </c>
      <c r="D15" s="35" t="s">
        <v>17</v>
      </c>
      <c r="E15" s="36" t="s">
        <v>16</v>
      </c>
      <c r="F15" s="36" t="s">
        <v>15</v>
      </c>
      <c r="G15" s="35" t="s">
        <v>14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35</v>
      </c>
      <c r="B17" s="53" t="s">
        <v>39</v>
      </c>
      <c r="C17" s="28">
        <v>1</v>
      </c>
      <c r="D17" s="22">
        <v>350000</v>
      </c>
      <c r="E17" s="23">
        <f>C17*D17</f>
        <v>350000</v>
      </c>
      <c r="F17" s="16">
        <f>E17*10%</f>
        <v>35000</v>
      </c>
      <c r="G17" s="16">
        <f t="shared" si="0"/>
        <v>385000</v>
      </c>
      <c r="I17" s="1"/>
      <c r="J17" s="2"/>
      <c r="K17" s="2"/>
      <c r="L17" s="2"/>
      <c r="M17" s="1"/>
    </row>
    <row r="18" spans="1:13" s="3" customFormat="1" ht="15" customHeight="1">
      <c r="A18" s="29" t="s">
        <v>36</v>
      </c>
      <c r="B18" s="53" t="s">
        <v>39</v>
      </c>
      <c r="C18" s="28">
        <v>1</v>
      </c>
      <c r="D18" s="22">
        <v>110000</v>
      </c>
      <c r="E18" s="23">
        <f>C18*D18</f>
        <v>110000</v>
      </c>
      <c r="F18" s="16">
        <f>E18*10%</f>
        <v>11000</v>
      </c>
      <c r="G18" s="16">
        <f t="shared" si="0"/>
        <v>121000</v>
      </c>
      <c r="I18" s="1"/>
      <c r="J18" s="2"/>
      <c r="K18" s="2"/>
      <c r="L18" s="2"/>
      <c r="M18" s="1"/>
    </row>
    <row r="19" spans="1:13" s="3" customFormat="1" ht="15" customHeight="1">
      <c r="A19" s="29" t="s">
        <v>37</v>
      </c>
      <c r="B19" s="53" t="s">
        <v>39</v>
      </c>
      <c r="C19" s="28">
        <v>1</v>
      </c>
      <c r="D19" s="22">
        <v>200000</v>
      </c>
      <c r="E19" s="23">
        <f>C19*D19</f>
        <v>200000</v>
      </c>
      <c r="F19" s="16">
        <f>E19*10%</f>
        <v>20000</v>
      </c>
      <c r="G19" s="16">
        <f t="shared" si="0"/>
        <v>220000</v>
      </c>
      <c r="M19" s="1"/>
    </row>
    <row r="20" spans="1:13" s="3" customFormat="1" ht="15" customHeight="1">
      <c r="A20" s="29" t="s">
        <v>38</v>
      </c>
      <c r="B20" s="53" t="s">
        <v>39</v>
      </c>
      <c r="C20" s="28">
        <v>1</v>
      </c>
      <c r="D20" s="22">
        <v>700000</v>
      </c>
      <c r="E20" s="23">
        <f>C20*D20</f>
        <v>700000</v>
      </c>
      <c r="F20" s="16">
        <f>E20*10%</f>
        <v>70000</v>
      </c>
      <c r="G20" s="16">
        <f t="shared" si="0"/>
        <v>770000</v>
      </c>
      <c r="L20" s="24"/>
    </row>
    <row r="21" spans="1:13" s="3" customFormat="1" ht="15" customHeight="1">
      <c r="A21" s="29"/>
      <c r="B21" s="25" t="s">
        <v>40</v>
      </c>
      <c r="C21" s="28">
        <v>1</v>
      </c>
      <c r="D21" s="22">
        <v>100000</v>
      </c>
      <c r="E21" s="23">
        <f>C21*D21</f>
        <v>100000</v>
      </c>
      <c r="F21" s="16">
        <f>E21*10%</f>
        <v>10000</v>
      </c>
      <c r="G21" s="16">
        <f t="shared" si="0"/>
        <v>110000</v>
      </c>
    </row>
    <row r="22" spans="1:13" s="3" customFormat="1" ht="15" customHeight="1">
      <c r="A22" s="26"/>
      <c r="B22" s="25"/>
      <c r="C22" s="27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/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25"/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>
      <c r="A25" s="21"/>
      <c r="B25" s="25"/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/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/>
      <c r="C27" s="20"/>
      <c r="D27" s="22"/>
      <c r="E27" s="22"/>
      <c r="F27" s="16"/>
      <c r="G27" s="16">
        <f t="shared" si="0"/>
        <v>0</v>
      </c>
    </row>
    <row r="28" spans="1:13" s="3" customFormat="1" ht="15" customHeight="1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>
      <c r="A30" s="21"/>
      <c r="B30" s="21"/>
      <c r="C30" s="20"/>
      <c r="D30" s="22"/>
      <c r="E30" s="22">
        <f t="shared" ref="E30:E42" si="1">C30*D30</f>
        <v>0</v>
      </c>
      <c r="F30" s="16">
        <f t="shared" ref="F30:F42" si="2">E30*10%</f>
        <v>0</v>
      </c>
      <c r="G30" s="16">
        <f t="shared" ref="G30:G42" si="3">SUM(E30:F30)</f>
        <v>0</v>
      </c>
      <c r="K30" s="4"/>
      <c r="L30" s="4"/>
      <c r="M30" s="4"/>
    </row>
    <row r="31" spans="1:13" s="3" customFormat="1" ht="15" customHeight="1">
      <c r="A31" s="21"/>
      <c r="B31" s="21"/>
      <c r="C31" s="20"/>
      <c r="D31" s="22"/>
      <c r="E31" s="22">
        <f t="shared" si="1"/>
        <v>0</v>
      </c>
      <c r="F31" s="16">
        <f t="shared" si="2"/>
        <v>0</v>
      </c>
      <c r="G31" s="16">
        <f t="shared" si="3"/>
        <v>0</v>
      </c>
      <c r="K31" s="4"/>
      <c r="L31" s="4"/>
      <c r="M31" s="4"/>
    </row>
    <row r="32" spans="1:13" s="3" customFormat="1" ht="15" customHeight="1">
      <c r="A32" s="21"/>
      <c r="B32" s="21"/>
      <c r="C32" s="20"/>
      <c r="D32" s="22"/>
      <c r="E32" s="22">
        <f t="shared" si="1"/>
        <v>0</v>
      </c>
      <c r="F32" s="16">
        <f t="shared" si="2"/>
        <v>0</v>
      </c>
      <c r="G32" s="16">
        <f t="shared" si="3"/>
        <v>0</v>
      </c>
      <c r="K32" s="4"/>
      <c r="L32" s="4"/>
      <c r="M32" s="4"/>
    </row>
    <row r="33" spans="1:12" s="3" customFormat="1" ht="15" customHeight="1">
      <c r="A33" s="21"/>
      <c r="B33" s="21"/>
      <c r="C33" s="20"/>
      <c r="D33" s="22"/>
      <c r="E33" s="22">
        <f t="shared" si="1"/>
        <v>0</v>
      </c>
      <c r="F33" s="16">
        <f t="shared" si="2"/>
        <v>0</v>
      </c>
      <c r="G33" s="16">
        <f t="shared" si="3"/>
        <v>0</v>
      </c>
      <c r="K33" s="4"/>
      <c r="L33" s="4"/>
    </row>
    <row r="34" spans="1:12" s="3" customFormat="1" ht="15" customHeight="1">
      <c r="A34" s="21"/>
      <c r="B34" s="21"/>
      <c r="C34" s="20"/>
      <c r="D34" s="22"/>
      <c r="E34" s="22">
        <f t="shared" si="1"/>
        <v>0</v>
      </c>
      <c r="F34" s="16">
        <f t="shared" si="2"/>
        <v>0</v>
      </c>
      <c r="G34" s="16">
        <f t="shared" si="3"/>
        <v>0</v>
      </c>
    </row>
    <row r="35" spans="1:12" s="3" customFormat="1" ht="15" customHeight="1">
      <c r="A35" s="21"/>
      <c r="B35" s="21"/>
      <c r="C35" s="20"/>
      <c r="D35" s="22"/>
      <c r="E35" s="22">
        <f t="shared" si="1"/>
        <v>0</v>
      </c>
      <c r="F35" s="16">
        <f t="shared" si="2"/>
        <v>0</v>
      </c>
      <c r="G35" s="16">
        <f t="shared" si="3"/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1460000</v>
      </c>
      <c r="F43" s="12">
        <f>SUM(F16:F42)</f>
        <v>146000</v>
      </c>
      <c r="G43" s="12">
        <f>SUM(G16:G42)</f>
        <v>1606000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A46" s="3" t="s">
        <v>41</v>
      </c>
      <c r="C46" s="4"/>
      <c r="D46" s="4"/>
      <c r="E46" s="4"/>
      <c r="F46" s="4"/>
      <c r="G46" s="4"/>
    </row>
    <row r="47" spans="1:12" s="3" customFormat="1" ht="15" customHeight="1"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13" workbookViewId="0">
      <selection activeCell="B39" sqref="B39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29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 t="s">
        <v>32</v>
      </c>
      <c r="B4" s="52"/>
      <c r="C4" s="49" t="s">
        <v>28</v>
      </c>
      <c r="D4" s="4"/>
      <c r="E4" s="4"/>
      <c r="L4" s="46"/>
    </row>
    <row r="5" spans="1:13" ht="15" customHeight="1">
      <c r="A5" s="47" t="s">
        <v>27</v>
      </c>
      <c r="B5" s="6"/>
      <c r="C5" s="48"/>
      <c r="D5" s="4"/>
      <c r="E5" s="4"/>
      <c r="L5" s="46"/>
    </row>
    <row r="6" spans="1:13" ht="15" customHeight="1">
      <c r="A6" s="47" t="s">
        <v>26</v>
      </c>
      <c r="B6" s="6"/>
      <c r="C6" s="4"/>
      <c r="D6" s="4"/>
      <c r="E6" s="4"/>
      <c r="L6" s="46"/>
    </row>
    <row r="7" spans="1:13" ht="15" customHeight="1">
      <c r="A7" s="47" t="s">
        <v>25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24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23</v>
      </c>
      <c r="B11" s="44">
        <f>G43</f>
        <v>6600000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22</v>
      </c>
      <c r="B12" s="43">
        <f ca="1">NOW()</f>
        <v>40702.644030208336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21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20</v>
      </c>
      <c r="B15" s="37" t="s">
        <v>19</v>
      </c>
      <c r="C15" s="35" t="s">
        <v>18</v>
      </c>
      <c r="D15" s="35" t="s">
        <v>17</v>
      </c>
      <c r="E15" s="36" t="s">
        <v>16</v>
      </c>
      <c r="F15" s="36" t="s">
        <v>15</v>
      </c>
      <c r="G15" s="35" t="s">
        <v>14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33</v>
      </c>
      <c r="B17" s="30" t="s">
        <v>34</v>
      </c>
      <c r="C17" s="28">
        <v>1</v>
      </c>
      <c r="D17" s="22">
        <v>6000000</v>
      </c>
      <c r="E17" s="23">
        <f>C17*D17</f>
        <v>6000000</v>
      </c>
      <c r="F17" s="16">
        <f>E17*10%</f>
        <v>600000</v>
      </c>
      <c r="G17" s="16">
        <f t="shared" si="0"/>
        <v>6600000</v>
      </c>
      <c r="I17" s="1"/>
      <c r="J17" s="2"/>
      <c r="K17" s="2"/>
      <c r="L17" s="2"/>
      <c r="M17" s="1"/>
    </row>
    <row r="18" spans="1:13" s="3" customFormat="1" ht="15" customHeight="1">
      <c r="A18" s="29"/>
      <c r="B18" s="16"/>
      <c r="C18" s="28"/>
      <c r="D18" s="22"/>
      <c r="E18" s="23"/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9"/>
      <c r="B20" s="25" t="s">
        <v>12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>
      <c r="A21" s="29"/>
      <c r="B21" s="25" t="s">
        <v>11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>
      <c r="A22" s="26"/>
      <c r="B22" s="25" t="s">
        <v>10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9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25" t="s">
        <v>8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>
      <c r="A25" s="21"/>
      <c r="B25" s="25" t="s">
        <v>7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 t="s">
        <v>6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5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>
      <c r="A28" s="21"/>
      <c r="B28" s="16" t="s">
        <v>4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>
      <c r="A30" s="21"/>
      <c r="B30" s="21"/>
      <c r="C30" s="20"/>
      <c r="D30" s="22"/>
      <c r="E30" s="22">
        <f t="shared" ref="E30:E42" si="1">C30*D30</f>
        <v>0</v>
      </c>
      <c r="F30" s="16">
        <f t="shared" ref="F30:F42" si="2">E30*10%</f>
        <v>0</v>
      </c>
      <c r="G30" s="16">
        <f t="shared" ref="G30:G42" si="3">SUM(E30:F30)</f>
        <v>0</v>
      </c>
      <c r="K30" s="4"/>
      <c r="L30" s="4"/>
      <c r="M30" s="4"/>
    </row>
    <row r="31" spans="1:13" s="3" customFormat="1" ht="15" customHeight="1">
      <c r="A31" s="21"/>
      <c r="B31" s="21"/>
      <c r="C31" s="20"/>
      <c r="D31" s="22"/>
      <c r="E31" s="22">
        <f t="shared" si="1"/>
        <v>0</v>
      </c>
      <c r="F31" s="16">
        <f t="shared" si="2"/>
        <v>0</v>
      </c>
      <c r="G31" s="16">
        <f t="shared" si="3"/>
        <v>0</v>
      </c>
      <c r="K31" s="4"/>
      <c r="L31" s="4"/>
      <c r="M31" s="4"/>
    </row>
    <row r="32" spans="1:13" s="3" customFormat="1" ht="15" customHeight="1">
      <c r="A32" s="21"/>
      <c r="B32" s="21"/>
      <c r="C32" s="20"/>
      <c r="D32" s="22"/>
      <c r="E32" s="22">
        <f t="shared" si="1"/>
        <v>0</v>
      </c>
      <c r="F32" s="16">
        <f t="shared" si="2"/>
        <v>0</v>
      </c>
      <c r="G32" s="16">
        <f t="shared" si="3"/>
        <v>0</v>
      </c>
      <c r="K32" s="4"/>
      <c r="L32" s="4"/>
      <c r="M32" s="4"/>
    </row>
    <row r="33" spans="1:12" s="3" customFormat="1" ht="15" customHeight="1">
      <c r="A33" s="21"/>
      <c r="B33" s="21"/>
      <c r="C33" s="20"/>
      <c r="D33" s="22"/>
      <c r="E33" s="22">
        <f t="shared" si="1"/>
        <v>0</v>
      </c>
      <c r="F33" s="16">
        <f t="shared" si="2"/>
        <v>0</v>
      </c>
      <c r="G33" s="16">
        <f t="shared" si="3"/>
        <v>0</v>
      </c>
      <c r="K33" s="4"/>
      <c r="L33" s="4"/>
    </row>
    <row r="34" spans="1:12" s="3" customFormat="1" ht="15" customHeight="1">
      <c r="A34" s="21"/>
      <c r="B34" s="21"/>
      <c r="C34" s="20"/>
      <c r="D34" s="22"/>
      <c r="E34" s="22">
        <f t="shared" si="1"/>
        <v>0</v>
      </c>
      <c r="F34" s="16">
        <f t="shared" si="2"/>
        <v>0</v>
      </c>
      <c r="G34" s="16">
        <f t="shared" si="3"/>
        <v>0</v>
      </c>
    </row>
    <row r="35" spans="1:12" s="3" customFormat="1" ht="15" customHeight="1">
      <c r="A35" s="21"/>
      <c r="B35" s="21"/>
      <c r="C35" s="20"/>
      <c r="D35" s="22"/>
      <c r="E35" s="22">
        <f t="shared" si="1"/>
        <v>0</v>
      </c>
      <c r="F35" s="16">
        <f t="shared" si="2"/>
        <v>0</v>
      </c>
      <c r="G35" s="16">
        <f t="shared" si="3"/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6000000</v>
      </c>
      <c r="F43" s="12">
        <f>SUM(F16:F42)</f>
        <v>600000</v>
      </c>
      <c r="G43" s="12">
        <f>SUM(G16:G42)</f>
        <v>6600000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C46" s="4"/>
      <c r="D46" s="4"/>
      <c r="E46" s="4"/>
      <c r="F46" s="4"/>
      <c r="G46" s="4"/>
    </row>
    <row r="47" spans="1:12" s="3" customFormat="1" ht="15" customHeight="1"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16" workbookViewId="0">
      <selection activeCell="B39" sqref="B39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29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 t="s">
        <v>32</v>
      </c>
      <c r="B4" s="52"/>
      <c r="C4" s="49" t="s">
        <v>28</v>
      </c>
      <c r="D4" s="4"/>
      <c r="E4" s="4"/>
      <c r="L4" s="46"/>
    </row>
    <row r="5" spans="1:13" ht="15" customHeight="1">
      <c r="A5" s="47" t="s">
        <v>27</v>
      </c>
      <c r="B5" s="6"/>
      <c r="C5" s="48"/>
      <c r="D5" s="4"/>
      <c r="E5" s="4"/>
      <c r="L5" s="46"/>
    </row>
    <row r="6" spans="1:13" ht="15" customHeight="1">
      <c r="A6" s="47" t="s">
        <v>26</v>
      </c>
      <c r="B6" s="6"/>
      <c r="C6" s="4"/>
      <c r="D6" s="4"/>
      <c r="E6" s="4"/>
      <c r="L6" s="46"/>
    </row>
    <row r="7" spans="1:13" ht="15" customHeight="1">
      <c r="A7" s="47" t="s">
        <v>25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24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23</v>
      </c>
      <c r="B11" s="44">
        <f>G43</f>
        <v>918500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22</v>
      </c>
      <c r="B12" s="43">
        <f ca="1">NOW()</f>
        <v>40702.644030208336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21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20</v>
      </c>
      <c r="B15" s="37" t="s">
        <v>19</v>
      </c>
      <c r="C15" s="35" t="s">
        <v>18</v>
      </c>
      <c r="D15" s="35" t="s">
        <v>17</v>
      </c>
      <c r="E15" s="36" t="s">
        <v>16</v>
      </c>
      <c r="F15" s="36" t="s">
        <v>15</v>
      </c>
      <c r="G15" s="35" t="s">
        <v>14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13</v>
      </c>
      <c r="B17" s="30" t="s">
        <v>34</v>
      </c>
      <c r="C17" s="28">
        <v>1</v>
      </c>
      <c r="D17" s="22">
        <v>150000</v>
      </c>
      <c r="E17" s="23">
        <f>C17*D17</f>
        <v>150000</v>
      </c>
      <c r="F17" s="16">
        <f>E17*10%</f>
        <v>15000</v>
      </c>
      <c r="G17" s="16">
        <f t="shared" si="0"/>
        <v>165000</v>
      </c>
      <c r="I17" s="1"/>
      <c r="J17" s="2"/>
      <c r="K17" s="2"/>
      <c r="L17" s="2"/>
      <c r="M17" s="1"/>
    </row>
    <row r="18" spans="1:13" s="3" customFormat="1" ht="15" customHeight="1">
      <c r="A18" s="29"/>
      <c r="B18" s="16" t="s">
        <v>42</v>
      </c>
      <c r="C18" s="28"/>
      <c r="D18" s="22"/>
      <c r="E18" s="23"/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9"/>
      <c r="B20" s="25" t="s">
        <v>12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>
      <c r="A21" s="29"/>
      <c r="B21" s="25" t="s">
        <v>11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>
      <c r="A22" s="26"/>
      <c r="B22" s="25" t="s">
        <v>10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9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25" t="s">
        <v>8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>
      <c r="A25" s="21"/>
      <c r="B25" s="25" t="s">
        <v>7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 t="s">
        <v>6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5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>
      <c r="A28" s="21"/>
      <c r="B28" s="16" t="s">
        <v>4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>
      <c r="A30" s="21" t="s">
        <v>43</v>
      </c>
      <c r="B30" s="21" t="s">
        <v>44</v>
      </c>
      <c r="C30" s="20">
        <v>1</v>
      </c>
      <c r="D30" s="22">
        <v>85000</v>
      </c>
      <c r="E30" s="22">
        <f t="shared" ref="E30:E42" si="1">C30*D30</f>
        <v>85000</v>
      </c>
      <c r="F30" s="16">
        <f t="shared" ref="F30:F42" si="2">E30*10%</f>
        <v>8500</v>
      </c>
      <c r="G30" s="16">
        <f t="shared" ref="G30:G42" si="3">SUM(E30:F30)</f>
        <v>93500</v>
      </c>
      <c r="K30" s="4"/>
      <c r="L30" s="4"/>
      <c r="M30" s="4"/>
    </row>
    <row r="31" spans="1:13" s="3" customFormat="1" ht="15" customHeight="1">
      <c r="A31" s="21"/>
      <c r="B31" s="21" t="s">
        <v>45</v>
      </c>
      <c r="C31" s="20">
        <v>1</v>
      </c>
      <c r="D31" s="22">
        <v>200000</v>
      </c>
      <c r="E31" s="22">
        <f t="shared" si="1"/>
        <v>200000</v>
      </c>
      <c r="F31" s="16">
        <f t="shared" si="2"/>
        <v>20000</v>
      </c>
      <c r="G31" s="16">
        <f t="shared" si="3"/>
        <v>220000</v>
      </c>
      <c r="K31" s="4"/>
      <c r="L31" s="4"/>
      <c r="M31" s="4"/>
    </row>
    <row r="32" spans="1:13" s="3" customFormat="1" ht="15" customHeight="1">
      <c r="A32" s="21"/>
      <c r="B32" s="21" t="s">
        <v>46</v>
      </c>
      <c r="C32" s="20">
        <v>1</v>
      </c>
      <c r="D32" s="22">
        <v>200000</v>
      </c>
      <c r="E32" s="22">
        <f t="shared" si="1"/>
        <v>200000</v>
      </c>
      <c r="F32" s="16">
        <f t="shared" si="2"/>
        <v>20000</v>
      </c>
      <c r="G32" s="16">
        <f t="shared" si="3"/>
        <v>220000</v>
      </c>
      <c r="K32" s="4"/>
      <c r="L32" s="4"/>
      <c r="M32" s="4"/>
    </row>
    <row r="33" spans="1:12" s="3" customFormat="1" ht="15" customHeight="1">
      <c r="A33" s="21"/>
      <c r="B33" s="21" t="s">
        <v>47</v>
      </c>
      <c r="C33" s="20">
        <v>1</v>
      </c>
      <c r="D33" s="22">
        <v>200000</v>
      </c>
      <c r="E33" s="22">
        <f t="shared" si="1"/>
        <v>200000</v>
      </c>
      <c r="F33" s="16">
        <f t="shared" si="2"/>
        <v>20000</v>
      </c>
      <c r="G33" s="16">
        <f t="shared" si="3"/>
        <v>220000</v>
      </c>
      <c r="K33" s="4"/>
      <c r="L33" s="4"/>
    </row>
    <row r="34" spans="1:12" s="3" customFormat="1" ht="15" customHeight="1">
      <c r="A34" s="21"/>
      <c r="B34" s="21"/>
      <c r="C34" s="20"/>
      <c r="D34" s="22"/>
      <c r="E34" s="22">
        <f t="shared" si="1"/>
        <v>0</v>
      </c>
      <c r="F34" s="16">
        <f t="shared" si="2"/>
        <v>0</v>
      </c>
      <c r="G34" s="16">
        <f t="shared" si="3"/>
        <v>0</v>
      </c>
    </row>
    <row r="35" spans="1:12" s="3" customFormat="1" ht="15" customHeight="1">
      <c r="A35" s="21"/>
      <c r="B35" s="21"/>
      <c r="C35" s="20"/>
      <c r="D35" s="22"/>
      <c r="E35" s="22">
        <f t="shared" si="1"/>
        <v>0</v>
      </c>
      <c r="F35" s="16">
        <f t="shared" si="2"/>
        <v>0</v>
      </c>
      <c r="G35" s="16">
        <f t="shared" si="3"/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835000</v>
      </c>
      <c r="F43" s="12">
        <f>SUM(F16:F42)</f>
        <v>83500</v>
      </c>
      <c r="G43" s="12">
        <f>SUM(G16:G42)</f>
        <v>918500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C46" s="4"/>
      <c r="D46" s="4"/>
      <c r="E46" s="4"/>
      <c r="F46" s="4"/>
      <c r="G46" s="4"/>
    </row>
    <row r="47" spans="1:12" s="3" customFormat="1" ht="15" customHeight="1"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25" workbookViewId="0">
      <selection activeCell="B39" sqref="B39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29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 t="s">
        <v>32</v>
      </c>
      <c r="B4" s="52"/>
      <c r="C4" s="49" t="s">
        <v>28</v>
      </c>
      <c r="D4" s="4"/>
      <c r="E4" s="4"/>
      <c r="L4" s="46"/>
    </row>
    <row r="5" spans="1:13" ht="15" customHeight="1">
      <c r="A5" s="47" t="s">
        <v>27</v>
      </c>
      <c r="B5" s="6"/>
      <c r="C5" s="48"/>
      <c r="D5" s="4"/>
      <c r="E5" s="4"/>
      <c r="L5" s="46"/>
    </row>
    <row r="6" spans="1:13" ht="15" customHeight="1">
      <c r="A6" s="47" t="s">
        <v>26</v>
      </c>
      <c r="B6" s="6"/>
      <c r="C6" s="4"/>
      <c r="D6" s="4"/>
      <c r="E6" s="4"/>
      <c r="L6" s="46"/>
    </row>
    <row r="7" spans="1:13" ht="15" customHeight="1">
      <c r="A7" s="47" t="s">
        <v>25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24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23</v>
      </c>
      <c r="B11" s="44">
        <f>G43</f>
        <v>275000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22</v>
      </c>
      <c r="B12" s="43">
        <f ca="1">NOW()</f>
        <v>40702.644030208336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21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20</v>
      </c>
      <c r="B15" s="37" t="s">
        <v>19</v>
      </c>
      <c r="C15" s="35" t="s">
        <v>18</v>
      </c>
      <c r="D15" s="35" t="s">
        <v>17</v>
      </c>
      <c r="E15" s="36" t="s">
        <v>16</v>
      </c>
      <c r="F15" s="36" t="s">
        <v>15</v>
      </c>
      <c r="G15" s="35" t="s">
        <v>14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13</v>
      </c>
      <c r="B17" s="30" t="s">
        <v>34</v>
      </c>
      <c r="C17" s="28">
        <v>1</v>
      </c>
      <c r="D17" s="22">
        <v>250000</v>
      </c>
      <c r="E17" s="23">
        <f>C17*D17</f>
        <v>250000</v>
      </c>
      <c r="F17" s="16">
        <f>E17*10%</f>
        <v>25000</v>
      </c>
      <c r="G17" s="16">
        <f t="shared" si="0"/>
        <v>275000</v>
      </c>
      <c r="I17" s="1"/>
      <c r="J17" s="2"/>
      <c r="K17" s="2"/>
      <c r="L17" s="2"/>
      <c r="M17" s="1"/>
    </row>
    <row r="18" spans="1:13" s="3" customFormat="1" ht="15" customHeight="1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25" t="s">
        <v>12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9"/>
      <c r="B20" s="25" t="s">
        <v>11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>
      <c r="A21" s="29"/>
      <c r="B21" s="25" t="s">
        <v>10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>
      <c r="A22" s="26"/>
      <c r="B22" s="25" t="s">
        <v>9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8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25" t="s">
        <v>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>
      <c r="A25" s="21"/>
      <c r="B25" s="16" t="s">
        <v>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4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 t="s">
        <v>31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>
      <c r="A30" s="21"/>
      <c r="B30" s="21" t="s">
        <v>30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>
      <c r="A31" s="21"/>
      <c r="B31" s="2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>
      <c r="A34" s="21"/>
      <c r="B34" s="21"/>
      <c r="C34" s="20"/>
      <c r="D34" s="22"/>
      <c r="E34" s="22"/>
      <c r="F34" s="16"/>
      <c r="G34" s="16"/>
    </row>
    <row r="35" spans="1:12" s="3" customFormat="1" ht="15" customHeight="1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250000</v>
      </c>
      <c r="F43" s="12">
        <f>SUM(F16:F42)</f>
        <v>25000</v>
      </c>
      <c r="G43" s="12">
        <f>SUM(G16:G42)</f>
        <v>275000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C46" s="4"/>
      <c r="D46" s="4"/>
      <c r="E46" s="4"/>
      <c r="F46" s="4"/>
      <c r="G46" s="4"/>
    </row>
    <row r="47" spans="1:12" s="3" customFormat="1" ht="15" customHeight="1"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6</vt:i4>
      </vt:variant>
    </vt:vector>
  </HeadingPairs>
  <TitlesOfParts>
    <vt:vector size="12" baseType="lpstr">
      <vt:lpstr>cm6040렌탈</vt:lpstr>
      <vt:lpstr>cm6040</vt:lpstr>
      <vt:lpstr>수리</vt:lpstr>
      <vt:lpstr>2550판매</vt:lpstr>
      <vt:lpstr>2550렌탈</vt:lpstr>
      <vt:lpstr>250</vt:lpstr>
      <vt:lpstr>'250'!Print_Area</vt:lpstr>
      <vt:lpstr>'2550렌탈'!Print_Area</vt:lpstr>
      <vt:lpstr>'2550판매'!Print_Area</vt:lpstr>
      <vt:lpstr>수리!Print_Area</vt:lpstr>
      <vt:lpstr>'cm6040'!Print_Area</vt:lpstr>
      <vt:lpstr>cm6040렌탈!Print_Area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2011-06-08T06:27:39Z</cp:lastPrinted>
  <dcterms:created xsi:type="dcterms:W3CDTF">2010-06-29T04:55:27Z</dcterms:created>
  <dcterms:modified xsi:type="dcterms:W3CDTF">2011-06-08T07:14:34Z</dcterms:modified>
</cp:coreProperties>
</file>