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45" windowWidth="20580" windowHeight="11640"/>
  </bookViews>
  <sheets>
    <sheet name="네보컴CMS" sheetId="1" r:id="rId1"/>
  </sheets>
  <calcPr calcId="125725"/>
</workbook>
</file>

<file path=xl/calcChain.xml><?xml version="1.0" encoding="utf-8"?>
<calcChain xmlns="http://schemas.openxmlformats.org/spreadsheetml/2006/main">
  <c r="E41" i="1"/>
  <c r="F40"/>
  <c r="E40"/>
  <c r="G40" s="1"/>
  <c r="E39"/>
  <c r="F38"/>
  <c r="E38"/>
  <c r="G38" s="1"/>
  <c r="E37"/>
  <c r="F36"/>
  <c r="E36"/>
  <c r="G36" s="1"/>
  <c r="E35"/>
  <c r="F34"/>
  <c r="E34"/>
  <c r="G34" s="1"/>
  <c r="E33"/>
  <c r="E32"/>
  <c r="E31"/>
  <c r="E30"/>
  <c r="E29"/>
  <c r="F26"/>
  <c r="E26"/>
  <c r="G26" s="1"/>
  <c r="E25"/>
  <c r="F24"/>
  <c r="E24"/>
  <c r="G24" s="1"/>
  <c r="E23"/>
  <c r="F22"/>
  <c r="E22"/>
  <c r="G22" s="1"/>
  <c r="D20"/>
  <c r="E20" s="1"/>
  <c r="F19"/>
  <c r="E19"/>
  <c r="G19" s="1"/>
  <c r="E17"/>
  <c r="D17"/>
  <c r="E16"/>
  <c r="B12"/>
  <c r="G30" l="1"/>
  <c r="F30"/>
  <c r="G32"/>
  <c r="F32"/>
  <c r="F20"/>
  <c r="G20" s="1"/>
  <c r="F16"/>
  <c r="G16" s="1"/>
  <c r="F17"/>
  <c r="G17" s="1"/>
  <c r="F23"/>
  <c r="G23" s="1"/>
  <c r="F25"/>
  <c r="G25" s="1"/>
  <c r="F29"/>
  <c r="G29" s="1"/>
  <c r="F31"/>
  <c r="G31" s="1"/>
  <c r="F33"/>
  <c r="G33" s="1"/>
  <c r="F35"/>
  <c r="G35" s="1"/>
  <c r="F37"/>
  <c r="G37" s="1"/>
  <c r="F39"/>
  <c r="G39" s="1"/>
  <c r="F41"/>
  <c r="G41" s="1"/>
  <c r="E42"/>
  <c r="G42" l="1"/>
  <c r="B11" s="1"/>
  <c r="F42"/>
</calcChain>
</file>

<file path=xl/sharedStrings.xml><?xml version="1.0" encoding="utf-8"?>
<sst xmlns="http://schemas.openxmlformats.org/spreadsheetml/2006/main" count="49" uniqueCount="48">
  <si>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</si>
  <si>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</si>
  <si>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</si>
  <si>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</si>
  <si>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</si>
  <si>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</si>
  <si>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</si>
  <si>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</si>
  <si>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</si>
  <si>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</si>
  <si>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</si>
  <si>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</si>
  <si>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</si>
  <si>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</si>
  <si>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</si>
  <si>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네보컴 CMS 서버</t>
    <phoneticPr fontId="3" type="noConversion"/>
  </si>
  <si>
    <t>nebocom CSM server</t>
    <phoneticPr fontId="3" type="noConversion"/>
  </si>
  <si>
    <t>G2B 물품번호</t>
    <phoneticPr fontId="3" type="noConversion"/>
  </si>
  <si>
    <t>네보컴 client</t>
    <phoneticPr fontId="3" type="noConversion"/>
  </si>
  <si>
    <t>thin client</t>
    <phoneticPr fontId="3" type="noConversion"/>
  </si>
  <si>
    <t>hp t5740w</t>
    <phoneticPr fontId="3" type="noConversion"/>
  </si>
  <si>
    <t>intel atom n280 1.66GHz</t>
    <phoneticPr fontId="3" type="noConversion"/>
  </si>
  <si>
    <t>1GB DDR3 SODIMM</t>
    <phoneticPr fontId="3" type="noConversion"/>
  </si>
  <si>
    <t>2GB Flash Memory</t>
    <phoneticPr fontId="3" type="noConversion"/>
  </si>
  <si>
    <t>키보드 / 마우스 포함</t>
    <phoneticPr fontId="3" type="noConversion"/>
  </si>
  <si>
    <t>lcd monitor</t>
    <phoneticPr fontId="3" type="noConversion"/>
  </si>
  <si>
    <t>server</t>
    <phoneticPr fontId="3" type="noConversion"/>
  </si>
  <si>
    <t>os</t>
    <phoneticPr fontId="3" type="noConversion"/>
  </si>
  <si>
    <t>윈도우서버 2008 Std</t>
    <phoneticPr fontId="3" type="noConversion"/>
  </si>
  <si>
    <t>브라켓</t>
    <phoneticPr fontId="3" type="noConversion"/>
  </si>
  <si>
    <t>hp 모니터 거치대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</si>
  <si>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</si>
  <si>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</si>
  <si>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</si>
  <si>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</si>
  <si>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</si>
  <si>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춘천시립도서관</t>
    <phoneticPr fontId="3" type="noConversion"/>
  </si>
  <si>
    <t>박제훈님</t>
    <phoneticPr fontId="3" type="noConversion"/>
  </si>
  <si>
    <t xml:space="preserve">email : </t>
    <phoneticPr fontId="3" type="noConversion"/>
  </si>
  <si>
    <t>pjh4222@korea.kr</t>
    <phoneticPr fontId="3" type="noConversion"/>
  </si>
  <si>
    <t>ver 6.0 1~20 user</t>
    <phoneticPr fontId="3" type="noConversion"/>
  </si>
  <si>
    <t>hp Z400</t>
    <phoneticPr fontId="3" type="noConversion"/>
  </si>
  <si>
    <t>인텔 쿼드코어 제논 이상</t>
    <phoneticPr fontId="3" type="noConversion"/>
  </si>
  <si>
    <t>4GB PC3-10600 ECC Memory</t>
    <phoneticPr fontId="3" type="noConversion"/>
  </si>
  <si>
    <t>500GB SATA3 x 4ea</t>
    <phoneticPr fontId="3" type="noConversion"/>
  </si>
  <si>
    <t>1. 소프트웨어 무상보증기간은 납기후 1년 / 하드웨어 무상보증기간은 납기후 3년입니다.</t>
    <phoneticPr fontId="3" type="noConversion"/>
  </si>
  <si>
    <t>2. 네보컴 CMS 서버를 사용하여 설치장소 2곳에 납품하는 조건입니다. (18대, 7대)</t>
    <phoneticPr fontId="3" type="noConversion"/>
  </si>
  <si>
    <t>hp LE1911 19"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</si>
</sst>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3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jh4222@korea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topLeftCell="A19" workbookViewId="0">
      <selection activeCell="E29" sqref="E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11.21875" style="1" bestFit="1" customWidth="1"/>
    <col min="9" max="9" width="9.33203125" style="1" bestFit="1" customWidth="1"/>
    <col min="10" max="16384" width="8.88671875" style="1"/>
  </cols>
  <sheetData>
    <row r="1" spans="1:7" ht="27.75" customHeight="1">
      <c r="A1" s="43" t="s">
        <v>0</v>
      </c>
      <c r="B1" s="43"/>
      <c r="C1" s="43"/>
      <c r="D1" s="43"/>
      <c r="E1" s="43"/>
      <c r="F1" s="43"/>
      <c r="G1" s="43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4" t="s">
        <v>36</v>
      </c>
      <c r="B4" s="44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38</v>
      </c>
      <c r="B6" s="42" t="s">
        <v>39</v>
      </c>
      <c r="C6" s="4"/>
      <c r="D6" s="4"/>
      <c r="E6" s="4"/>
    </row>
    <row r="7" spans="1:7" ht="15" customHeight="1">
      <c r="A7" s="8" t="s">
        <v>3</v>
      </c>
      <c r="B7" s="2" t="s">
        <v>37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4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5</v>
      </c>
      <c r="B11" s="12">
        <f>G42</f>
        <v>32160000</v>
      </c>
      <c r="C11" s="4"/>
      <c r="D11" s="4"/>
      <c r="E11" s="4"/>
    </row>
    <row r="12" spans="1:7" ht="15" customHeight="1">
      <c r="A12" s="2" t="s">
        <v>6</v>
      </c>
      <c r="B12" s="13">
        <f ca="1">NOW()</f>
        <v>40815.615045138889</v>
      </c>
      <c r="C12" s="4"/>
      <c r="D12" s="4"/>
      <c r="E12" s="4"/>
    </row>
    <row r="13" spans="1:7" ht="15" customHeight="1">
      <c r="A13" s="2" t="s">
        <v>7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>SUM(E16:F16)</f>
        <v>0</v>
      </c>
    </row>
    <row r="17" spans="1:9" s="2" customFormat="1" ht="15" customHeight="1">
      <c r="A17" s="25" t="s">
        <v>15</v>
      </c>
      <c r="B17" s="25" t="s">
        <v>16</v>
      </c>
      <c r="C17" s="20">
        <v>2</v>
      </c>
      <c r="D17" s="26">
        <f>820000/1.1</f>
        <v>745454.54545454541</v>
      </c>
      <c r="E17" s="22">
        <f t="shared" ref="E17:E41" si="0">C17*D17</f>
        <v>1490909.0909090908</v>
      </c>
      <c r="F17" s="23">
        <f t="shared" ref="F17:F41" si="1">E17*10%</f>
        <v>149090.90909090909</v>
      </c>
      <c r="G17" s="23">
        <f>SUM(E17:F17)</f>
        <v>1640000</v>
      </c>
      <c r="I17" s="27"/>
    </row>
    <row r="18" spans="1:9" s="2" customFormat="1" ht="15" customHeight="1">
      <c r="A18" s="25" t="s">
        <v>17</v>
      </c>
      <c r="B18" s="25">
        <v>21930032</v>
      </c>
      <c r="C18" s="20"/>
      <c r="D18" s="26"/>
      <c r="E18" s="22"/>
      <c r="F18" s="23"/>
      <c r="G18" s="23"/>
      <c r="I18" s="27"/>
    </row>
    <row r="19" spans="1:9" s="2" customFormat="1" ht="15" customHeight="1">
      <c r="A19" s="25"/>
      <c r="B19" s="28"/>
      <c r="C19" s="20"/>
      <c r="D19" s="26"/>
      <c r="E19" s="22">
        <f t="shared" si="0"/>
        <v>0</v>
      </c>
      <c r="F19" s="23">
        <f t="shared" si="1"/>
        <v>0</v>
      </c>
      <c r="G19" s="23">
        <f t="shared" ref="G19:G41" si="2">SUM(E19:F19)</f>
        <v>0</v>
      </c>
    </row>
    <row r="20" spans="1:9" s="2" customFormat="1" ht="15" customHeight="1">
      <c r="A20" s="25" t="s">
        <v>18</v>
      </c>
      <c r="B20" s="25" t="s">
        <v>40</v>
      </c>
      <c r="C20" s="20">
        <v>25</v>
      </c>
      <c r="D20" s="26">
        <f>200000/1.1</f>
        <v>181818.18181818179</v>
      </c>
      <c r="E20" s="22">
        <f t="shared" si="0"/>
        <v>4545454.5454545449</v>
      </c>
      <c r="F20" s="23">
        <f t="shared" si="1"/>
        <v>454545.45454545453</v>
      </c>
      <c r="G20" s="23">
        <f t="shared" si="2"/>
        <v>4999999.9999999991</v>
      </c>
      <c r="H20" s="27"/>
    </row>
    <row r="21" spans="1:9" s="2" customFormat="1" ht="15" customHeight="1">
      <c r="A21" s="25" t="s">
        <v>17</v>
      </c>
      <c r="B21" s="25">
        <v>21927403</v>
      </c>
      <c r="C21" s="20"/>
      <c r="D21" s="26"/>
      <c r="E21" s="22"/>
      <c r="F21" s="23"/>
      <c r="G21" s="23"/>
    </row>
    <row r="22" spans="1:9" s="2" customFormat="1" ht="15" customHeight="1">
      <c r="A22" s="25"/>
      <c r="B22" s="25"/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 t="s">
        <v>19</v>
      </c>
      <c r="B23" s="25" t="s">
        <v>20</v>
      </c>
      <c r="C23" s="20">
        <v>25</v>
      </c>
      <c r="D23" s="26">
        <v>450000</v>
      </c>
      <c r="E23" s="22">
        <f t="shared" si="0"/>
        <v>11250000</v>
      </c>
      <c r="F23" s="23">
        <f t="shared" si="1"/>
        <v>1125000</v>
      </c>
      <c r="G23" s="23">
        <f t="shared" si="2"/>
        <v>12375000</v>
      </c>
    </row>
    <row r="24" spans="1:9" s="2" customFormat="1" ht="15" customHeight="1">
      <c r="A24" s="25"/>
      <c r="B24" s="25" t="s">
        <v>21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25" t="s">
        <v>22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25" t="s">
        <v>23</v>
      </c>
      <c r="C26" s="20"/>
      <c r="D26" s="26"/>
      <c r="E26" s="22">
        <f t="shared" si="0"/>
        <v>0</v>
      </c>
      <c r="F26" s="23">
        <f t="shared" si="1"/>
        <v>0</v>
      </c>
      <c r="G26" s="23">
        <f t="shared" si="2"/>
        <v>0</v>
      </c>
    </row>
    <row r="27" spans="1:9" s="2" customFormat="1" ht="15" customHeight="1">
      <c r="A27" s="25"/>
      <c r="B27" s="25" t="s">
        <v>24</v>
      </c>
      <c r="C27" s="20"/>
      <c r="D27" s="26"/>
      <c r="E27" s="22"/>
      <c r="F27" s="23"/>
      <c r="G27" s="23"/>
    </row>
    <row r="28" spans="1:9" s="2" customFormat="1" ht="15" customHeight="1">
      <c r="A28" s="25"/>
      <c r="B28" s="25"/>
      <c r="C28" s="20"/>
      <c r="D28" s="26"/>
      <c r="E28" s="22"/>
      <c r="F28" s="23"/>
      <c r="G28" s="23"/>
    </row>
    <row r="29" spans="1:9" s="2" customFormat="1" ht="15" customHeight="1">
      <c r="A29" s="25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2"/>
        <v>0</v>
      </c>
    </row>
    <row r="30" spans="1:9" s="2" customFormat="1" ht="15" customHeight="1">
      <c r="A30" s="25" t="s">
        <v>25</v>
      </c>
      <c r="B30" s="25" t="s">
        <v>47</v>
      </c>
      <c r="C30" s="20">
        <v>25</v>
      </c>
      <c r="D30" s="26">
        <v>200000</v>
      </c>
      <c r="E30" s="22">
        <f t="shared" si="0"/>
        <v>5000000</v>
      </c>
      <c r="F30" s="23">
        <f t="shared" si="1"/>
        <v>500000</v>
      </c>
      <c r="G30" s="23">
        <f t="shared" si="2"/>
        <v>5500000</v>
      </c>
    </row>
    <row r="31" spans="1:9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1"/>
        <v>0</v>
      </c>
      <c r="G31" s="23">
        <f t="shared" si="2"/>
        <v>0</v>
      </c>
    </row>
    <row r="32" spans="1:9" s="2" customFormat="1" ht="15" customHeight="1">
      <c r="A32" s="25" t="s">
        <v>26</v>
      </c>
      <c r="B32" s="25" t="s">
        <v>41</v>
      </c>
      <c r="C32" s="20">
        <v>2</v>
      </c>
      <c r="D32" s="26">
        <v>2000000</v>
      </c>
      <c r="E32" s="22">
        <f t="shared" si="0"/>
        <v>4000000</v>
      </c>
      <c r="F32" s="23">
        <f t="shared" si="1"/>
        <v>400000</v>
      </c>
      <c r="G32" s="23">
        <f t="shared" si="2"/>
        <v>4400000</v>
      </c>
    </row>
    <row r="33" spans="1:7" s="2" customFormat="1" ht="15" customHeight="1">
      <c r="A33" s="25"/>
      <c r="B33" s="25" t="s">
        <v>42</v>
      </c>
      <c r="C33" s="20"/>
      <c r="D33" s="26"/>
      <c r="E33" s="22">
        <f t="shared" si="0"/>
        <v>0</v>
      </c>
      <c r="F33" s="23">
        <f t="shared" si="1"/>
        <v>0</v>
      </c>
      <c r="G33" s="23">
        <f t="shared" si="2"/>
        <v>0</v>
      </c>
    </row>
    <row r="34" spans="1:7" s="2" customFormat="1" ht="15" customHeight="1">
      <c r="A34" s="25"/>
      <c r="B34" s="25" t="s">
        <v>43</v>
      </c>
      <c r="C34" s="20"/>
      <c r="D34" s="26"/>
      <c r="E34" s="22">
        <f t="shared" si="0"/>
        <v>0</v>
      </c>
      <c r="F34" s="23">
        <f t="shared" si="1"/>
        <v>0</v>
      </c>
      <c r="G34" s="23">
        <f t="shared" si="2"/>
        <v>0</v>
      </c>
    </row>
    <row r="35" spans="1:7" s="2" customFormat="1" ht="15" customHeight="1">
      <c r="A35" s="25"/>
      <c r="B35" s="25" t="s">
        <v>44</v>
      </c>
      <c r="C35" s="20"/>
      <c r="D35" s="26"/>
      <c r="E35" s="22">
        <f t="shared" si="0"/>
        <v>0</v>
      </c>
      <c r="F35" s="23">
        <f t="shared" si="1"/>
        <v>0</v>
      </c>
      <c r="G35" s="23">
        <f t="shared" si="2"/>
        <v>0</v>
      </c>
    </row>
    <row r="36" spans="1:7" s="2" customFormat="1" ht="15" customHeight="1">
      <c r="A36" s="25"/>
      <c r="B36" s="25"/>
      <c r="C36" s="20"/>
      <c r="D36" s="26"/>
      <c r="E36" s="22">
        <f t="shared" si="0"/>
        <v>0</v>
      </c>
      <c r="F36" s="23">
        <f t="shared" si="1"/>
        <v>0</v>
      </c>
      <c r="G36" s="23">
        <f t="shared" si="2"/>
        <v>0</v>
      </c>
    </row>
    <row r="37" spans="1:7" s="2" customFormat="1" ht="15" customHeight="1">
      <c r="A37" s="25" t="s">
        <v>27</v>
      </c>
      <c r="B37" s="25" t="s">
        <v>28</v>
      </c>
      <c r="C37" s="20">
        <v>2</v>
      </c>
      <c r="D37" s="26">
        <v>850000</v>
      </c>
      <c r="E37" s="22">
        <f t="shared" si="0"/>
        <v>1700000</v>
      </c>
      <c r="F37" s="23">
        <f t="shared" si="1"/>
        <v>170000</v>
      </c>
      <c r="G37" s="23">
        <f t="shared" si="2"/>
        <v>1870000</v>
      </c>
    </row>
    <row r="38" spans="1:7" s="2" customFormat="1" ht="15" customHeight="1">
      <c r="A38" s="25"/>
      <c r="B38" s="25"/>
      <c r="C38" s="20"/>
      <c r="D38" s="26"/>
      <c r="E38" s="22">
        <f t="shared" si="0"/>
        <v>0</v>
      </c>
      <c r="F38" s="23">
        <f t="shared" si="1"/>
        <v>0</v>
      </c>
      <c r="G38" s="23">
        <f t="shared" si="2"/>
        <v>0</v>
      </c>
    </row>
    <row r="39" spans="1:7" s="2" customFormat="1" ht="15" customHeight="1">
      <c r="A39" s="25" t="s">
        <v>29</v>
      </c>
      <c r="B39" s="25" t="s">
        <v>30</v>
      </c>
      <c r="C39" s="20">
        <v>25</v>
      </c>
      <c r="D39" s="26">
        <v>50000</v>
      </c>
      <c r="E39" s="22">
        <f t="shared" si="0"/>
        <v>1250000</v>
      </c>
      <c r="F39" s="23">
        <f t="shared" si="1"/>
        <v>125000</v>
      </c>
      <c r="G39" s="23">
        <f t="shared" si="2"/>
        <v>1375000</v>
      </c>
    </row>
    <row r="40" spans="1:7" s="2" customFormat="1" ht="15" customHeight="1">
      <c r="A40" s="25"/>
      <c r="B40" s="25"/>
      <c r="C40" s="20"/>
      <c r="D40" s="26"/>
      <c r="E40" s="22">
        <f t="shared" si="0"/>
        <v>0</v>
      </c>
      <c r="F40" s="23">
        <f t="shared" si="1"/>
        <v>0</v>
      </c>
      <c r="G40" s="23">
        <f t="shared" si="2"/>
        <v>0</v>
      </c>
    </row>
    <row r="41" spans="1:7" s="2" customFormat="1" ht="15" customHeight="1" thickBot="1">
      <c r="A41" s="29"/>
      <c r="B41" s="29"/>
      <c r="C41" s="30"/>
      <c r="D41" s="31"/>
      <c r="E41" s="22">
        <f t="shared" si="0"/>
        <v>0</v>
      </c>
      <c r="F41" s="23">
        <f t="shared" si="1"/>
        <v>0</v>
      </c>
      <c r="G41" s="23">
        <f t="shared" si="2"/>
        <v>0</v>
      </c>
    </row>
    <row r="42" spans="1:7" s="2" customFormat="1" ht="15" customHeight="1">
      <c r="A42" s="32" t="s">
        <v>31</v>
      </c>
      <c r="B42" s="33"/>
      <c r="C42" s="6"/>
      <c r="D42" s="34" t="s">
        <v>32</v>
      </c>
      <c r="E42" s="35">
        <f>SUM(E16:E41)</f>
        <v>29236363.636363637</v>
      </c>
      <c r="F42" s="36">
        <f>SUM(F16:F41)</f>
        <v>2923636.3636363638</v>
      </c>
      <c r="G42" s="36">
        <f>SUM(G16:G41)</f>
        <v>32160000</v>
      </c>
    </row>
    <row r="43" spans="1:7" s="2" customFormat="1" ht="15" customHeight="1" thickBot="1">
      <c r="A43" s="37" t="s">
        <v>33</v>
      </c>
      <c r="B43" s="38" t="s">
        <v>34</v>
      </c>
      <c r="C43" s="39"/>
      <c r="D43" s="40"/>
      <c r="E43" s="41"/>
      <c r="F43" s="40"/>
      <c r="G43" s="40"/>
    </row>
    <row r="44" spans="1:7" s="2" customFormat="1" ht="15" customHeight="1">
      <c r="A44" s="2" t="s">
        <v>35</v>
      </c>
      <c r="C44" s="4"/>
      <c r="D44" s="4"/>
      <c r="E44" s="4"/>
      <c r="F44" s="4"/>
      <c r="G44" s="4"/>
    </row>
    <row r="45" spans="1:7" s="2" customFormat="1" ht="15" customHeight="1">
      <c r="A45" s="2" t="s">
        <v>45</v>
      </c>
      <c r="C45" s="4"/>
      <c r="D45" s="4"/>
      <c r="E45" s="4"/>
      <c r="F45" s="4"/>
      <c r="G45" s="4"/>
    </row>
    <row r="46" spans="1:7" s="2" customFormat="1" ht="15" customHeight="1">
      <c r="A46" s="2" t="s">
        <v>46</v>
      </c>
      <c r="C46" s="4"/>
      <c r="D46" s="4"/>
      <c r="E46" s="4"/>
      <c r="F46" s="4"/>
      <c r="G46" s="4"/>
    </row>
    <row r="47" spans="1:7" s="2" customFormat="1" ht="15" customHeight="1">
      <c r="A47" s="33"/>
      <c r="B47" s="33"/>
      <c r="C47" s="6"/>
      <c r="D47" s="6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네보컴CMS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gjang</cp:lastModifiedBy>
  <dcterms:created xsi:type="dcterms:W3CDTF">2011-08-29T03:07:00Z</dcterms:created>
  <dcterms:modified xsi:type="dcterms:W3CDTF">2011-09-29T05:46:01Z</dcterms:modified>
</cp:coreProperties>
</file>