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24615" windowHeight="11760"/>
  </bookViews>
  <sheets>
    <sheet name="견적수정" sheetId="1" r:id="rId1"/>
  </sheets>
  <calcPr calcId="125725"/>
</workbook>
</file>

<file path=xl/calcChain.xml><?xml version="1.0" encoding="utf-8"?>
<calcChain xmlns="http://schemas.openxmlformats.org/spreadsheetml/2006/main">
  <c r="F37" i="1"/>
  <c r="F32"/>
  <c r="F31"/>
  <c r="F30"/>
  <c r="F29"/>
  <c r="F28"/>
  <c r="F27"/>
  <c r="F26"/>
  <c r="F25"/>
  <c r="F24"/>
  <c r="F23"/>
  <c r="F22"/>
  <c r="F21"/>
  <c r="F33"/>
  <c r="H19" l="1"/>
  <c r="F20" l="1"/>
  <c r="F18"/>
  <c r="F36"/>
  <c r="F35"/>
  <c r="F34"/>
  <c r="F19"/>
  <c r="F17"/>
  <c r="F16"/>
  <c r="F38" l="1"/>
  <c r="F39" l="1"/>
  <c r="B10" s="1"/>
</calcChain>
</file>

<file path=xl/sharedStrings.xml><?xml version="1.0" encoding="utf-8"?>
<sst xmlns="http://schemas.openxmlformats.org/spreadsheetml/2006/main" count="57" uniqueCount="55">
  <si>
    <t>견          적          서</t>
    <phoneticPr fontId="4" type="noConversion"/>
  </si>
  <si>
    <t>㈜씨에이취피커뮤니케이션</t>
    <phoneticPr fontId="4" type="noConversion"/>
  </si>
  <si>
    <t>귀하</t>
    <phoneticPr fontId="4" type="noConversion"/>
  </si>
  <si>
    <t>전    화 :</t>
    <phoneticPr fontId="4" type="noConversion"/>
  </si>
  <si>
    <t>0505-554-1122</t>
    <phoneticPr fontId="4" type="noConversion"/>
  </si>
  <si>
    <t>팩    스 :</t>
    <phoneticPr fontId="4" type="noConversion"/>
  </si>
  <si>
    <t>-</t>
    <phoneticPr fontId="4" type="noConversion"/>
  </si>
  <si>
    <t>담 당 자 :</t>
    <phoneticPr fontId="4" type="noConversion"/>
  </si>
  <si>
    <t>최용섭 이사</t>
    <phoneticPr fontId="4" type="noConversion"/>
  </si>
  <si>
    <t>아래와 같이 견적합니다.</t>
  </si>
  <si>
    <t>견적합계 :</t>
    <phoneticPr fontId="4" type="noConversion"/>
  </si>
  <si>
    <t>견적일자 :</t>
    <phoneticPr fontId="4" type="noConversion"/>
  </si>
  <si>
    <t>결재조건 :</t>
    <phoneticPr fontId="4" type="noConversion"/>
  </si>
  <si>
    <t>현금 결재</t>
    <phoneticPr fontId="4" type="noConversion"/>
  </si>
  <si>
    <t>모 델 명</t>
    <phoneticPr fontId="4" type="noConversion"/>
  </si>
  <si>
    <t>품     명</t>
    <phoneticPr fontId="4" type="noConversion"/>
  </si>
  <si>
    <t>규                 격</t>
    <phoneticPr fontId="4" type="noConversion"/>
  </si>
  <si>
    <t>수량</t>
    <phoneticPr fontId="4" type="noConversion"/>
  </si>
  <si>
    <t>금    액</t>
    <phoneticPr fontId="4" type="noConversion"/>
  </si>
  <si>
    <t>합 계 액</t>
    <phoneticPr fontId="4" type="noConversion"/>
  </si>
  <si>
    <t>* 결제계좌 : 신한 110-138-600484 (씨-넷 조규장)</t>
    <phoneticPr fontId="4" type="noConversion"/>
  </si>
  <si>
    <t>공급가액</t>
    <phoneticPr fontId="4" type="noConversion"/>
  </si>
  <si>
    <t>부가세</t>
    <phoneticPr fontId="4" type="noConversion"/>
  </si>
  <si>
    <t>* 견적담당 : 조규장 (010-2910-7760)</t>
    <phoneticPr fontId="4" type="noConversion"/>
  </si>
  <si>
    <t>합  계</t>
    <phoneticPr fontId="4" type="noConversion"/>
  </si>
  <si>
    <t>서버</t>
    <phoneticPr fontId="3" type="noConversion"/>
  </si>
  <si>
    <t>HP DL320G6</t>
    <phoneticPr fontId="3" type="noConversion"/>
  </si>
  <si>
    <t>하드디스크</t>
    <phoneticPr fontId="3" type="noConversion"/>
  </si>
  <si>
    <t>노트북</t>
    <phoneticPr fontId="3" type="noConversion"/>
  </si>
  <si>
    <t>4GB 1333MHz DDR3 SDRAM</t>
    <phoneticPr fontId="3" type="noConversion"/>
  </si>
  <si>
    <t>458945-B21</t>
    <phoneticPr fontId="3" type="noConversion"/>
  </si>
  <si>
    <t>Intel® Xeon® Processor E5620 (2.40 GHz, 12MB L3 Cache, 80W, DDR3-1066, HT, Turbo 1/1/2/2)</t>
    <phoneticPr fontId="4" type="noConversion"/>
  </si>
  <si>
    <t>HP 160GB 7.2k HP Ety 3.5 SATA HDD</t>
    <phoneticPr fontId="4" type="noConversion"/>
  </si>
  <si>
    <t>13-inch MacBook Air</t>
    <phoneticPr fontId="3" type="noConversion"/>
  </si>
  <si>
    <t>MC965KH/A</t>
    <phoneticPr fontId="3" type="noConversion"/>
  </si>
  <si>
    <t>1.7GHz 듀얼코어 intel Core i5</t>
    <phoneticPr fontId="3" type="noConversion"/>
  </si>
  <si>
    <t>128GB SSD</t>
    <phoneticPr fontId="3" type="noConversion"/>
  </si>
  <si>
    <t>기본 메모리 4GB 장착되어 있음</t>
    <phoneticPr fontId="3" type="noConversion"/>
  </si>
  <si>
    <t>복합기</t>
    <phoneticPr fontId="3" type="noConversion"/>
  </si>
  <si>
    <t>HP LJ M1536DNF</t>
    <phoneticPr fontId="3" type="noConversion"/>
  </si>
  <si>
    <t>흑백 레이저 복합기</t>
    <phoneticPr fontId="3" type="noConversion"/>
  </si>
  <si>
    <t>인쇄 / 복사 / 스캔 / 팩스</t>
    <phoneticPr fontId="3" type="noConversion"/>
  </si>
  <si>
    <t>1200dpi / 25ppm / 유선네트워크 / 양면인쇄</t>
    <phoneticPr fontId="3" type="noConversion"/>
  </si>
  <si>
    <t>검정토너 2,100매 (89,000원) / 장당 42원</t>
    <phoneticPr fontId="4" type="noConversion"/>
  </si>
  <si>
    <t>메모리 총 8기가로</t>
    <phoneticPr fontId="3" type="noConversion"/>
  </si>
  <si>
    <t xml:space="preserve"> OK</t>
    <phoneticPr fontId="3" type="noConversion"/>
  </si>
  <si>
    <t>충전기</t>
    <phoneticPr fontId="4" type="noConversion"/>
  </si>
  <si>
    <t>LC-E8E</t>
    <phoneticPr fontId="4" type="noConversion"/>
  </si>
  <si>
    <t>캐논 EOS 550D 정품충전기</t>
    <phoneticPr fontId="4" type="noConversion"/>
  </si>
  <si>
    <t>배터리</t>
    <phoneticPr fontId="4" type="noConversion"/>
  </si>
  <si>
    <t>LP-E8</t>
    <phoneticPr fontId="4" type="noConversion"/>
  </si>
  <si>
    <t>캐논 EOS 550D 정품배터리</t>
    <phoneticPr fontId="4" type="noConversion"/>
  </si>
  <si>
    <t>메모리</t>
    <phoneticPr fontId="3" type="noConversion"/>
  </si>
  <si>
    <t>500656-B21</t>
    <phoneticPr fontId="3" type="noConversion"/>
  </si>
  <si>
    <t>HP 2GB 2Rx8 PC3-10600R-9 Kit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</si>
</sst>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"/>
    <numFmt numFmtId="177" formatCode="yyyy&quot;년&quot;\ m&quot;월&quot;\ d&quot;일&quot;"/>
  </numFmts>
  <fonts count="1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4"/>
      <name val="HY울릉도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HY울릉도L"/>
      <family val="1"/>
      <charset val="129"/>
    </font>
    <font>
      <b/>
      <sz val="12"/>
      <name val="굴림체"/>
      <family val="3"/>
      <charset val="129"/>
    </font>
    <font>
      <b/>
      <sz val="12"/>
      <name val="HY울릉도M"/>
      <family val="1"/>
      <charset val="129"/>
    </font>
    <font>
      <b/>
      <sz val="12"/>
      <name val="HY울릉도L"/>
      <family val="1"/>
      <charset val="129"/>
    </font>
    <font>
      <b/>
      <sz val="14"/>
      <name val="굴림체"/>
      <family val="3"/>
      <charset val="129"/>
    </font>
    <font>
      <sz val="12"/>
      <name val="굴림체"/>
      <family val="3"/>
      <charset val="129"/>
    </font>
    <font>
      <b/>
      <sz val="12"/>
      <color indexed="63"/>
      <name val="Gulim"/>
      <family val="3"/>
    </font>
    <font>
      <b/>
      <sz val="12"/>
      <name val="돋움"/>
      <family val="3"/>
      <charset val="129"/>
    </font>
    <font>
      <sz val="9"/>
      <name val="굴림체"/>
      <family val="3"/>
      <charset val="129"/>
    </font>
    <font>
      <sz val="12"/>
      <name val="HY울릉도L"/>
      <family val="1"/>
      <charset val="129"/>
    </font>
    <font>
      <b/>
      <sz val="12"/>
      <color theme="1"/>
      <name val="굴림체"/>
      <family val="3"/>
      <charset val="129"/>
    </font>
    <font>
      <sz val="12"/>
      <color theme="1"/>
      <name val="굴림체"/>
      <family val="3"/>
      <charset val="129"/>
    </font>
    <font>
      <b/>
      <sz val="12"/>
      <color theme="1"/>
      <name val="Gulim"/>
      <family val="3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/>
  </cellStyleXfs>
  <cellXfs count="75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6" fillId="0" borderId="0" xfId="3" applyFont="1" applyBorder="1" applyAlignment="1">
      <alignment vertical="center"/>
    </xf>
    <xf numFmtId="41" fontId="7" fillId="0" borderId="0" xfId="1" applyFont="1" applyAlignment="1">
      <alignment vertical="center"/>
    </xf>
    <xf numFmtId="0" fontId="8" fillId="0" borderId="0" xfId="3" applyFont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9" fillId="0" borderId="0" xfId="3" applyFont="1" applyBorder="1" applyAlignment="1">
      <alignment horizontal="right" vertical="center"/>
    </xf>
    <xf numFmtId="0" fontId="9" fillId="0" borderId="0" xfId="3" applyFont="1" applyAlignment="1">
      <alignment vertical="center"/>
    </xf>
    <xf numFmtId="0" fontId="6" fillId="0" borderId="0" xfId="1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right" vertical="center"/>
    </xf>
    <xf numFmtId="176" fontId="9" fillId="0" borderId="0" xfId="2" applyNumberFormat="1" applyFont="1" applyBorder="1" applyAlignment="1">
      <alignment horizontal="right" vertical="center"/>
    </xf>
    <xf numFmtId="177" fontId="6" fillId="0" borderId="0" xfId="2" applyNumberFormat="1" applyFont="1" applyAlignment="1" applyProtection="1">
      <alignment horizontal="left" vertical="center" indent="1"/>
      <protection locked="0"/>
    </xf>
    <xf numFmtId="41" fontId="6" fillId="0" borderId="0" xfId="1" applyFont="1" applyAlignment="1">
      <alignment vertical="center"/>
    </xf>
    <xf numFmtId="0" fontId="6" fillId="0" borderId="0" xfId="3" applyFont="1" applyAlignment="1">
      <alignment horizontal="center" vertical="center"/>
    </xf>
    <xf numFmtId="41" fontId="8" fillId="0" borderId="0" xfId="1" applyFont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41" fontId="6" fillId="2" borderId="3" xfId="1" applyFont="1" applyFill="1" applyBorder="1" applyAlignment="1">
      <alignment horizontal="center" vertical="center"/>
    </xf>
    <xf numFmtId="41" fontId="6" fillId="2" borderId="4" xfId="1" applyFont="1" applyFill="1" applyBorder="1" applyAlignment="1">
      <alignment horizontal="center" vertical="center"/>
    </xf>
    <xf numFmtId="0" fontId="6" fillId="0" borderId="5" xfId="3" applyFont="1" applyBorder="1" applyAlignment="1">
      <alignment horizontal="center" shrinkToFit="1"/>
    </xf>
    <xf numFmtId="0" fontId="6" fillId="0" borderId="2" xfId="3" applyFont="1" applyBorder="1" applyAlignment="1">
      <alignment horizontal="left" shrinkToFit="1"/>
    </xf>
    <xf numFmtId="0" fontId="6" fillId="0" borderId="2" xfId="3" applyFont="1" applyBorder="1" applyAlignment="1">
      <alignment horizontal="center"/>
    </xf>
    <xf numFmtId="41" fontId="6" fillId="0" borderId="2" xfId="1" applyFont="1" applyBorder="1" applyAlignment="1">
      <alignment horizontal="center" vertical="center"/>
    </xf>
    <xf numFmtId="41" fontId="6" fillId="0" borderId="6" xfId="1" applyFont="1" applyBorder="1" applyAlignment="1">
      <alignment vertical="center"/>
    </xf>
    <xf numFmtId="0" fontId="6" fillId="0" borderId="13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6" fillId="0" borderId="14" xfId="3" applyFont="1" applyBorder="1" applyAlignment="1">
      <alignment vertical="center"/>
    </xf>
    <xf numFmtId="41" fontId="6" fillId="0" borderId="15" xfId="1" applyFont="1" applyBorder="1" applyAlignment="1">
      <alignment vertical="center"/>
    </xf>
    <xf numFmtId="41" fontId="6" fillId="0" borderId="16" xfId="1" applyFont="1" applyBorder="1" applyAlignment="1">
      <alignment horizontal="center" vertical="center"/>
    </xf>
    <xf numFmtId="41" fontId="6" fillId="2" borderId="16" xfId="1" applyFont="1" applyFill="1" applyBorder="1" applyAlignment="1">
      <alignment vertical="center"/>
    </xf>
    <xf numFmtId="0" fontId="6" fillId="0" borderId="7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41" fontId="6" fillId="0" borderId="17" xfId="1" applyFont="1" applyBorder="1" applyAlignment="1">
      <alignment vertical="center"/>
    </xf>
    <xf numFmtId="41" fontId="6" fillId="0" borderId="18" xfId="1" applyFont="1" applyBorder="1" applyAlignment="1">
      <alignment horizontal="center" vertical="center"/>
    </xf>
    <xf numFmtId="41" fontId="6" fillId="2" borderId="18" xfId="1" applyFont="1" applyFill="1" applyBorder="1" applyAlignment="1">
      <alignment vertical="center"/>
    </xf>
    <xf numFmtId="0" fontId="6" fillId="0" borderId="19" xfId="3" applyFont="1" applyBorder="1" applyAlignment="1">
      <alignment vertical="center"/>
    </xf>
    <xf numFmtId="0" fontId="8" fillId="0" borderId="20" xfId="3" applyFont="1" applyBorder="1" applyAlignment="1">
      <alignment vertical="center"/>
    </xf>
    <xf numFmtId="0" fontId="6" fillId="0" borderId="20" xfId="3" applyFont="1" applyBorder="1" applyAlignment="1">
      <alignment vertical="center"/>
    </xf>
    <xf numFmtId="41" fontId="6" fillId="0" borderId="21" xfId="1" applyFont="1" applyBorder="1" applyAlignment="1">
      <alignment vertical="center"/>
    </xf>
    <xf numFmtId="41" fontId="6" fillId="0" borderId="22" xfId="1" applyFont="1" applyBorder="1" applyAlignment="1">
      <alignment horizontal="center" vertical="center"/>
    </xf>
    <xf numFmtId="41" fontId="6" fillId="2" borderId="22" xfId="1" applyFont="1" applyFill="1" applyBorder="1" applyAlignment="1">
      <alignment vertical="center"/>
    </xf>
    <xf numFmtId="41" fontId="8" fillId="0" borderId="0" xfId="1" applyFont="1" applyBorder="1" applyAlignment="1">
      <alignment vertical="center"/>
    </xf>
    <xf numFmtId="41" fontId="5" fillId="0" borderId="0" xfId="1" applyFont="1" applyAlignment="1">
      <alignment vertical="center"/>
    </xf>
    <xf numFmtId="0" fontId="13" fillId="0" borderId="8" xfId="0" applyFont="1" applyFill="1" applyBorder="1" applyAlignment="1">
      <alignment horizontal="left" vertical="center"/>
    </xf>
    <xf numFmtId="41" fontId="8" fillId="0" borderId="0" xfId="3" applyNumberFormat="1" applyFont="1" applyAlignment="1">
      <alignment vertical="center"/>
    </xf>
    <xf numFmtId="0" fontId="8" fillId="3" borderId="0" xfId="3" applyFont="1" applyFill="1" applyAlignment="1">
      <alignment vertical="center"/>
    </xf>
    <xf numFmtId="0" fontId="14" fillId="3" borderId="0" xfId="3" applyFont="1" applyFill="1" applyAlignment="1">
      <alignment vertical="center"/>
    </xf>
    <xf numFmtId="0" fontId="6" fillId="0" borderId="7" xfId="3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left" vertical="center"/>
    </xf>
    <xf numFmtId="41" fontId="11" fillId="0" borderId="9" xfId="1" applyFont="1" applyFill="1" applyBorder="1" applyAlignment="1">
      <alignment vertical="center" wrapText="1"/>
    </xf>
    <xf numFmtId="41" fontId="11" fillId="0" borderId="8" xfId="1" applyFont="1" applyFill="1" applyBorder="1" applyAlignment="1">
      <alignment vertical="center" wrapText="1"/>
    </xf>
    <xf numFmtId="41" fontId="6" fillId="0" borderId="10" xfId="1" applyFont="1" applyFill="1" applyBorder="1" applyAlignment="1">
      <alignment vertical="center"/>
    </xf>
    <xf numFmtId="0" fontId="10" fillId="0" borderId="0" xfId="3" applyFont="1" applyFill="1" applyAlignment="1">
      <alignment vertical="center"/>
    </xf>
    <xf numFmtId="0" fontId="12" fillId="0" borderId="7" xfId="3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41" fontId="6" fillId="0" borderId="9" xfId="1" applyFont="1" applyFill="1" applyBorder="1" applyAlignment="1">
      <alignment horizontal="center" vertical="center"/>
    </xf>
    <xf numFmtId="41" fontId="6" fillId="0" borderId="8" xfId="1" applyFont="1" applyFill="1" applyBorder="1" applyAlignment="1">
      <alignment horizontal="center" vertical="center"/>
    </xf>
    <xf numFmtId="41" fontId="6" fillId="0" borderId="9" xfId="1" applyFont="1" applyFill="1" applyBorder="1" applyAlignment="1">
      <alignment vertical="center"/>
    </xf>
    <xf numFmtId="41" fontId="6" fillId="0" borderId="8" xfId="1" applyFont="1" applyFill="1" applyBorder="1" applyAlignment="1">
      <alignment vertical="center"/>
    </xf>
    <xf numFmtId="14" fontId="10" fillId="0" borderId="8" xfId="0" applyNumberFormat="1" applyFont="1" applyFill="1" applyBorder="1" applyAlignment="1">
      <alignment vertical="center"/>
    </xf>
    <xf numFmtId="0" fontId="6" fillId="0" borderId="11" xfId="3" applyFont="1" applyFill="1" applyBorder="1" applyAlignment="1">
      <alignment horizontal="center" vertical="center"/>
    </xf>
    <xf numFmtId="0" fontId="6" fillId="0" borderId="12" xfId="3" applyFont="1" applyFill="1" applyBorder="1" applyAlignment="1">
      <alignment horizontal="left" vertical="center"/>
    </xf>
    <xf numFmtId="0" fontId="6" fillId="0" borderId="12" xfId="3" applyFont="1" applyFill="1" applyBorder="1" applyAlignment="1">
      <alignment horizontal="center" vertical="center"/>
    </xf>
    <xf numFmtId="41" fontId="6" fillId="0" borderId="12" xfId="1" applyFont="1" applyFill="1" applyBorder="1" applyAlignment="1">
      <alignment vertical="center"/>
    </xf>
    <xf numFmtId="0" fontId="15" fillId="4" borderId="7" xfId="3" applyFont="1" applyFill="1" applyBorder="1" applyAlignment="1">
      <alignment horizontal="center" vertical="center" shrinkToFit="1"/>
    </xf>
    <xf numFmtId="0" fontId="15" fillId="4" borderId="8" xfId="0" applyFont="1" applyFill="1" applyBorder="1" applyAlignment="1">
      <alignment horizontal="left" vertical="center"/>
    </xf>
    <xf numFmtId="0" fontId="16" fillId="4" borderId="0" xfId="3" applyFont="1" applyFill="1" applyAlignment="1">
      <alignment vertical="center"/>
    </xf>
    <xf numFmtId="41" fontId="17" fillId="4" borderId="9" xfId="1" applyFont="1" applyFill="1" applyBorder="1" applyAlignment="1">
      <alignment vertical="center" wrapText="1"/>
    </xf>
    <xf numFmtId="41" fontId="17" fillId="4" borderId="8" xfId="1" applyFont="1" applyFill="1" applyBorder="1" applyAlignment="1">
      <alignment vertical="center" wrapText="1"/>
    </xf>
    <xf numFmtId="41" fontId="15" fillId="4" borderId="10" xfId="1" applyFont="1" applyFill="1" applyBorder="1" applyAlignment="1">
      <alignment vertical="center"/>
    </xf>
    <xf numFmtId="0" fontId="2" fillId="0" borderId="0" xfId="3" applyFont="1" applyFill="1" applyBorder="1" applyAlignment="1">
      <alignment horizontal="center" vertical="center"/>
    </xf>
    <xf numFmtId="0" fontId="6" fillId="0" borderId="0" xfId="3" applyFont="1" applyBorder="1" applyAlignment="1">
      <alignment horizontal="right" vertical="center"/>
    </xf>
    <xf numFmtId="0" fontId="6" fillId="0" borderId="0" xfId="3" applyFont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표준_기업용 모델 견적서양식_견적서양식(컴퓨터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28625" y="2124075"/>
          <a:ext cx="21336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2133600</xdr:colOff>
      <xdr:row>1</xdr:row>
      <xdr:rowOff>247650</xdr:rowOff>
    </xdr:from>
    <xdr:to>
      <xdr:col>5</xdr:col>
      <xdr:colOff>1333500</xdr:colOff>
      <xdr:row>12</xdr:row>
      <xdr:rowOff>19050</xdr:rowOff>
    </xdr:to>
    <xdr:pic>
      <xdr:nvPicPr>
        <xdr:cNvPr id="3" name="Picture 2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609600"/>
          <a:ext cx="4619625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workbookViewId="0">
      <selection activeCell="B36" sqref="B36"/>
    </sheetView>
  </sheetViews>
  <sheetFormatPr defaultRowHeight="28.5" customHeight="1"/>
  <cols>
    <col min="1" max="1" width="16.6640625" style="1" customWidth="1"/>
    <col min="2" max="2" width="19" style="1" customWidth="1"/>
    <col min="3" max="3" width="41.44140625" style="1" customWidth="1"/>
    <col min="4" max="4" width="7.33203125" style="43" customWidth="1"/>
    <col min="5" max="5" width="14.44140625" style="43" customWidth="1"/>
    <col min="6" max="6" width="16.6640625" style="43" customWidth="1"/>
    <col min="7" max="7" width="8.88671875" style="1"/>
    <col min="8" max="8" width="16.88671875" style="1" customWidth="1"/>
    <col min="9" max="16384" width="8.88671875" style="1"/>
  </cols>
  <sheetData>
    <row r="1" spans="1:6" ht="28.5" customHeight="1">
      <c r="A1" s="72" t="s">
        <v>0</v>
      </c>
      <c r="B1" s="72"/>
      <c r="C1" s="72"/>
      <c r="D1" s="72"/>
      <c r="E1" s="72"/>
      <c r="F1" s="72"/>
    </row>
    <row r="2" spans="1:6" s="4" customFormat="1" ht="23.25" customHeight="1">
      <c r="A2" s="73"/>
      <c r="B2" s="73"/>
      <c r="C2" s="2"/>
      <c r="D2" s="3"/>
      <c r="E2" s="3"/>
      <c r="F2" s="3"/>
    </row>
    <row r="3" spans="1:6" s="4" customFormat="1" ht="24.75" customHeight="1">
      <c r="A3" s="5"/>
      <c r="B3" s="6" t="s">
        <v>1</v>
      </c>
      <c r="C3" s="7" t="s">
        <v>2</v>
      </c>
      <c r="D3" s="3"/>
      <c r="E3" s="3"/>
      <c r="F3" s="3"/>
    </row>
    <row r="4" spans="1:6" s="4" customFormat="1" ht="20.25" customHeight="1">
      <c r="A4" s="8" t="s">
        <v>3</v>
      </c>
      <c r="B4" s="9" t="s">
        <v>4</v>
      </c>
      <c r="C4" s="9"/>
      <c r="D4" s="3"/>
      <c r="E4" s="3"/>
      <c r="F4" s="3"/>
    </row>
    <row r="5" spans="1:6" s="4" customFormat="1" ht="20.25" customHeight="1">
      <c r="A5" s="8" t="s">
        <v>5</v>
      </c>
      <c r="B5" s="9" t="s">
        <v>6</v>
      </c>
      <c r="C5" s="9"/>
      <c r="D5" s="3"/>
      <c r="E5" s="3"/>
      <c r="F5" s="3"/>
    </row>
    <row r="6" spans="1:6" s="4" customFormat="1" ht="20.25" customHeight="1">
      <c r="A6" s="8" t="s">
        <v>7</v>
      </c>
      <c r="B6" s="9" t="s">
        <v>8</v>
      </c>
      <c r="C6" s="9"/>
      <c r="D6" s="3"/>
      <c r="E6" s="3"/>
      <c r="F6" s="3"/>
    </row>
    <row r="7" spans="1:6" s="4" customFormat="1" ht="9" customHeight="1">
      <c r="A7" s="9"/>
      <c r="B7" s="9"/>
      <c r="D7" s="3"/>
      <c r="E7" s="3"/>
      <c r="F7" s="3"/>
    </row>
    <row r="8" spans="1:6" s="4" customFormat="1" ht="20.25" customHeight="1">
      <c r="A8" s="74" t="s">
        <v>9</v>
      </c>
      <c r="B8" s="74"/>
      <c r="D8" s="3"/>
      <c r="E8" s="3"/>
      <c r="F8" s="3"/>
    </row>
    <row r="9" spans="1:6" s="4" customFormat="1" ht="9" customHeight="1">
      <c r="A9" s="9"/>
      <c r="B9" s="9"/>
      <c r="D9" s="3"/>
      <c r="E9" s="3"/>
      <c r="F9" s="3"/>
    </row>
    <row r="10" spans="1:6" s="4" customFormat="1" ht="20.25" customHeight="1">
      <c r="A10" s="10" t="s">
        <v>10</v>
      </c>
      <c r="B10" s="11">
        <f>F39</f>
        <v>5511000</v>
      </c>
      <c r="D10" s="3"/>
      <c r="E10" s="3"/>
      <c r="F10" s="3"/>
    </row>
    <row r="11" spans="1:6" s="4" customFormat="1" ht="20.25" customHeight="1">
      <c r="A11" s="10" t="s">
        <v>11</v>
      </c>
      <c r="B11" s="12">
        <v>40938</v>
      </c>
      <c r="D11" s="3"/>
      <c r="E11" s="13"/>
      <c r="F11" s="3"/>
    </row>
    <row r="12" spans="1:6" s="4" customFormat="1" ht="20.25" customHeight="1">
      <c r="A12" s="10" t="s">
        <v>12</v>
      </c>
      <c r="B12" s="14" t="s">
        <v>13</v>
      </c>
      <c r="D12" s="3"/>
      <c r="E12" s="13"/>
      <c r="F12" s="3"/>
    </row>
    <row r="13" spans="1:6" s="4" customFormat="1" ht="10.5" customHeight="1" thickBot="1">
      <c r="D13" s="15"/>
      <c r="E13" s="15"/>
      <c r="F13" s="15"/>
    </row>
    <row r="14" spans="1:6" s="4" customFormat="1" ht="28.5" customHeight="1" thickBot="1">
      <c r="A14" s="16" t="s">
        <v>14</v>
      </c>
      <c r="B14" s="17" t="s">
        <v>15</v>
      </c>
      <c r="C14" s="17" t="s">
        <v>16</v>
      </c>
      <c r="D14" s="18" t="s">
        <v>17</v>
      </c>
      <c r="E14" s="18" t="s">
        <v>18</v>
      </c>
      <c r="F14" s="19" t="s">
        <v>19</v>
      </c>
    </row>
    <row r="15" spans="1:6" s="4" customFormat="1" ht="11.25" customHeight="1">
      <c r="A15" s="20"/>
      <c r="B15" s="21"/>
      <c r="C15" s="22"/>
      <c r="D15" s="23"/>
      <c r="E15" s="23"/>
      <c r="F15" s="24"/>
    </row>
    <row r="16" spans="1:6" s="4" customFormat="1" ht="28.5" customHeight="1">
      <c r="A16" s="48" t="s">
        <v>25</v>
      </c>
      <c r="B16" s="49" t="s">
        <v>26</v>
      </c>
      <c r="C16" s="44" t="s">
        <v>31</v>
      </c>
      <c r="D16" s="50">
        <v>1</v>
      </c>
      <c r="E16" s="51">
        <v>1720000</v>
      </c>
      <c r="F16" s="52">
        <f>D16*E16</f>
        <v>1720000</v>
      </c>
    </row>
    <row r="17" spans="1:8" s="4" customFormat="1" ht="28.5" customHeight="1">
      <c r="A17" s="48"/>
      <c r="B17" s="49"/>
      <c r="C17" s="53" t="s">
        <v>37</v>
      </c>
      <c r="D17" s="50"/>
      <c r="E17" s="51"/>
      <c r="F17" s="52">
        <f>D17*E17</f>
        <v>0</v>
      </c>
      <c r="H17" s="47" t="s">
        <v>44</v>
      </c>
    </row>
    <row r="18" spans="1:8" s="4" customFormat="1" ht="28.5" customHeight="1">
      <c r="A18" s="66" t="s">
        <v>52</v>
      </c>
      <c r="B18" s="67" t="s">
        <v>53</v>
      </c>
      <c r="C18" s="68" t="s">
        <v>54</v>
      </c>
      <c r="D18" s="69">
        <v>2</v>
      </c>
      <c r="E18" s="70">
        <v>190000</v>
      </c>
      <c r="F18" s="71">
        <f t="shared" ref="F18:F34" si="0">D18*E18</f>
        <v>380000</v>
      </c>
    </row>
    <row r="19" spans="1:8" s="4" customFormat="1" ht="28.5" customHeight="1">
      <c r="A19" s="54" t="s">
        <v>27</v>
      </c>
      <c r="B19" s="49" t="s">
        <v>30</v>
      </c>
      <c r="C19" s="44" t="s">
        <v>32</v>
      </c>
      <c r="D19" s="50">
        <v>4</v>
      </c>
      <c r="E19" s="51">
        <v>190000</v>
      </c>
      <c r="F19" s="52">
        <f t="shared" si="0"/>
        <v>760000</v>
      </c>
      <c r="H19" s="45">
        <f>SUM(F16:F19)</f>
        <v>2860000</v>
      </c>
    </row>
    <row r="20" spans="1:8" s="4" customFormat="1" ht="28.5" customHeight="1">
      <c r="A20" s="48"/>
      <c r="B20" s="49"/>
      <c r="C20" s="44"/>
      <c r="D20" s="50"/>
      <c r="E20" s="51"/>
      <c r="F20" s="52">
        <f t="shared" si="0"/>
        <v>0</v>
      </c>
    </row>
    <row r="21" spans="1:8" s="4" customFormat="1" ht="28.5" customHeight="1">
      <c r="A21" s="48" t="s">
        <v>28</v>
      </c>
      <c r="B21" s="55" t="s">
        <v>34</v>
      </c>
      <c r="C21" s="56" t="s">
        <v>33</v>
      </c>
      <c r="D21" s="57">
        <v>1</v>
      </c>
      <c r="E21" s="58">
        <v>1600000</v>
      </c>
      <c r="F21" s="52">
        <f t="shared" si="0"/>
        <v>1600000</v>
      </c>
    </row>
    <row r="22" spans="1:8" s="4" customFormat="1" ht="28.5" customHeight="1">
      <c r="A22" s="48"/>
      <c r="B22" s="55"/>
      <c r="C22" s="56" t="s">
        <v>35</v>
      </c>
      <c r="D22" s="57"/>
      <c r="E22" s="58"/>
      <c r="F22" s="52">
        <f t="shared" si="0"/>
        <v>0</v>
      </c>
      <c r="H22" s="46" t="s">
        <v>45</v>
      </c>
    </row>
    <row r="23" spans="1:8" s="4" customFormat="1" ht="28.5" customHeight="1">
      <c r="A23" s="48"/>
      <c r="B23" s="55"/>
      <c r="C23" s="56" t="s">
        <v>29</v>
      </c>
      <c r="D23" s="57"/>
      <c r="E23" s="58"/>
      <c r="F23" s="52">
        <f t="shared" si="0"/>
        <v>0</v>
      </c>
    </row>
    <row r="24" spans="1:8" s="4" customFormat="1" ht="28.5" customHeight="1">
      <c r="A24" s="48"/>
      <c r="B24" s="55"/>
      <c r="C24" s="56" t="s">
        <v>36</v>
      </c>
      <c r="D24" s="59"/>
      <c r="E24" s="60"/>
      <c r="F24" s="52">
        <f t="shared" si="0"/>
        <v>0</v>
      </c>
    </row>
    <row r="25" spans="1:8" s="4" customFormat="1" ht="28.5" customHeight="1">
      <c r="A25" s="48"/>
      <c r="B25" s="55"/>
      <c r="C25" s="56"/>
      <c r="D25" s="57"/>
      <c r="E25" s="58"/>
      <c r="F25" s="52">
        <f t="shared" ref="F25" si="1">D25*E25</f>
        <v>0</v>
      </c>
    </row>
    <row r="26" spans="1:8" s="4" customFormat="1" ht="28.5" customHeight="1">
      <c r="A26" s="48" t="s">
        <v>38</v>
      </c>
      <c r="B26" s="55" t="s">
        <v>39</v>
      </c>
      <c r="C26" s="56" t="s">
        <v>40</v>
      </c>
      <c r="D26" s="59">
        <v>1</v>
      </c>
      <c r="E26" s="60">
        <v>420000</v>
      </c>
      <c r="F26" s="52">
        <f>D26*E26</f>
        <v>420000</v>
      </c>
    </row>
    <row r="27" spans="1:8" s="4" customFormat="1" ht="28.5" customHeight="1">
      <c r="A27" s="48"/>
      <c r="B27" s="55"/>
      <c r="C27" s="61" t="s">
        <v>41</v>
      </c>
      <c r="D27" s="59"/>
      <c r="E27" s="60"/>
      <c r="F27" s="52">
        <f>D27*E27</f>
        <v>0</v>
      </c>
      <c r="H27" s="46" t="s">
        <v>45</v>
      </c>
    </row>
    <row r="28" spans="1:8" s="4" customFormat="1" ht="28.5" customHeight="1">
      <c r="A28" s="48"/>
      <c r="B28" s="55"/>
      <c r="C28" s="61" t="s">
        <v>42</v>
      </c>
      <c r="D28" s="59"/>
      <c r="E28" s="60"/>
      <c r="F28" s="52">
        <f t="shared" ref="F28:F32" si="2">D28*E28</f>
        <v>0</v>
      </c>
    </row>
    <row r="29" spans="1:8" s="4" customFormat="1" ht="28.5" customHeight="1">
      <c r="A29" s="48"/>
      <c r="B29" s="55"/>
      <c r="C29" s="61" t="s">
        <v>43</v>
      </c>
      <c r="D29" s="59"/>
      <c r="E29" s="60"/>
      <c r="F29" s="52">
        <f t="shared" si="2"/>
        <v>0</v>
      </c>
    </row>
    <row r="30" spans="1:8" s="4" customFormat="1" ht="28.5" customHeight="1">
      <c r="A30" s="48"/>
      <c r="B30" s="55"/>
      <c r="C30" s="61"/>
      <c r="D30" s="59"/>
      <c r="E30" s="60"/>
      <c r="F30" s="52">
        <f t="shared" si="2"/>
        <v>0</v>
      </c>
    </row>
    <row r="31" spans="1:8" s="4" customFormat="1" ht="28.5" customHeight="1">
      <c r="A31" s="48" t="s">
        <v>46</v>
      </c>
      <c r="B31" s="49" t="s">
        <v>47</v>
      </c>
      <c r="C31" s="56" t="s">
        <v>48</v>
      </c>
      <c r="D31" s="50">
        <v>1</v>
      </c>
      <c r="E31" s="51">
        <v>65000</v>
      </c>
      <c r="F31" s="52">
        <f t="shared" si="2"/>
        <v>65000</v>
      </c>
    </row>
    <row r="32" spans="1:8" s="4" customFormat="1" ht="28.5" customHeight="1">
      <c r="A32" s="48" t="s">
        <v>49</v>
      </c>
      <c r="B32" s="49" t="s">
        <v>50</v>
      </c>
      <c r="C32" s="56" t="s">
        <v>51</v>
      </c>
      <c r="D32" s="50">
        <v>1</v>
      </c>
      <c r="E32" s="51">
        <v>65000</v>
      </c>
      <c r="F32" s="52">
        <f t="shared" si="2"/>
        <v>65000</v>
      </c>
      <c r="H32" s="46" t="s">
        <v>45</v>
      </c>
    </row>
    <row r="33" spans="1:6" s="4" customFormat="1" ht="28.5" customHeight="1">
      <c r="A33" s="48"/>
      <c r="B33" s="49"/>
      <c r="C33" s="56"/>
      <c r="D33" s="50"/>
      <c r="E33" s="51"/>
      <c r="F33" s="52">
        <f t="shared" si="0"/>
        <v>0</v>
      </c>
    </row>
    <row r="34" spans="1:6" s="4" customFormat="1" ht="28.5" customHeight="1">
      <c r="A34" s="48"/>
      <c r="B34" s="55"/>
      <c r="C34" s="61"/>
      <c r="D34" s="59"/>
      <c r="E34" s="60"/>
      <c r="F34" s="52">
        <f t="shared" si="0"/>
        <v>0</v>
      </c>
    </row>
    <row r="35" spans="1:6" s="4" customFormat="1" ht="28.5" customHeight="1">
      <c r="A35" s="48"/>
      <c r="B35" s="55"/>
      <c r="C35" s="56"/>
      <c r="D35" s="59"/>
      <c r="E35" s="60"/>
      <c r="F35" s="52">
        <f>D35*E35</f>
        <v>0</v>
      </c>
    </row>
    <row r="36" spans="1:6" s="4" customFormat="1" ht="28.5" customHeight="1" thickBot="1">
      <c r="A36" s="62"/>
      <c r="B36" s="63"/>
      <c r="C36" s="64"/>
      <c r="D36" s="65"/>
      <c r="E36" s="65"/>
      <c r="F36" s="52">
        <f>D36*E36</f>
        <v>0</v>
      </c>
    </row>
    <row r="37" spans="1:6" s="4" customFormat="1" ht="28.5" customHeight="1">
      <c r="A37" s="25" t="s">
        <v>20</v>
      </c>
      <c r="B37" s="26"/>
      <c r="C37" s="27"/>
      <c r="D37" s="28"/>
      <c r="E37" s="29" t="s">
        <v>21</v>
      </c>
      <c r="F37" s="30">
        <f>SUM(F15:F36)</f>
        <v>5010000</v>
      </c>
    </row>
    <row r="38" spans="1:6" s="4" customFormat="1" ht="28.5" customHeight="1">
      <c r="A38" s="31"/>
      <c r="B38" s="32"/>
      <c r="C38" s="2"/>
      <c r="D38" s="33"/>
      <c r="E38" s="34" t="s">
        <v>22</v>
      </c>
      <c r="F38" s="35">
        <f>F37*0.1</f>
        <v>501000</v>
      </c>
    </row>
    <row r="39" spans="1:6" s="4" customFormat="1" ht="28.5" customHeight="1" thickBot="1">
      <c r="A39" s="36" t="s">
        <v>23</v>
      </c>
      <c r="B39" s="37"/>
      <c r="C39" s="38"/>
      <c r="D39" s="39"/>
      <c r="E39" s="40" t="s">
        <v>24</v>
      </c>
      <c r="F39" s="41">
        <f>F37+F38</f>
        <v>5511000</v>
      </c>
    </row>
    <row r="40" spans="1:6" s="4" customFormat="1" ht="28.5" customHeight="1">
      <c r="A40" s="9"/>
      <c r="C40" s="9"/>
      <c r="D40" s="13"/>
      <c r="E40" s="13"/>
      <c r="F40" s="13"/>
    </row>
    <row r="41" spans="1:6" s="4" customFormat="1" ht="28.5" customHeight="1">
      <c r="A41" s="9"/>
      <c r="C41" s="9"/>
      <c r="D41" s="13"/>
      <c r="E41" s="13"/>
      <c r="F41" s="13"/>
    </row>
    <row r="42" spans="1:6" s="4" customFormat="1" ht="28.5" customHeight="1">
      <c r="A42" s="9"/>
      <c r="B42" s="9"/>
      <c r="C42" s="9"/>
      <c r="D42" s="13"/>
      <c r="E42" s="13"/>
      <c r="F42" s="13"/>
    </row>
    <row r="43" spans="1:6" s="4" customFormat="1" ht="28.5" customHeight="1">
      <c r="A43" s="32"/>
      <c r="B43" s="32"/>
      <c r="C43" s="32"/>
      <c r="D43" s="42"/>
      <c r="E43" s="15"/>
      <c r="F43" s="15"/>
    </row>
    <row r="44" spans="1:6" s="4" customFormat="1" ht="28.5" customHeight="1">
      <c r="D44" s="15"/>
      <c r="E44" s="15"/>
      <c r="F44" s="15"/>
    </row>
    <row r="45" spans="1:6" s="4" customFormat="1" ht="28.5" customHeight="1">
      <c r="D45" s="15"/>
      <c r="E45" s="15"/>
      <c r="F45" s="15"/>
    </row>
    <row r="46" spans="1:6" s="4" customFormat="1" ht="28.5" customHeight="1">
      <c r="D46" s="15"/>
      <c r="E46" s="15"/>
      <c r="F46" s="15"/>
    </row>
    <row r="47" spans="1:6" s="4" customFormat="1" ht="28.5" customHeight="1">
      <c r="D47" s="15"/>
      <c r="E47" s="15"/>
      <c r="F47" s="15"/>
    </row>
  </sheetData>
  <mergeCells count="3">
    <mergeCell ref="A1:F1"/>
    <mergeCell ref="A2:B2"/>
    <mergeCell ref="A8:B8"/>
  </mergeCells>
  <phoneticPr fontId="3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견적수정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2012-01-30T06:36:23Z</dcterms:created>
  <dcterms:modified xsi:type="dcterms:W3CDTF">2012-01-31T08:41:09Z</dcterms:modified>
</cp:coreProperties>
</file>