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05" windowWidth="18315" windowHeight="8280"/>
  </bookViews>
  <sheets>
    <sheet name="할인전" sheetId="4" r:id="rId1"/>
    <sheet name="할인확정" sheetId="3" r:id="rId2"/>
    <sheet name="거치대" sheetId="2" r:id="rId3"/>
  </sheets>
  <calcPr calcId="125725"/>
</workbook>
</file>

<file path=xl/calcChain.xml><?xml version="1.0" encoding="utf-8"?>
<calcChain xmlns="http://schemas.openxmlformats.org/spreadsheetml/2006/main">
  <c r="F42" i="4"/>
  <c r="E42"/>
  <c r="G42" s="1"/>
  <c r="F41"/>
  <c r="G41" s="1"/>
  <c r="G40"/>
  <c r="F40"/>
  <c r="G39"/>
  <c r="F38"/>
  <c r="G38" s="1"/>
  <c r="E37"/>
  <c r="F37" s="1"/>
  <c r="G37" s="1"/>
  <c r="G36"/>
  <c r="F36"/>
  <c r="E36"/>
  <c r="F35"/>
  <c r="E35"/>
  <c r="G35" s="1"/>
  <c r="E34"/>
  <c r="F34" s="1"/>
  <c r="E33"/>
  <c r="F33" s="1"/>
  <c r="G33" s="1"/>
  <c r="G32"/>
  <c r="F32"/>
  <c r="E32"/>
  <c r="F31"/>
  <c r="E31"/>
  <c r="G31" s="1"/>
  <c r="F30"/>
  <c r="G30" s="1"/>
  <c r="G29"/>
  <c r="F29"/>
  <c r="E28"/>
  <c r="F28" s="1"/>
  <c r="E27"/>
  <c r="F27" s="1"/>
  <c r="G27" s="1"/>
  <c r="G26"/>
  <c r="F26"/>
  <c r="E26"/>
  <c r="F25"/>
  <c r="E25"/>
  <c r="G25" s="1"/>
  <c r="E24"/>
  <c r="F24" s="1"/>
  <c r="E23"/>
  <c r="F23" s="1"/>
  <c r="G23" s="1"/>
  <c r="G21"/>
  <c r="F21"/>
  <c r="F20"/>
  <c r="G20" s="1"/>
  <c r="G18"/>
  <c r="F18"/>
  <c r="E17"/>
  <c r="F17" s="1"/>
  <c r="E16"/>
  <c r="E43" s="1"/>
  <c r="B12"/>
  <c r="D28" i="3"/>
  <c r="D23"/>
  <c r="D17"/>
  <c r="E42"/>
  <c r="G41"/>
  <c r="F41"/>
  <c r="F40"/>
  <c r="G40" s="1"/>
  <c r="G39"/>
  <c r="F38"/>
  <c r="G38" s="1"/>
  <c r="F37"/>
  <c r="E37"/>
  <c r="G37" s="1"/>
  <c r="F36"/>
  <c r="E36"/>
  <c r="E35"/>
  <c r="E34"/>
  <c r="F34" s="1"/>
  <c r="G34" s="1"/>
  <c r="G33"/>
  <c r="F33"/>
  <c r="E33"/>
  <c r="F32"/>
  <c r="E32"/>
  <c r="G32" s="1"/>
  <c r="E31"/>
  <c r="G30"/>
  <c r="F30"/>
  <c r="F29"/>
  <c r="G29" s="1"/>
  <c r="E28"/>
  <c r="F28" s="1"/>
  <c r="G28" s="1"/>
  <c r="G27"/>
  <c r="F27"/>
  <c r="E27"/>
  <c r="F26"/>
  <c r="E26"/>
  <c r="G26" s="1"/>
  <c r="E25"/>
  <c r="E24"/>
  <c r="F24" s="1"/>
  <c r="G24" s="1"/>
  <c r="E23"/>
  <c r="F23" s="1"/>
  <c r="F21"/>
  <c r="G21" s="1"/>
  <c r="G20"/>
  <c r="F20"/>
  <c r="F18"/>
  <c r="G18" s="1"/>
  <c r="E17"/>
  <c r="F17" s="1"/>
  <c r="G16"/>
  <c r="F16"/>
  <c r="E16"/>
  <c r="B12"/>
  <c r="F16" i="4" l="1"/>
  <c r="G17"/>
  <c r="G24"/>
  <c r="G28"/>
  <c r="G34"/>
  <c r="G36" i="3"/>
  <c r="G23"/>
  <c r="G17"/>
  <c r="G25"/>
  <c r="F25"/>
  <c r="F31"/>
  <c r="F35"/>
  <c r="G35" s="1"/>
  <c r="F42"/>
  <c r="G42" s="1"/>
  <c r="E43"/>
  <c r="F43" i="4" l="1"/>
  <c r="G16"/>
  <c r="G43" s="1"/>
  <c r="B11" s="1"/>
  <c r="F43" i="3"/>
  <c r="G31"/>
  <c r="G43" s="1"/>
  <c r="B11" s="1"/>
  <c r="F42" i="2" l="1"/>
  <c r="E42"/>
  <c r="G42" s="1"/>
  <c r="F41"/>
  <c r="G41" s="1"/>
  <c r="G40"/>
  <c r="F40"/>
  <c r="G39"/>
  <c r="F38"/>
  <c r="G38" s="1"/>
  <c r="E37"/>
  <c r="F37" s="1"/>
  <c r="G37" s="1"/>
  <c r="G36"/>
  <c r="F36"/>
  <c r="E36"/>
  <c r="E35"/>
  <c r="E34"/>
  <c r="F34" s="1"/>
  <c r="E33"/>
  <c r="F33" s="1"/>
  <c r="E32"/>
  <c r="F32" s="1"/>
  <c r="G32" s="1"/>
  <c r="F31"/>
  <c r="E31"/>
  <c r="G30"/>
  <c r="F30"/>
  <c r="G29"/>
  <c r="F29"/>
  <c r="E28"/>
  <c r="F28" s="1"/>
  <c r="F27"/>
  <c r="E27"/>
  <c r="G27" s="1"/>
  <c r="E26"/>
  <c r="F26" s="1"/>
  <c r="F25"/>
  <c r="E25"/>
  <c r="E24"/>
  <c r="F24" s="1"/>
  <c r="E23"/>
  <c r="F23" s="1"/>
  <c r="G23" s="1"/>
  <c r="G21"/>
  <c r="F21"/>
  <c r="F20"/>
  <c r="G20" s="1"/>
  <c r="G18"/>
  <c r="F18"/>
  <c r="E17"/>
  <c r="F17" s="1"/>
  <c r="E16"/>
  <c r="B12"/>
  <c r="G31" l="1"/>
  <c r="G25"/>
  <c r="G26"/>
  <c r="G33"/>
  <c r="G35"/>
  <c r="E43"/>
  <c r="F35"/>
  <c r="F16"/>
  <c r="G17"/>
  <c r="G24"/>
  <c r="G28"/>
  <c r="G34"/>
  <c r="F43" l="1"/>
  <c r="G16"/>
  <c r="G43" s="1"/>
  <c r="B11" s="1"/>
</calcChain>
</file>

<file path=xl/sharedStrings.xml><?xml version="1.0" encoding="utf-8"?>
<sst xmlns="http://schemas.openxmlformats.org/spreadsheetml/2006/main" count="99" uniqueCount="67">
  <si>
    <t>견     적     서</t>
    <phoneticPr fontId="3" type="noConversion"/>
  </si>
  <si>
    <t>귀하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</si>
  <si>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</si>
  <si>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</si>
  <si>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</si>
  <si>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</si>
  <si>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</si>
  <si>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</si>
  <si>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</si>
  <si>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</si>
  <si>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</si>
  <si>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</si>
  <si>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</si>
  <si>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</si>
  <si>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</si>
  <si>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</si>
  <si>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</si>
  <si>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동보기술단</t>
    <phoneticPr fontId="3" type="noConversion"/>
  </si>
  <si>
    <t>노트북</t>
    <phoneticPr fontId="3" type="noConversion"/>
  </si>
  <si>
    <t>HP 8570W CTO</t>
    <phoneticPr fontId="3" type="noConversion"/>
  </si>
  <si>
    <t>쿼드로 K2000M 2GB GDDR5 / USB 3.0 / 블르투스 4.0</t>
    <phoneticPr fontId="3" type="noConversion"/>
  </si>
  <si>
    <t>윈도우 7 Pro 64bit</t>
    <phoneticPr fontId="3" type="noConversion"/>
  </si>
  <si>
    <t>모니터</t>
    <phoneticPr fontId="3" type="noConversion"/>
  </si>
  <si>
    <t>무상보증기간 3년</t>
    <phoneticPr fontId="3" type="noConversion"/>
  </si>
  <si>
    <t>HP LA2306</t>
    <phoneticPr fontId="3" type="noConversion"/>
  </si>
  <si>
    <t>23" wide 모니터</t>
    <phoneticPr fontId="3" type="noConversion"/>
  </si>
  <si>
    <t>높낮이 조절, 피벗기능</t>
    <phoneticPr fontId="3" type="noConversion"/>
  </si>
  <si>
    <t>데스크탑</t>
    <phoneticPr fontId="3" type="noConversion"/>
  </si>
  <si>
    <t>인텔 코어 i5-2400 / 8GB / 120GB</t>
    <phoneticPr fontId="3" type="noConversion"/>
  </si>
  <si>
    <t>HP Elite PC 8200</t>
    <phoneticPr fontId="3" type="noConversion"/>
  </si>
  <si>
    <t>Raid Controller (1TB SATA x 2ea 미러링) / DVD Multi</t>
    <phoneticPr fontId="3" type="noConversion"/>
  </si>
  <si>
    <t>인텔 코어i7-3720QM / 16GB / 256GB SATA3 SSD / 15.6 FullHD</t>
    <phoneticPr fontId="3" type="noConversion"/>
  </si>
  <si>
    <t>윈도우 7 Pro 64bit / 도킹스테이션 증정 사은행사</t>
    <phoneticPr fontId="3" type="noConversion"/>
  </si>
  <si>
    <t>HP AW662AA</t>
    <phoneticPr fontId="3" type="noConversion"/>
  </si>
  <si>
    <t>(HP 디스플레이 &amp; 노트북 스탠드)</t>
    <phoneticPr fontId="3" type="noConversion"/>
  </si>
  <si>
    <t>스탠드</t>
    <phoneticPr fontId="3" type="noConversion"/>
  </si>
  <si>
    <t>귀하</t>
    <phoneticPr fontId="3" type="noConversion"/>
  </si>
  <si>
    <t>견 적 합 계 :</t>
    <phoneticPr fontId="3" type="noConversion"/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</si>
  <si>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</si>
  <si>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</si>
  <si>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</si>
  <si>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</si>
  <si>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세 액</t>
    <phoneticPr fontId="3" type="noConversion"/>
  </si>
  <si>
    <t>합 계 액</t>
    <phoneticPr fontId="3" type="noConversion"/>
  </si>
  <si>
    <t>노트북</t>
    <phoneticPr fontId="3" type="noConversion"/>
  </si>
  <si>
    <t>HP 8570W CTO</t>
    <phoneticPr fontId="3" type="noConversion"/>
  </si>
  <si>
    <t>인텔 코어i7-3720QM / 16GB / 256GB SATA3 SSD / 15.6 FullHD</t>
    <phoneticPr fontId="3" type="noConversion"/>
  </si>
  <si>
    <t>쿼드로 K2000M 2GB GDDR5 / USB 3.0 / 블르투스 4.0</t>
    <phoneticPr fontId="3" type="noConversion"/>
  </si>
  <si>
    <t>윈도우 7 Pro 64bit / 도킹스테이션 증정 사은행사</t>
    <phoneticPr fontId="3" type="noConversion"/>
  </si>
  <si>
    <t>무상보증기간 3년</t>
    <phoneticPr fontId="3" type="noConversion"/>
  </si>
  <si>
    <t>모니터</t>
    <phoneticPr fontId="3" type="noConversion"/>
  </si>
  <si>
    <t>HP LA2306</t>
    <phoneticPr fontId="3" type="noConversion"/>
  </si>
  <si>
    <t>데스크탑</t>
    <phoneticPr fontId="3" type="noConversion"/>
  </si>
  <si>
    <t>HP Elite PC 8200</t>
    <phoneticPr fontId="3" type="noConversion"/>
  </si>
  <si>
    <t>인텔 코어 i5-2400 / 8GB / 120GB</t>
    <phoneticPr fontId="3" type="noConversion"/>
  </si>
  <si>
    <t>복사기</t>
    <phoneticPr fontId="3" type="noConversion"/>
  </si>
  <si>
    <t>캐논 ir ADV C2920K</t>
    <phoneticPr fontId="3" type="noConversion"/>
  </si>
  <si>
    <t>A3 컬러 레이저 복합기</t>
    <phoneticPr fontId="3" type="noConversion"/>
  </si>
  <si>
    <t>A4 20ppm, 1200dpi 해상도</t>
    <phoneticPr fontId="3" type="noConversion"/>
  </si>
  <si>
    <t>드럼, 토너 분리형</t>
    <phoneticPr fontId="3" type="noConversion"/>
  </si>
  <si>
    <t>550매 카세트, 250매 카세트, 100매 카세트</t>
    <phoneticPr fontId="3" type="noConversion"/>
  </si>
  <si>
    <t>양면인쇄, 양면복사, 양면스캔 가능 (복사기에서 직접 전송기능 포함)</t>
    <phoneticPr fontId="3" type="noConversion"/>
  </si>
  <si>
    <t>무상보증기간 1년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</si>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</sst>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9" xfId="1" applyFont="1" applyBorder="1" applyAlignment="1">
      <alignment horizontal="left"/>
    </xf>
    <xf numFmtId="41" fontId="4" fillId="0" borderId="0" xfId="1" applyFont="1" applyBorder="1" applyAlignment="1">
      <alignment vertic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9" xfId="1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6"/>
  <sheetViews>
    <sheetView tabSelected="1" topLeftCell="A13" workbookViewId="0">
      <selection activeCell="B34" sqref="B34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11.21875" style="1" bestFit="1" customWidth="1"/>
    <col min="11" max="16384" width="8.88671875" style="1"/>
  </cols>
  <sheetData>
    <row r="1" spans="1:7" ht="27.75" customHeight="1">
      <c r="A1" s="45" t="s">
        <v>0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6" t="s">
        <v>17</v>
      </c>
      <c r="B4" s="46"/>
      <c r="C4" s="7" t="s">
        <v>36</v>
      </c>
      <c r="D4" s="4"/>
      <c r="E4" s="4"/>
    </row>
    <row r="5" spans="1:7" ht="15" customHeight="1">
      <c r="A5" s="2"/>
      <c r="B5" s="8"/>
      <c r="C5" s="9"/>
      <c r="D5" s="4"/>
      <c r="E5" s="4"/>
    </row>
    <row r="6" spans="1:7" ht="15" customHeight="1">
      <c r="B6" s="2"/>
      <c r="C6" s="4"/>
      <c r="D6" s="4"/>
      <c r="E6" s="4"/>
    </row>
    <row r="7" spans="1:7" ht="15" customHeight="1">
      <c r="A7" s="2"/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2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37</v>
      </c>
      <c r="B11" s="11">
        <f>G43</f>
        <v>9548000</v>
      </c>
      <c r="C11" s="4"/>
      <c r="D11" s="4"/>
      <c r="E11" s="4"/>
    </row>
    <row r="12" spans="1:7" ht="15" customHeight="1">
      <c r="A12" s="2" t="s">
        <v>4</v>
      </c>
      <c r="B12" s="12">
        <f ca="1">NOW()</f>
        <v>41208.746317013887</v>
      </c>
      <c r="C12" s="4"/>
      <c r="D12" s="4"/>
      <c r="E12" s="4"/>
    </row>
    <row r="13" spans="1:7" ht="15" customHeight="1">
      <c r="A13" s="2" t="s">
        <v>5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38</v>
      </c>
      <c r="B15" s="14" t="s">
        <v>39</v>
      </c>
      <c r="C15" s="15" t="s">
        <v>40</v>
      </c>
      <c r="D15" s="15" t="s">
        <v>41</v>
      </c>
      <c r="E15" s="16" t="s">
        <v>10</v>
      </c>
      <c r="F15" s="16" t="s">
        <v>42</v>
      </c>
      <c r="G15" s="15" t="s">
        <v>43</v>
      </c>
    </row>
    <row r="16" spans="1:7" s="2" customFormat="1" ht="15" customHeight="1">
      <c r="A16" s="17"/>
      <c r="B16" s="18"/>
      <c r="C16" s="19"/>
      <c r="D16" s="20"/>
      <c r="E16" s="21">
        <f>C16*D16</f>
        <v>0</v>
      </c>
      <c r="F16" s="22">
        <f t="shared" ref="F16:F42" si="0">E16*10%</f>
        <v>0</v>
      </c>
      <c r="G16" s="23">
        <f t="shared" ref="G16:G42" si="1">SUM(E16:F16)</f>
        <v>0</v>
      </c>
    </row>
    <row r="17" spans="1:9" s="2" customFormat="1" ht="15" customHeight="1">
      <c r="A17" s="24" t="s">
        <v>44</v>
      </c>
      <c r="B17" s="25" t="s">
        <v>45</v>
      </c>
      <c r="C17" s="26">
        <v>1</v>
      </c>
      <c r="D17" s="27">
        <v>3600000</v>
      </c>
      <c r="E17" s="21">
        <f>C17*D17</f>
        <v>3600000</v>
      </c>
      <c r="F17" s="22">
        <f t="shared" si="0"/>
        <v>360000</v>
      </c>
      <c r="G17" s="22">
        <f t="shared" si="1"/>
        <v>3960000</v>
      </c>
      <c r="I17" s="28"/>
    </row>
    <row r="18" spans="1:9" s="2" customFormat="1" ht="15" customHeight="1">
      <c r="A18" s="29"/>
      <c r="B18" s="25" t="s">
        <v>46</v>
      </c>
      <c r="C18" s="26"/>
      <c r="D18" s="27"/>
      <c r="E18" s="21"/>
      <c r="F18" s="22">
        <f t="shared" si="0"/>
        <v>0</v>
      </c>
      <c r="G18" s="22">
        <f t="shared" si="1"/>
        <v>0</v>
      </c>
    </row>
    <row r="19" spans="1:9" s="2" customFormat="1" ht="15" customHeight="1">
      <c r="A19" s="29"/>
      <c r="B19" s="25" t="s">
        <v>47</v>
      </c>
      <c r="C19" s="26"/>
      <c r="D19" s="27"/>
      <c r="E19" s="21"/>
      <c r="F19" s="22"/>
      <c r="G19" s="22"/>
    </row>
    <row r="20" spans="1:9" s="2" customFormat="1" ht="15" customHeight="1">
      <c r="A20" s="29"/>
      <c r="B20" s="30" t="s">
        <v>48</v>
      </c>
      <c r="C20" s="26"/>
      <c r="D20" s="27"/>
      <c r="E20" s="21"/>
      <c r="F20" s="22">
        <f t="shared" si="0"/>
        <v>0</v>
      </c>
      <c r="G20" s="22">
        <f t="shared" si="1"/>
        <v>0</v>
      </c>
    </row>
    <row r="21" spans="1:9" s="2" customFormat="1" ht="15" customHeight="1">
      <c r="A21" s="29"/>
      <c r="B21" s="30" t="s">
        <v>49</v>
      </c>
      <c r="C21" s="26"/>
      <c r="D21" s="27"/>
      <c r="E21" s="21"/>
      <c r="F21" s="22">
        <f t="shared" si="0"/>
        <v>0</v>
      </c>
      <c r="G21" s="22">
        <f t="shared" si="1"/>
        <v>0</v>
      </c>
    </row>
    <row r="22" spans="1:9" s="2" customFormat="1" ht="15" customHeight="1">
      <c r="A22" s="29"/>
      <c r="B22" s="30"/>
      <c r="C22" s="26"/>
      <c r="D22" s="22"/>
      <c r="E22" s="21"/>
      <c r="F22" s="22"/>
      <c r="G22" s="22"/>
    </row>
    <row r="23" spans="1:9" s="2" customFormat="1" ht="15" customHeight="1">
      <c r="A23" s="29" t="s">
        <v>50</v>
      </c>
      <c r="B23" s="30" t="s">
        <v>51</v>
      </c>
      <c r="C23" s="26">
        <v>1</v>
      </c>
      <c r="D23" s="22">
        <v>230000</v>
      </c>
      <c r="E23" s="21">
        <f t="shared" ref="E23:E28" si="2">C23*D23</f>
        <v>230000</v>
      </c>
      <c r="F23" s="22">
        <f t="shared" si="0"/>
        <v>23000</v>
      </c>
      <c r="G23" s="22">
        <f t="shared" si="1"/>
        <v>253000</v>
      </c>
      <c r="I23" s="28"/>
    </row>
    <row r="24" spans="1:9" s="2" customFormat="1" ht="15" customHeight="1">
      <c r="A24" s="29"/>
      <c r="B24" s="30" t="s">
        <v>25</v>
      </c>
      <c r="C24" s="26"/>
      <c r="D24" s="22"/>
      <c r="E24" s="27">
        <f t="shared" si="2"/>
        <v>0</v>
      </c>
      <c r="F24" s="22">
        <f>E24*10%</f>
        <v>0</v>
      </c>
      <c r="G24" s="22">
        <f t="shared" si="1"/>
        <v>0</v>
      </c>
    </row>
    <row r="25" spans="1:9" s="2" customFormat="1" ht="15" customHeight="1">
      <c r="A25" s="29"/>
      <c r="B25" s="30" t="s">
        <v>26</v>
      </c>
      <c r="C25" s="26"/>
      <c r="D25" s="27"/>
      <c r="E25" s="27">
        <f t="shared" si="2"/>
        <v>0</v>
      </c>
      <c r="F25" s="22">
        <f>E25*10%</f>
        <v>0</v>
      </c>
      <c r="G25" s="22">
        <f t="shared" si="1"/>
        <v>0</v>
      </c>
    </row>
    <row r="26" spans="1:9" s="2" customFormat="1" ht="15" customHeight="1">
      <c r="A26" s="29"/>
      <c r="B26" s="30" t="s">
        <v>49</v>
      </c>
      <c r="C26" s="26"/>
      <c r="D26" s="27"/>
      <c r="E26" s="27">
        <f t="shared" si="2"/>
        <v>0</v>
      </c>
      <c r="F26" s="22">
        <f>E26*10%</f>
        <v>0</v>
      </c>
      <c r="G26" s="22">
        <f t="shared" si="1"/>
        <v>0</v>
      </c>
    </row>
    <row r="27" spans="1:9" s="2" customFormat="1" ht="15" customHeight="1">
      <c r="A27" s="29"/>
      <c r="B27" s="30"/>
      <c r="C27" s="26"/>
      <c r="D27" s="27"/>
      <c r="E27" s="27">
        <f t="shared" si="2"/>
        <v>0</v>
      </c>
      <c r="F27" s="22">
        <f>E27*10%</f>
        <v>0</v>
      </c>
      <c r="G27" s="22">
        <f t="shared" si="1"/>
        <v>0</v>
      </c>
    </row>
    <row r="28" spans="1:9" s="2" customFormat="1" ht="15" customHeight="1">
      <c r="A28" s="29" t="s">
        <v>52</v>
      </c>
      <c r="B28" s="30" t="s">
        <v>53</v>
      </c>
      <c r="C28" s="26">
        <v>1</v>
      </c>
      <c r="D28" s="27">
        <v>1550000</v>
      </c>
      <c r="E28" s="27">
        <f t="shared" si="2"/>
        <v>1550000</v>
      </c>
      <c r="F28" s="22">
        <f>E28*10%</f>
        <v>155000</v>
      </c>
      <c r="G28" s="22">
        <f t="shared" si="1"/>
        <v>1705000</v>
      </c>
    </row>
    <row r="29" spans="1:9" s="2" customFormat="1" ht="15" customHeight="1">
      <c r="A29" s="29"/>
      <c r="B29" s="30" t="s">
        <v>54</v>
      </c>
      <c r="C29" s="26"/>
      <c r="D29" s="27"/>
      <c r="E29" s="27"/>
      <c r="F29" s="22">
        <f t="shared" si="0"/>
        <v>0</v>
      </c>
      <c r="G29" s="22">
        <f t="shared" si="1"/>
        <v>0</v>
      </c>
    </row>
    <row r="30" spans="1:9" s="2" customFormat="1" ht="15" customHeight="1">
      <c r="A30" s="29"/>
      <c r="B30" s="30" t="s">
        <v>30</v>
      </c>
      <c r="C30" s="26"/>
      <c r="D30" s="27"/>
      <c r="E30" s="21"/>
      <c r="F30" s="22">
        <f t="shared" si="0"/>
        <v>0</v>
      </c>
      <c r="G30" s="22">
        <f t="shared" si="1"/>
        <v>0</v>
      </c>
    </row>
    <row r="31" spans="1:9" s="2" customFormat="1" ht="15" customHeight="1">
      <c r="A31" s="29"/>
      <c r="B31" s="30" t="s">
        <v>21</v>
      </c>
      <c r="C31" s="26"/>
      <c r="D31" s="22"/>
      <c r="E31" s="21">
        <f t="shared" ref="E31:E37" si="3">C31*D31</f>
        <v>0</v>
      </c>
      <c r="F31" s="22">
        <f t="shared" si="0"/>
        <v>0</v>
      </c>
      <c r="G31" s="22">
        <f t="shared" si="1"/>
        <v>0</v>
      </c>
    </row>
    <row r="32" spans="1:9" s="2" customFormat="1" ht="15" customHeight="1">
      <c r="A32" s="29"/>
      <c r="B32" s="30" t="s">
        <v>49</v>
      </c>
      <c r="C32" s="26"/>
      <c r="D32" s="27"/>
      <c r="E32" s="21">
        <f t="shared" si="3"/>
        <v>0</v>
      </c>
      <c r="F32" s="22">
        <f t="shared" si="0"/>
        <v>0</v>
      </c>
      <c r="G32" s="22">
        <f t="shared" si="1"/>
        <v>0</v>
      </c>
    </row>
    <row r="33" spans="1:10" s="2" customFormat="1" ht="15" customHeight="1">
      <c r="A33" s="29"/>
      <c r="B33" s="30"/>
      <c r="C33" s="26"/>
      <c r="D33" s="22"/>
      <c r="E33" s="21">
        <f t="shared" si="3"/>
        <v>0</v>
      </c>
      <c r="F33" s="22">
        <f t="shared" si="0"/>
        <v>0</v>
      </c>
      <c r="G33" s="22">
        <f t="shared" si="1"/>
        <v>0</v>
      </c>
    </row>
    <row r="34" spans="1:10" s="2" customFormat="1" ht="15" customHeight="1">
      <c r="A34" s="29" t="s">
        <v>55</v>
      </c>
      <c r="B34" s="30" t="s">
        <v>56</v>
      </c>
      <c r="C34" s="26">
        <v>1</v>
      </c>
      <c r="D34" s="22">
        <v>3300000</v>
      </c>
      <c r="E34" s="27">
        <f t="shared" si="3"/>
        <v>3300000</v>
      </c>
      <c r="F34" s="22">
        <f t="shared" si="0"/>
        <v>330000</v>
      </c>
      <c r="G34" s="22">
        <f t="shared" si="1"/>
        <v>3630000</v>
      </c>
      <c r="J34" s="28"/>
    </row>
    <row r="35" spans="1:10" s="2" customFormat="1" ht="15" customHeight="1">
      <c r="A35" s="29"/>
      <c r="B35" s="30" t="s">
        <v>57</v>
      </c>
      <c r="C35" s="26"/>
      <c r="D35" s="22"/>
      <c r="E35" s="27">
        <f t="shared" si="3"/>
        <v>0</v>
      </c>
      <c r="F35" s="22">
        <f t="shared" si="0"/>
        <v>0</v>
      </c>
      <c r="G35" s="22">
        <f t="shared" si="1"/>
        <v>0</v>
      </c>
    </row>
    <row r="36" spans="1:10" s="2" customFormat="1" ht="15" customHeight="1">
      <c r="A36" s="29"/>
      <c r="B36" s="30" t="s">
        <v>58</v>
      </c>
      <c r="C36" s="26"/>
      <c r="D36" s="27"/>
      <c r="E36" s="27">
        <f t="shared" si="3"/>
        <v>0</v>
      </c>
      <c r="F36" s="22">
        <f t="shared" si="0"/>
        <v>0</v>
      </c>
      <c r="G36" s="22">
        <f t="shared" si="1"/>
        <v>0</v>
      </c>
    </row>
    <row r="37" spans="1:10" s="2" customFormat="1" ht="15" customHeight="1">
      <c r="A37" s="29"/>
      <c r="B37" s="30" t="s">
        <v>59</v>
      </c>
      <c r="C37" s="26"/>
      <c r="D37" s="27"/>
      <c r="E37" s="27">
        <f t="shared" si="3"/>
        <v>0</v>
      </c>
      <c r="F37" s="22">
        <f t="shared" si="0"/>
        <v>0</v>
      </c>
      <c r="G37" s="22">
        <f t="shared" si="1"/>
        <v>0</v>
      </c>
    </row>
    <row r="38" spans="1:10" s="2" customFormat="1" ht="15" customHeight="1">
      <c r="A38" s="29"/>
      <c r="B38" s="30" t="s">
        <v>60</v>
      </c>
      <c r="C38" s="26"/>
      <c r="D38" s="22"/>
      <c r="E38" s="27"/>
      <c r="F38" s="22">
        <f t="shared" si="0"/>
        <v>0</v>
      </c>
      <c r="G38" s="22">
        <f t="shared" si="1"/>
        <v>0</v>
      </c>
    </row>
    <row r="39" spans="1:10" s="2" customFormat="1" ht="15" customHeight="1">
      <c r="A39" s="29"/>
      <c r="B39" s="30" t="s">
        <v>61</v>
      </c>
      <c r="C39" s="26"/>
      <c r="D39" s="22"/>
      <c r="E39" s="27"/>
      <c r="F39" s="22"/>
      <c r="G39" s="22">
        <f t="shared" si="1"/>
        <v>0</v>
      </c>
    </row>
    <row r="40" spans="1:10" s="2" customFormat="1" ht="15" customHeight="1">
      <c r="A40" s="29"/>
      <c r="B40" s="30" t="s">
        <v>62</v>
      </c>
      <c r="C40" s="26"/>
      <c r="D40" s="22"/>
      <c r="E40" s="26"/>
      <c r="F40" s="22">
        <f t="shared" si="0"/>
        <v>0</v>
      </c>
      <c r="G40" s="22">
        <f t="shared" si="1"/>
        <v>0</v>
      </c>
    </row>
    <row r="41" spans="1:10" s="2" customFormat="1" ht="15" customHeight="1">
      <c r="A41" s="29"/>
      <c r="B41" s="30"/>
      <c r="C41" s="26"/>
      <c r="D41" s="22"/>
      <c r="E41" s="26"/>
      <c r="F41" s="22">
        <f t="shared" si="0"/>
        <v>0</v>
      </c>
      <c r="G41" s="22">
        <f t="shared" si="1"/>
        <v>0</v>
      </c>
    </row>
    <row r="42" spans="1:10" s="2" customFormat="1" ht="15" customHeight="1" thickBot="1">
      <c r="A42" s="31"/>
      <c r="B42" s="31"/>
      <c r="C42" s="32"/>
      <c r="D42" s="33"/>
      <c r="E42" s="32">
        <f>C42*D42</f>
        <v>0</v>
      </c>
      <c r="F42" s="33">
        <f t="shared" si="0"/>
        <v>0</v>
      </c>
      <c r="G42" s="22">
        <f t="shared" si="1"/>
        <v>0</v>
      </c>
    </row>
    <row r="43" spans="1:10" s="2" customFormat="1" ht="15" customHeight="1">
      <c r="A43" s="34" t="s">
        <v>63</v>
      </c>
      <c r="B43" s="35"/>
      <c r="C43" s="6"/>
      <c r="D43" s="36" t="s">
        <v>64</v>
      </c>
      <c r="E43" s="37">
        <f>SUM(E16:E42)</f>
        <v>8680000</v>
      </c>
      <c r="F43" s="38">
        <f>SUM(F16:F42)</f>
        <v>868000</v>
      </c>
      <c r="G43" s="38">
        <f>SUM(G16:G42)</f>
        <v>9548000</v>
      </c>
    </row>
    <row r="44" spans="1:10" s="2" customFormat="1" ht="15" customHeight="1" thickBot="1">
      <c r="A44" s="39" t="s">
        <v>65</v>
      </c>
      <c r="B44" s="40"/>
      <c r="C44" s="41"/>
      <c r="D44" s="42"/>
      <c r="E44" s="43"/>
      <c r="F44" s="42"/>
      <c r="G44" s="42"/>
    </row>
    <row r="45" spans="1:10" s="2" customFormat="1" ht="15" customHeight="1">
      <c r="A45" s="2" t="s">
        <v>66</v>
      </c>
      <c r="C45" s="4"/>
      <c r="D45" s="4"/>
      <c r="E45" s="4"/>
      <c r="F45" s="4"/>
      <c r="G45" s="4"/>
    </row>
    <row r="46" spans="1:10" s="2" customFormat="1" ht="15" customHeight="1">
      <c r="C46" s="4"/>
      <c r="D46" s="4"/>
      <c r="E46" s="4"/>
      <c r="F46" s="4"/>
      <c r="G46" s="4"/>
    </row>
    <row r="47" spans="1:10" s="2" customFormat="1" ht="15" customHeight="1">
      <c r="C47" s="4"/>
      <c r="D47" s="4"/>
      <c r="E47" s="4"/>
      <c r="F47" s="4"/>
      <c r="G47" s="4"/>
    </row>
    <row r="48" spans="1:10" s="2" customFormat="1" ht="15" customHeight="1">
      <c r="A48" s="35"/>
      <c r="B48" s="35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16"/>
  <sheetViews>
    <sheetView topLeftCell="A10" workbookViewId="0">
      <selection activeCell="B33" sqref="B33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11.21875" style="1" bestFit="1" customWidth="1"/>
    <col min="11" max="16384" width="8.88671875" style="1"/>
  </cols>
  <sheetData>
    <row r="1" spans="1:7" ht="27.75" customHeight="1">
      <c r="A1" s="45" t="s">
        <v>0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6" t="s">
        <v>17</v>
      </c>
      <c r="B4" s="46"/>
      <c r="C4" s="7" t="s">
        <v>1</v>
      </c>
      <c r="D4" s="4"/>
      <c r="E4" s="4"/>
    </row>
    <row r="5" spans="1:7" ht="15" customHeight="1">
      <c r="A5" s="2"/>
      <c r="B5" s="8"/>
      <c r="C5" s="9"/>
      <c r="D5" s="4"/>
      <c r="E5" s="4"/>
    </row>
    <row r="6" spans="1:7" ht="15" customHeight="1">
      <c r="B6" s="2"/>
      <c r="C6" s="4"/>
      <c r="D6" s="4"/>
      <c r="E6" s="4"/>
    </row>
    <row r="7" spans="1:7" ht="15" customHeight="1">
      <c r="A7" s="2"/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2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3</v>
      </c>
      <c r="B11" s="11">
        <f>G43</f>
        <v>9700000</v>
      </c>
      <c r="C11" s="4"/>
      <c r="D11" s="4"/>
      <c r="E11" s="4"/>
    </row>
    <row r="12" spans="1:7" ht="15" customHeight="1">
      <c r="A12" s="2" t="s">
        <v>4</v>
      </c>
      <c r="B12" s="12">
        <f ca="1">NOW()</f>
        <v>41208.746317013887</v>
      </c>
      <c r="C12" s="4"/>
      <c r="D12" s="4"/>
      <c r="E12" s="4"/>
    </row>
    <row r="13" spans="1:7" ht="15" customHeight="1">
      <c r="A13" s="2" t="s">
        <v>5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6</v>
      </c>
      <c r="B15" s="14" t="s">
        <v>7</v>
      </c>
      <c r="C15" s="15" t="s">
        <v>8</v>
      </c>
      <c r="D15" s="15" t="s">
        <v>9</v>
      </c>
      <c r="E15" s="16" t="s">
        <v>10</v>
      </c>
      <c r="F15" s="16" t="s">
        <v>11</v>
      </c>
      <c r="G15" s="15" t="s">
        <v>12</v>
      </c>
    </row>
    <row r="16" spans="1:7" s="2" customFormat="1" ht="15" customHeight="1">
      <c r="A16" s="17"/>
      <c r="B16" s="18"/>
      <c r="C16" s="19"/>
      <c r="D16" s="20"/>
      <c r="E16" s="21">
        <f>C16*D16</f>
        <v>0</v>
      </c>
      <c r="F16" s="22">
        <f t="shared" ref="F16:F42" si="0">E16*10%</f>
        <v>0</v>
      </c>
      <c r="G16" s="23">
        <f t="shared" ref="G16:G42" si="1">SUM(E16:F16)</f>
        <v>0</v>
      </c>
    </row>
    <row r="17" spans="1:9" s="2" customFormat="1" ht="15" customHeight="1">
      <c r="A17" s="24" t="s">
        <v>18</v>
      </c>
      <c r="B17" s="25" t="s">
        <v>19</v>
      </c>
      <c r="C17" s="26">
        <v>2</v>
      </c>
      <c r="D17" s="27">
        <f>3750000/1.1</f>
        <v>3409090.9090909087</v>
      </c>
      <c r="E17" s="21">
        <f>C17*D17</f>
        <v>6818181.8181818174</v>
      </c>
      <c r="F17" s="22">
        <f t="shared" si="0"/>
        <v>681818.18181818177</v>
      </c>
      <c r="G17" s="22">
        <f t="shared" si="1"/>
        <v>7499999.9999999991</v>
      </c>
      <c r="I17" s="28"/>
    </row>
    <row r="18" spans="1:9" s="2" customFormat="1" ht="15" customHeight="1">
      <c r="A18" s="29"/>
      <c r="B18" s="25" t="s">
        <v>31</v>
      </c>
      <c r="C18" s="26"/>
      <c r="D18" s="27"/>
      <c r="E18" s="21"/>
      <c r="F18" s="22">
        <f t="shared" si="0"/>
        <v>0</v>
      </c>
      <c r="G18" s="22">
        <f t="shared" si="1"/>
        <v>0</v>
      </c>
    </row>
    <row r="19" spans="1:9" s="2" customFormat="1" ht="15" customHeight="1">
      <c r="A19" s="29"/>
      <c r="B19" s="25" t="s">
        <v>20</v>
      </c>
      <c r="C19" s="26"/>
      <c r="D19" s="27"/>
      <c r="E19" s="21"/>
      <c r="F19" s="22"/>
      <c r="G19" s="22"/>
    </row>
    <row r="20" spans="1:9" s="2" customFormat="1" ht="15" customHeight="1">
      <c r="A20" s="29"/>
      <c r="B20" s="30" t="s">
        <v>32</v>
      </c>
      <c r="C20" s="26"/>
      <c r="D20" s="27"/>
      <c r="E20" s="21"/>
      <c r="F20" s="22">
        <f t="shared" si="0"/>
        <v>0</v>
      </c>
      <c r="G20" s="22">
        <f t="shared" si="1"/>
        <v>0</v>
      </c>
    </row>
    <row r="21" spans="1:9" s="2" customFormat="1" ht="15" customHeight="1">
      <c r="A21" s="29"/>
      <c r="B21" s="30" t="s">
        <v>23</v>
      </c>
      <c r="C21" s="26"/>
      <c r="D21" s="27"/>
      <c r="E21" s="21"/>
      <c r="F21" s="22">
        <f t="shared" si="0"/>
        <v>0</v>
      </c>
      <c r="G21" s="22">
        <f t="shared" si="1"/>
        <v>0</v>
      </c>
    </row>
    <row r="22" spans="1:9" s="2" customFormat="1" ht="15" customHeight="1">
      <c r="A22" s="29"/>
      <c r="B22" s="30"/>
      <c r="C22" s="26"/>
      <c r="D22" s="22"/>
      <c r="E22" s="21"/>
      <c r="F22" s="22"/>
      <c r="G22" s="22"/>
    </row>
    <row r="23" spans="1:9" s="2" customFormat="1" ht="15" customHeight="1">
      <c r="A23" s="29" t="s">
        <v>22</v>
      </c>
      <c r="B23" s="30" t="s">
        <v>24</v>
      </c>
      <c r="C23" s="26">
        <v>2</v>
      </c>
      <c r="D23" s="22">
        <f>250000/1.1</f>
        <v>227272.72727272726</v>
      </c>
      <c r="E23" s="21">
        <f t="shared" ref="E23:E28" si="2">C23*D23</f>
        <v>454545.45454545453</v>
      </c>
      <c r="F23" s="22">
        <f t="shared" si="0"/>
        <v>45454.545454545456</v>
      </c>
      <c r="G23" s="22">
        <f t="shared" si="1"/>
        <v>500000</v>
      </c>
      <c r="I23" s="28"/>
    </row>
    <row r="24" spans="1:9" s="2" customFormat="1" ht="15" customHeight="1">
      <c r="A24" s="29"/>
      <c r="B24" s="30" t="s">
        <v>25</v>
      </c>
      <c r="C24" s="26"/>
      <c r="D24" s="22"/>
      <c r="E24" s="27">
        <f t="shared" si="2"/>
        <v>0</v>
      </c>
      <c r="F24" s="22">
        <f>E24*10%</f>
        <v>0</v>
      </c>
      <c r="G24" s="22">
        <f t="shared" si="1"/>
        <v>0</v>
      </c>
    </row>
    <row r="25" spans="1:9" s="2" customFormat="1" ht="15" customHeight="1">
      <c r="A25" s="29"/>
      <c r="B25" s="30" t="s">
        <v>26</v>
      </c>
      <c r="C25" s="26"/>
      <c r="D25" s="27"/>
      <c r="E25" s="27">
        <f t="shared" si="2"/>
        <v>0</v>
      </c>
      <c r="F25" s="22">
        <f>E25*10%</f>
        <v>0</v>
      </c>
      <c r="G25" s="22">
        <f t="shared" si="1"/>
        <v>0</v>
      </c>
    </row>
    <row r="26" spans="1:9" s="2" customFormat="1" ht="15" customHeight="1">
      <c r="A26" s="29"/>
      <c r="B26" s="30" t="s">
        <v>23</v>
      </c>
      <c r="C26" s="26"/>
      <c r="D26" s="27"/>
      <c r="E26" s="27">
        <f t="shared" si="2"/>
        <v>0</v>
      </c>
      <c r="F26" s="22">
        <f>E26*10%</f>
        <v>0</v>
      </c>
      <c r="G26" s="22">
        <f t="shared" si="1"/>
        <v>0</v>
      </c>
    </row>
    <row r="27" spans="1:9" s="2" customFormat="1" ht="15" customHeight="1">
      <c r="A27" s="29"/>
      <c r="B27" s="30"/>
      <c r="C27" s="26"/>
      <c r="D27" s="27"/>
      <c r="E27" s="27">
        <f t="shared" si="2"/>
        <v>0</v>
      </c>
      <c r="F27" s="22">
        <f>E27*10%</f>
        <v>0</v>
      </c>
      <c r="G27" s="22">
        <f t="shared" si="1"/>
        <v>0</v>
      </c>
    </row>
    <row r="28" spans="1:9" s="2" customFormat="1" ht="15" customHeight="1">
      <c r="A28" s="29" t="s">
        <v>27</v>
      </c>
      <c r="B28" s="30" t="s">
        <v>29</v>
      </c>
      <c r="C28" s="26">
        <v>1</v>
      </c>
      <c r="D28" s="27">
        <f>1700000/1.1</f>
        <v>1545454.5454545454</v>
      </c>
      <c r="E28" s="27">
        <f t="shared" si="2"/>
        <v>1545454.5454545454</v>
      </c>
      <c r="F28" s="22">
        <f>E28*10%</f>
        <v>154545.45454545456</v>
      </c>
      <c r="G28" s="22">
        <f t="shared" si="1"/>
        <v>1700000</v>
      </c>
    </row>
    <row r="29" spans="1:9" s="2" customFormat="1" ht="15" customHeight="1">
      <c r="A29" s="29"/>
      <c r="B29" s="30" t="s">
        <v>28</v>
      </c>
      <c r="C29" s="26"/>
      <c r="D29" s="27"/>
      <c r="E29" s="27"/>
      <c r="F29" s="22">
        <f t="shared" si="0"/>
        <v>0</v>
      </c>
      <c r="G29" s="22">
        <f t="shared" si="1"/>
        <v>0</v>
      </c>
    </row>
    <row r="30" spans="1:9" s="2" customFormat="1" ht="15" customHeight="1">
      <c r="A30" s="29"/>
      <c r="B30" s="30" t="s">
        <v>30</v>
      </c>
      <c r="C30" s="26"/>
      <c r="D30" s="27"/>
      <c r="E30" s="21"/>
      <c r="F30" s="22">
        <f t="shared" si="0"/>
        <v>0</v>
      </c>
      <c r="G30" s="22">
        <f t="shared" si="1"/>
        <v>0</v>
      </c>
    </row>
    <row r="31" spans="1:9" s="2" customFormat="1" ht="15" customHeight="1">
      <c r="A31" s="29"/>
      <c r="B31" s="30" t="s">
        <v>21</v>
      </c>
      <c r="C31" s="26"/>
      <c r="D31" s="22"/>
      <c r="E31" s="21">
        <f t="shared" ref="E31:E37" si="3">C31*D31</f>
        <v>0</v>
      </c>
      <c r="F31" s="22">
        <f t="shared" si="0"/>
        <v>0</v>
      </c>
      <c r="G31" s="22">
        <f t="shared" si="1"/>
        <v>0</v>
      </c>
    </row>
    <row r="32" spans="1:9" s="2" customFormat="1" ht="15" customHeight="1">
      <c r="A32" s="29"/>
      <c r="B32" s="30" t="s">
        <v>23</v>
      </c>
      <c r="C32" s="26"/>
      <c r="D32" s="27"/>
      <c r="E32" s="21">
        <f t="shared" si="3"/>
        <v>0</v>
      </c>
      <c r="F32" s="22">
        <f t="shared" si="0"/>
        <v>0</v>
      </c>
      <c r="G32" s="22">
        <f t="shared" si="1"/>
        <v>0</v>
      </c>
    </row>
    <row r="33" spans="1:10" s="2" customFormat="1" ht="15" customHeight="1">
      <c r="A33" s="29"/>
      <c r="B33" s="30"/>
      <c r="C33" s="26"/>
      <c r="D33" s="22"/>
      <c r="E33" s="21">
        <f t="shared" si="3"/>
        <v>0</v>
      </c>
      <c r="F33" s="22">
        <f t="shared" si="0"/>
        <v>0</v>
      </c>
      <c r="G33" s="22">
        <f t="shared" si="1"/>
        <v>0</v>
      </c>
    </row>
    <row r="34" spans="1:10" s="2" customFormat="1" ht="15" customHeight="1">
      <c r="A34" s="29"/>
      <c r="B34" s="30"/>
      <c r="C34" s="26"/>
      <c r="D34" s="22"/>
      <c r="E34" s="27">
        <f t="shared" si="3"/>
        <v>0</v>
      </c>
      <c r="F34" s="22">
        <f t="shared" si="0"/>
        <v>0</v>
      </c>
      <c r="G34" s="22">
        <f t="shared" si="1"/>
        <v>0</v>
      </c>
      <c r="J34" s="28"/>
    </row>
    <row r="35" spans="1:10" s="2" customFormat="1" ht="15" customHeight="1">
      <c r="A35" s="29"/>
      <c r="B35" s="30"/>
      <c r="C35" s="26"/>
      <c r="D35" s="22"/>
      <c r="E35" s="27">
        <f t="shared" si="3"/>
        <v>0</v>
      </c>
      <c r="F35" s="22">
        <f t="shared" si="0"/>
        <v>0</v>
      </c>
      <c r="G35" s="22">
        <f t="shared" si="1"/>
        <v>0</v>
      </c>
    </row>
    <row r="36" spans="1:10" s="2" customFormat="1" ht="15" customHeight="1">
      <c r="A36" s="29"/>
      <c r="B36" s="30"/>
      <c r="C36" s="26"/>
      <c r="D36" s="27"/>
      <c r="E36" s="27">
        <f t="shared" si="3"/>
        <v>0</v>
      </c>
      <c r="F36" s="22">
        <f t="shared" si="0"/>
        <v>0</v>
      </c>
      <c r="G36" s="22">
        <f t="shared" si="1"/>
        <v>0</v>
      </c>
    </row>
    <row r="37" spans="1:10" s="2" customFormat="1" ht="15" customHeight="1">
      <c r="A37" s="29"/>
      <c r="B37" s="30"/>
      <c r="C37" s="26"/>
      <c r="D37" s="27"/>
      <c r="E37" s="27">
        <f t="shared" si="3"/>
        <v>0</v>
      </c>
      <c r="F37" s="22">
        <f t="shared" si="0"/>
        <v>0</v>
      </c>
      <c r="G37" s="22">
        <f t="shared" si="1"/>
        <v>0</v>
      </c>
    </row>
    <row r="38" spans="1:10" s="2" customFormat="1" ht="15" customHeight="1">
      <c r="A38" s="29"/>
      <c r="B38" s="30"/>
      <c r="C38" s="26"/>
      <c r="D38" s="22"/>
      <c r="E38" s="27"/>
      <c r="F38" s="22">
        <f t="shared" si="0"/>
        <v>0</v>
      </c>
      <c r="G38" s="22">
        <f t="shared" si="1"/>
        <v>0</v>
      </c>
    </row>
    <row r="39" spans="1:10" s="2" customFormat="1" ht="15" customHeight="1">
      <c r="A39" s="29"/>
      <c r="B39" s="30"/>
      <c r="C39" s="26"/>
      <c r="D39" s="22"/>
      <c r="E39" s="27"/>
      <c r="F39" s="22"/>
      <c r="G39" s="22">
        <f t="shared" si="1"/>
        <v>0</v>
      </c>
    </row>
    <row r="40" spans="1:10" s="2" customFormat="1" ht="15" customHeight="1">
      <c r="A40" s="29"/>
      <c r="B40" s="30"/>
      <c r="C40" s="26"/>
      <c r="D40" s="22"/>
      <c r="E40" s="26"/>
      <c r="F40" s="22">
        <f t="shared" si="0"/>
        <v>0</v>
      </c>
      <c r="G40" s="22">
        <f t="shared" si="1"/>
        <v>0</v>
      </c>
    </row>
    <row r="41" spans="1:10" s="2" customFormat="1" ht="15" customHeight="1">
      <c r="A41" s="29"/>
      <c r="B41" s="30"/>
      <c r="C41" s="26"/>
      <c r="D41" s="22"/>
      <c r="E41" s="26"/>
      <c r="F41" s="22">
        <f t="shared" si="0"/>
        <v>0</v>
      </c>
      <c r="G41" s="22">
        <f t="shared" si="1"/>
        <v>0</v>
      </c>
    </row>
    <row r="42" spans="1:10" s="2" customFormat="1" ht="15" customHeight="1" thickBot="1">
      <c r="A42" s="31"/>
      <c r="B42" s="31"/>
      <c r="C42" s="32"/>
      <c r="D42" s="33"/>
      <c r="E42" s="32">
        <f>C42*D42</f>
        <v>0</v>
      </c>
      <c r="F42" s="33">
        <f t="shared" si="0"/>
        <v>0</v>
      </c>
      <c r="G42" s="22">
        <f t="shared" si="1"/>
        <v>0</v>
      </c>
    </row>
    <row r="43" spans="1:10" s="2" customFormat="1" ht="15" customHeight="1">
      <c r="A43" s="34" t="s">
        <v>13</v>
      </c>
      <c r="B43" s="35"/>
      <c r="C43" s="6"/>
      <c r="D43" s="36" t="s">
        <v>14</v>
      </c>
      <c r="E43" s="37">
        <f>SUM(E16:E42)</f>
        <v>8818181.8181818165</v>
      </c>
      <c r="F43" s="38">
        <f>SUM(F16:F42)</f>
        <v>881818.18181818177</v>
      </c>
      <c r="G43" s="38">
        <f>SUM(G16:G42)</f>
        <v>9700000</v>
      </c>
    </row>
    <row r="44" spans="1:10" s="2" customFormat="1" ht="15" customHeight="1" thickBot="1">
      <c r="A44" s="39" t="s">
        <v>15</v>
      </c>
      <c r="B44" s="40"/>
      <c r="C44" s="41"/>
      <c r="D44" s="42"/>
      <c r="E44" s="43"/>
      <c r="F44" s="42"/>
      <c r="G44" s="42"/>
    </row>
    <row r="45" spans="1:10" s="2" customFormat="1" ht="15" customHeight="1">
      <c r="A45" s="2" t="s">
        <v>16</v>
      </c>
      <c r="C45" s="4"/>
      <c r="D45" s="4"/>
      <c r="E45" s="4"/>
      <c r="F45" s="4"/>
      <c r="G45" s="4"/>
    </row>
    <row r="46" spans="1:10" s="2" customFormat="1" ht="15" customHeight="1">
      <c r="C46" s="4"/>
      <c r="D46" s="4"/>
      <c r="E46" s="4"/>
      <c r="F46" s="4"/>
      <c r="G46" s="4"/>
    </row>
    <row r="47" spans="1:10" s="2" customFormat="1" ht="15" customHeight="1">
      <c r="C47" s="4"/>
      <c r="D47" s="4"/>
      <c r="E47" s="4"/>
      <c r="F47" s="4"/>
      <c r="G47" s="4"/>
    </row>
    <row r="48" spans="1:10" s="2" customFormat="1" ht="15" customHeight="1">
      <c r="A48" s="35"/>
      <c r="B48" s="35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16"/>
  <sheetViews>
    <sheetView topLeftCell="A13" workbookViewId="0">
      <selection activeCell="F27" sqref="F27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11.21875" style="1" bestFit="1" customWidth="1"/>
    <col min="11" max="16384" width="8.88671875" style="1"/>
  </cols>
  <sheetData>
    <row r="1" spans="1:7" ht="27.75" customHeight="1">
      <c r="A1" s="45" t="s">
        <v>0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6" t="s">
        <v>17</v>
      </c>
      <c r="B4" s="46"/>
      <c r="C4" s="7" t="s">
        <v>1</v>
      </c>
      <c r="D4" s="4"/>
      <c r="E4" s="4"/>
    </row>
    <row r="5" spans="1:7" ht="15" customHeight="1">
      <c r="A5" s="2"/>
      <c r="B5" s="8"/>
      <c r="C5" s="9"/>
      <c r="D5" s="4"/>
      <c r="E5" s="4"/>
    </row>
    <row r="6" spans="1:7" ht="15" customHeight="1">
      <c r="B6" s="2"/>
      <c r="C6" s="4"/>
      <c r="D6" s="4"/>
      <c r="E6" s="4"/>
    </row>
    <row r="7" spans="1:7" ht="15" customHeight="1">
      <c r="A7" s="2"/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2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3</v>
      </c>
      <c r="B11" s="11">
        <f>G43</f>
        <v>198000</v>
      </c>
      <c r="C11" s="4"/>
      <c r="D11" s="4"/>
      <c r="E11" s="4"/>
    </row>
    <row r="12" spans="1:7" ht="15" customHeight="1">
      <c r="A12" s="2" t="s">
        <v>4</v>
      </c>
      <c r="B12" s="12">
        <f ca="1">NOW()</f>
        <v>41208.746317013887</v>
      </c>
      <c r="C12" s="4"/>
      <c r="D12" s="4"/>
      <c r="E12" s="4"/>
    </row>
    <row r="13" spans="1:7" ht="15" customHeight="1">
      <c r="A13" s="2" t="s">
        <v>5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6</v>
      </c>
      <c r="B15" s="14" t="s">
        <v>7</v>
      </c>
      <c r="C15" s="15" t="s">
        <v>8</v>
      </c>
      <c r="D15" s="15" t="s">
        <v>9</v>
      </c>
      <c r="E15" s="16" t="s">
        <v>10</v>
      </c>
      <c r="F15" s="16" t="s">
        <v>11</v>
      </c>
      <c r="G15" s="15" t="s">
        <v>12</v>
      </c>
    </row>
    <row r="16" spans="1:7" s="2" customFormat="1" ht="15" customHeight="1">
      <c r="A16" s="17"/>
      <c r="B16" s="18"/>
      <c r="C16" s="19"/>
      <c r="D16" s="20"/>
      <c r="E16" s="21">
        <f>C16*D16</f>
        <v>0</v>
      </c>
      <c r="F16" s="22">
        <f t="shared" ref="F16:F42" si="0">E16*10%</f>
        <v>0</v>
      </c>
      <c r="G16" s="23">
        <f t="shared" ref="G16:G42" si="1">SUM(E16:F16)</f>
        <v>0</v>
      </c>
    </row>
    <row r="17" spans="1:9" s="2" customFormat="1" ht="15" customHeight="1">
      <c r="A17" s="24" t="s">
        <v>35</v>
      </c>
      <c r="B17" s="44" t="s">
        <v>33</v>
      </c>
      <c r="C17" s="26">
        <v>1</v>
      </c>
      <c r="D17" s="27">
        <v>180000</v>
      </c>
      <c r="E17" s="21">
        <f>C17*D17</f>
        <v>180000</v>
      </c>
      <c r="F17" s="22">
        <f t="shared" si="0"/>
        <v>18000</v>
      </c>
      <c r="G17" s="22">
        <f t="shared" si="1"/>
        <v>198000</v>
      </c>
      <c r="I17" s="28"/>
    </row>
    <row r="18" spans="1:9" s="2" customFormat="1" ht="15" customHeight="1">
      <c r="A18" s="29"/>
      <c r="B18" s="44" t="s">
        <v>34</v>
      </c>
      <c r="C18" s="26"/>
      <c r="D18" s="27"/>
      <c r="E18" s="21"/>
      <c r="F18" s="22">
        <f t="shared" si="0"/>
        <v>0</v>
      </c>
      <c r="G18" s="22">
        <f t="shared" si="1"/>
        <v>0</v>
      </c>
    </row>
    <row r="19" spans="1:9" s="2" customFormat="1" ht="15" customHeight="1">
      <c r="A19" s="29"/>
      <c r="B19" s="25"/>
      <c r="C19" s="26"/>
      <c r="D19" s="27"/>
      <c r="E19" s="21"/>
      <c r="F19" s="22"/>
      <c r="G19" s="22"/>
    </row>
    <row r="20" spans="1:9" s="2" customFormat="1" ht="15" customHeight="1">
      <c r="A20" s="29"/>
      <c r="B20" s="30"/>
      <c r="C20" s="26"/>
      <c r="D20" s="27"/>
      <c r="E20" s="21"/>
      <c r="F20" s="22">
        <f t="shared" si="0"/>
        <v>0</v>
      </c>
      <c r="G20" s="22">
        <f t="shared" si="1"/>
        <v>0</v>
      </c>
    </row>
    <row r="21" spans="1:9" s="2" customFormat="1" ht="15" customHeight="1">
      <c r="A21" s="29"/>
      <c r="B21" s="30"/>
      <c r="C21" s="26"/>
      <c r="D21" s="27"/>
      <c r="E21" s="21"/>
      <c r="F21" s="22">
        <f t="shared" si="0"/>
        <v>0</v>
      </c>
      <c r="G21" s="22">
        <f t="shared" si="1"/>
        <v>0</v>
      </c>
    </row>
    <row r="22" spans="1:9" s="2" customFormat="1" ht="15" customHeight="1">
      <c r="A22" s="29"/>
      <c r="B22" s="30"/>
      <c r="C22" s="26"/>
      <c r="D22" s="22"/>
      <c r="E22" s="21"/>
      <c r="F22" s="22"/>
      <c r="G22" s="22"/>
    </row>
    <row r="23" spans="1:9" s="2" customFormat="1" ht="15" customHeight="1">
      <c r="A23" s="29"/>
      <c r="B23" s="30"/>
      <c r="C23" s="26"/>
      <c r="D23" s="22"/>
      <c r="E23" s="21">
        <f t="shared" ref="E23:E28" si="2">C23*D23</f>
        <v>0</v>
      </c>
      <c r="F23" s="22">
        <f t="shared" si="0"/>
        <v>0</v>
      </c>
      <c r="G23" s="22">
        <f t="shared" si="1"/>
        <v>0</v>
      </c>
      <c r="I23" s="28"/>
    </row>
    <row r="24" spans="1:9" s="2" customFormat="1" ht="15" customHeight="1">
      <c r="A24" s="29"/>
      <c r="B24" s="30"/>
      <c r="C24" s="26"/>
      <c r="D24" s="22"/>
      <c r="E24" s="27">
        <f t="shared" si="2"/>
        <v>0</v>
      </c>
      <c r="F24" s="22">
        <f>E24*10%</f>
        <v>0</v>
      </c>
      <c r="G24" s="22">
        <f t="shared" si="1"/>
        <v>0</v>
      </c>
    </row>
    <row r="25" spans="1:9" s="2" customFormat="1" ht="15" customHeight="1">
      <c r="A25" s="29"/>
      <c r="B25" s="30"/>
      <c r="C25" s="26"/>
      <c r="D25" s="27"/>
      <c r="E25" s="27">
        <f t="shared" si="2"/>
        <v>0</v>
      </c>
      <c r="F25" s="22">
        <f>E25*10%</f>
        <v>0</v>
      </c>
      <c r="G25" s="22">
        <f t="shared" si="1"/>
        <v>0</v>
      </c>
    </row>
    <row r="26" spans="1:9" s="2" customFormat="1" ht="15" customHeight="1">
      <c r="A26" s="29"/>
      <c r="B26" s="30"/>
      <c r="C26" s="26"/>
      <c r="D26" s="27"/>
      <c r="E26" s="27">
        <f t="shared" si="2"/>
        <v>0</v>
      </c>
      <c r="F26" s="22">
        <f>E26*10%</f>
        <v>0</v>
      </c>
      <c r="G26" s="22">
        <f t="shared" si="1"/>
        <v>0</v>
      </c>
    </row>
    <row r="27" spans="1:9" s="2" customFormat="1" ht="15" customHeight="1">
      <c r="A27" s="29"/>
      <c r="B27" s="30"/>
      <c r="C27" s="26"/>
      <c r="D27" s="27"/>
      <c r="E27" s="27">
        <f t="shared" si="2"/>
        <v>0</v>
      </c>
      <c r="F27" s="22">
        <f>E27*10%</f>
        <v>0</v>
      </c>
      <c r="G27" s="22">
        <f t="shared" si="1"/>
        <v>0</v>
      </c>
    </row>
    <row r="28" spans="1:9" s="2" customFormat="1" ht="15" customHeight="1">
      <c r="A28" s="29"/>
      <c r="B28" s="30"/>
      <c r="C28" s="26"/>
      <c r="D28" s="27"/>
      <c r="E28" s="27">
        <f t="shared" si="2"/>
        <v>0</v>
      </c>
      <c r="F28" s="22">
        <f>E28*10%</f>
        <v>0</v>
      </c>
      <c r="G28" s="22">
        <f t="shared" si="1"/>
        <v>0</v>
      </c>
    </row>
    <row r="29" spans="1:9" s="2" customFormat="1" ht="15" customHeight="1">
      <c r="A29" s="29"/>
      <c r="B29" s="30"/>
      <c r="C29" s="26"/>
      <c r="D29" s="27"/>
      <c r="E29" s="27"/>
      <c r="F29" s="22">
        <f t="shared" si="0"/>
        <v>0</v>
      </c>
      <c r="G29" s="22">
        <f t="shared" si="1"/>
        <v>0</v>
      </c>
    </row>
    <row r="30" spans="1:9" s="2" customFormat="1" ht="15" customHeight="1">
      <c r="A30" s="29"/>
      <c r="B30" s="30"/>
      <c r="C30" s="26"/>
      <c r="D30" s="27"/>
      <c r="E30" s="21"/>
      <c r="F30" s="22">
        <f t="shared" si="0"/>
        <v>0</v>
      </c>
      <c r="G30" s="22">
        <f t="shared" si="1"/>
        <v>0</v>
      </c>
    </row>
    <row r="31" spans="1:9" s="2" customFormat="1" ht="15" customHeight="1">
      <c r="A31" s="29"/>
      <c r="B31" s="30"/>
      <c r="C31" s="26"/>
      <c r="D31" s="22"/>
      <c r="E31" s="21">
        <f t="shared" ref="E31:E37" si="3">C31*D31</f>
        <v>0</v>
      </c>
      <c r="F31" s="22">
        <f t="shared" si="0"/>
        <v>0</v>
      </c>
      <c r="G31" s="22">
        <f t="shared" si="1"/>
        <v>0</v>
      </c>
    </row>
    <row r="32" spans="1:9" s="2" customFormat="1" ht="15" customHeight="1">
      <c r="A32" s="29"/>
      <c r="B32" s="30"/>
      <c r="C32" s="26"/>
      <c r="D32" s="27"/>
      <c r="E32" s="21">
        <f t="shared" si="3"/>
        <v>0</v>
      </c>
      <c r="F32" s="22">
        <f t="shared" si="0"/>
        <v>0</v>
      </c>
      <c r="G32" s="22">
        <f t="shared" si="1"/>
        <v>0</v>
      </c>
    </row>
    <row r="33" spans="1:10" s="2" customFormat="1" ht="15" customHeight="1">
      <c r="A33" s="29"/>
      <c r="B33" s="30"/>
      <c r="C33" s="26"/>
      <c r="D33" s="22"/>
      <c r="E33" s="21">
        <f t="shared" si="3"/>
        <v>0</v>
      </c>
      <c r="F33" s="22">
        <f t="shared" si="0"/>
        <v>0</v>
      </c>
      <c r="G33" s="22">
        <f t="shared" si="1"/>
        <v>0</v>
      </c>
    </row>
    <row r="34" spans="1:10" s="2" customFormat="1" ht="15" customHeight="1">
      <c r="A34" s="29"/>
      <c r="B34" s="30"/>
      <c r="C34" s="26"/>
      <c r="D34" s="22"/>
      <c r="E34" s="27">
        <f t="shared" si="3"/>
        <v>0</v>
      </c>
      <c r="F34" s="22">
        <f t="shared" si="0"/>
        <v>0</v>
      </c>
      <c r="G34" s="22">
        <f t="shared" si="1"/>
        <v>0</v>
      </c>
      <c r="J34" s="28"/>
    </row>
    <row r="35" spans="1:10" s="2" customFormat="1" ht="15" customHeight="1">
      <c r="A35" s="29"/>
      <c r="B35" s="30"/>
      <c r="C35" s="26"/>
      <c r="D35" s="22"/>
      <c r="E35" s="27">
        <f t="shared" si="3"/>
        <v>0</v>
      </c>
      <c r="F35" s="22">
        <f t="shared" si="0"/>
        <v>0</v>
      </c>
      <c r="G35" s="22">
        <f t="shared" si="1"/>
        <v>0</v>
      </c>
    </row>
    <row r="36" spans="1:10" s="2" customFormat="1" ht="15" customHeight="1">
      <c r="A36" s="29"/>
      <c r="B36" s="30"/>
      <c r="C36" s="26"/>
      <c r="D36" s="27"/>
      <c r="E36" s="27">
        <f t="shared" si="3"/>
        <v>0</v>
      </c>
      <c r="F36" s="22">
        <f t="shared" si="0"/>
        <v>0</v>
      </c>
      <c r="G36" s="22">
        <f t="shared" si="1"/>
        <v>0</v>
      </c>
    </row>
    <row r="37" spans="1:10" s="2" customFormat="1" ht="15" customHeight="1">
      <c r="A37" s="29"/>
      <c r="B37" s="30"/>
      <c r="C37" s="26"/>
      <c r="D37" s="27"/>
      <c r="E37" s="27">
        <f t="shared" si="3"/>
        <v>0</v>
      </c>
      <c r="F37" s="22">
        <f t="shared" si="0"/>
        <v>0</v>
      </c>
      <c r="G37" s="22">
        <f t="shared" si="1"/>
        <v>0</v>
      </c>
    </row>
    <row r="38" spans="1:10" s="2" customFormat="1" ht="15" customHeight="1">
      <c r="A38" s="29"/>
      <c r="B38" s="30"/>
      <c r="C38" s="26"/>
      <c r="D38" s="22"/>
      <c r="E38" s="27"/>
      <c r="F38" s="22">
        <f t="shared" si="0"/>
        <v>0</v>
      </c>
      <c r="G38" s="22">
        <f t="shared" si="1"/>
        <v>0</v>
      </c>
    </row>
    <row r="39" spans="1:10" s="2" customFormat="1" ht="15" customHeight="1">
      <c r="A39" s="29"/>
      <c r="B39" s="30"/>
      <c r="C39" s="26"/>
      <c r="D39" s="22"/>
      <c r="E39" s="27"/>
      <c r="F39" s="22"/>
      <c r="G39" s="22">
        <f t="shared" si="1"/>
        <v>0</v>
      </c>
    </row>
    <row r="40" spans="1:10" s="2" customFormat="1" ht="15" customHeight="1">
      <c r="A40" s="29"/>
      <c r="B40" s="30"/>
      <c r="C40" s="26"/>
      <c r="D40" s="22"/>
      <c r="E40" s="26"/>
      <c r="F40" s="22">
        <f t="shared" si="0"/>
        <v>0</v>
      </c>
      <c r="G40" s="22">
        <f t="shared" si="1"/>
        <v>0</v>
      </c>
    </row>
    <row r="41" spans="1:10" s="2" customFormat="1" ht="15" customHeight="1">
      <c r="A41" s="29"/>
      <c r="B41" s="30"/>
      <c r="C41" s="26"/>
      <c r="D41" s="22"/>
      <c r="E41" s="26"/>
      <c r="F41" s="22">
        <f t="shared" si="0"/>
        <v>0</v>
      </c>
      <c r="G41" s="22">
        <f t="shared" si="1"/>
        <v>0</v>
      </c>
    </row>
    <row r="42" spans="1:10" s="2" customFormat="1" ht="15" customHeight="1" thickBot="1">
      <c r="A42" s="31"/>
      <c r="B42" s="31"/>
      <c r="C42" s="32"/>
      <c r="D42" s="33"/>
      <c r="E42" s="32">
        <f>C42*D42</f>
        <v>0</v>
      </c>
      <c r="F42" s="33">
        <f t="shared" si="0"/>
        <v>0</v>
      </c>
      <c r="G42" s="22">
        <f t="shared" si="1"/>
        <v>0</v>
      </c>
    </row>
    <row r="43" spans="1:10" s="2" customFormat="1" ht="15" customHeight="1">
      <c r="A43" s="34" t="s">
        <v>13</v>
      </c>
      <c r="B43" s="35"/>
      <c r="C43" s="6"/>
      <c r="D43" s="36" t="s">
        <v>14</v>
      </c>
      <c r="E43" s="37">
        <f>SUM(E16:E42)</f>
        <v>180000</v>
      </c>
      <c r="F43" s="38">
        <f>SUM(F16:F42)</f>
        <v>18000</v>
      </c>
      <c r="G43" s="38">
        <f>SUM(G16:G42)</f>
        <v>198000</v>
      </c>
    </row>
    <row r="44" spans="1:10" s="2" customFormat="1" ht="15" customHeight="1" thickBot="1">
      <c r="A44" s="39" t="s">
        <v>15</v>
      </c>
      <c r="B44" s="40"/>
      <c r="C44" s="41"/>
      <c r="D44" s="42"/>
      <c r="E44" s="43"/>
      <c r="F44" s="42"/>
      <c r="G44" s="42"/>
    </row>
    <row r="45" spans="1:10" s="2" customFormat="1" ht="15" customHeight="1">
      <c r="A45" s="2" t="s">
        <v>16</v>
      </c>
      <c r="C45" s="4"/>
      <c r="D45" s="4"/>
      <c r="E45" s="4"/>
      <c r="F45" s="4"/>
      <c r="G45" s="4"/>
    </row>
    <row r="46" spans="1:10" s="2" customFormat="1" ht="15" customHeight="1">
      <c r="C46" s="4"/>
      <c r="D46" s="4"/>
      <c r="E46" s="4"/>
      <c r="F46" s="4"/>
      <c r="G46" s="4"/>
    </row>
    <row r="47" spans="1:10" s="2" customFormat="1" ht="15" customHeight="1">
      <c r="C47" s="4"/>
      <c r="D47" s="4"/>
      <c r="E47" s="4"/>
      <c r="F47" s="4"/>
      <c r="G47" s="4"/>
    </row>
    <row r="48" spans="1:10" s="2" customFormat="1" ht="15" customHeight="1">
      <c r="A48" s="35"/>
      <c r="B48" s="35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할인전</vt:lpstr>
      <vt:lpstr>할인확정</vt:lpstr>
      <vt:lpstr>거치대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gyujang</dc:creator>
  <cp:lastModifiedBy>owner</cp:lastModifiedBy>
  <cp:lastPrinted>2012-09-27T02:22:36Z</cp:lastPrinted>
  <dcterms:created xsi:type="dcterms:W3CDTF">2012-09-26T05:04:06Z</dcterms:created>
  <dcterms:modified xsi:type="dcterms:W3CDTF">2012-10-26T08:54:49Z</dcterms:modified>
</cp:coreProperties>
</file>