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90" windowWidth="15480" windowHeight="11640" activeTab="1"/>
  </bookViews>
  <sheets>
    <sheet name="견적서" sheetId="4" r:id="rId1"/>
    <sheet name="견적서 (2)" sheetId="5" r:id="rId2"/>
  </sheets>
  <definedNames>
    <definedName name="_xlnm.Print_Area" localSheetId="0">견적서!$A$1:$J$43</definedName>
    <definedName name="_xlnm.Print_Area" localSheetId="1">'견적서 (2)'!$A$1:$J$43</definedName>
  </definedNames>
  <calcPr calcId="125725"/>
</workbook>
</file>

<file path=xl/calcChain.xml><?xml version="1.0" encoding="utf-8"?>
<calcChain xmlns="http://schemas.openxmlformats.org/spreadsheetml/2006/main">
  <c r="I41" i="5"/>
  <c r="H41"/>
  <c r="G41"/>
  <c r="H40"/>
  <c r="G40"/>
  <c r="I40" s="1"/>
  <c r="G39"/>
  <c r="G38"/>
  <c r="H38" s="1"/>
  <c r="I38" s="1"/>
  <c r="I37"/>
  <c r="H37"/>
  <c r="G37"/>
  <c r="H36"/>
  <c r="G36"/>
  <c r="I36" s="1"/>
  <c r="G35"/>
  <c r="G34"/>
  <c r="H34" s="1"/>
  <c r="I34" s="1"/>
  <c r="G33"/>
  <c r="H33" s="1"/>
  <c r="G32"/>
  <c r="H32" s="1"/>
  <c r="G31"/>
  <c r="G30"/>
  <c r="H30" s="1"/>
  <c r="I30" s="1"/>
  <c r="G29"/>
  <c r="H29" s="1"/>
  <c r="G28"/>
  <c r="H28" s="1"/>
  <c r="G27"/>
  <c r="G26"/>
  <c r="H26" s="1"/>
  <c r="I26" s="1"/>
  <c r="G25"/>
  <c r="H25" s="1"/>
  <c r="G24"/>
  <c r="G23"/>
  <c r="G22"/>
  <c r="H22" s="1"/>
  <c r="I22" s="1"/>
  <c r="G21"/>
  <c r="H21" s="1"/>
  <c r="G20"/>
  <c r="H20" s="1"/>
  <c r="G19"/>
  <c r="G18"/>
  <c r="H18" s="1"/>
  <c r="I18" s="1"/>
  <c r="G17"/>
  <c r="H17" s="1"/>
  <c r="H16"/>
  <c r="G16"/>
  <c r="I16" s="1"/>
  <c r="G15"/>
  <c r="G34" i="4"/>
  <c r="G35"/>
  <c r="G36"/>
  <c r="H36" s="1"/>
  <c r="I36" s="1"/>
  <c r="G37"/>
  <c r="H37" s="1"/>
  <c r="I37" s="1"/>
  <c r="G38"/>
  <c r="G39"/>
  <c r="G40"/>
  <c r="H40"/>
  <c r="I40" s="1"/>
  <c r="G41"/>
  <c r="G15"/>
  <c r="H15" s="1"/>
  <c r="I15" s="1"/>
  <c r="G16"/>
  <c r="H16" s="1"/>
  <c r="G33"/>
  <c r="G32"/>
  <c r="G31"/>
  <c r="H31" s="1"/>
  <c r="G30"/>
  <c r="G29"/>
  <c r="G28"/>
  <c r="G27"/>
  <c r="H27" s="1"/>
  <c r="G26"/>
  <c r="G25"/>
  <c r="G24"/>
  <c r="G23"/>
  <c r="H23" s="1"/>
  <c r="G22"/>
  <c r="H22" s="1"/>
  <c r="G21"/>
  <c r="G20"/>
  <c r="G19"/>
  <c r="H19" s="1"/>
  <c r="G18"/>
  <c r="H18" s="1"/>
  <c r="G17"/>
  <c r="I29" i="5" l="1"/>
  <c r="I21"/>
  <c r="I25"/>
  <c r="I32"/>
  <c r="I33"/>
  <c r="I28"/>
  <c r="H24"/>
  <c r="I24" s="1"/>
  <c r="I20"/>
  <c r="I17"/>
  <c r="I35"/>
  <c r="H15"/>
  <c r="I15" s="1"/>
  <c r="H19"/>
  <c r="I19" s="1"/>
  <c r="H23"/>
  <c r="I23" s="1"/>
  <c r="H27"/>
  <c r="I27" s="1"/>
  <c r="H31"/>
  <c r="I31" s="1"/>
  <c r="H35"/>
  <c r="H39"/>
  <c r="I39" s="1"/>
  <c r="H41" i="4"/>
  <c r="I41" s="1"/>
  <c r="H39"/>
  <c r="I39" s="1"/>
  <c r="H35"/>
  <c r="I35" s="1"/>
  <c r="H38"/>
  <c r="I38" s="1"/>
  <c r="H34"/>
  <c r="I34" s="1"/>
  <c r="H17"/>
  <c r="I17" s="1"/>
  <c r="I19"/>
  <c r="H21"/>
  <c r="I21" s="1"/>
  <c r="I23"/>
  <c r="H25"/>
  <c r="I25" s="1"/>
  <c r="I27"/>
  <c r="H29"/>
  <c r="I29" s="1"/>
  <c r="I31"/>
  <c r="H33"/>
  <c r="I33" s="1"/>
  <c r="I16"/>
  <c r="I18"/>
  <c r="I22"/>
  <c r="H20"/>
  <c r="I20" s="1"/>
  <c r="H24"/>
  <c r="I24" s="1"/>
  <c r="H26"/>
  <c r="I26" s="1"/>
  <c r="H28"/>
  <c r="I28" s="1"/>
  <c r="H30"/>
  <c r="I30" s="1"/>
  <c r="H32"/>
  <c r="I32" s="1"/>
  <c r="G42" i="5" l="1"/>
  <c r="B12" s="1"/>
  <c r="G42" i="4"/>
  <c r="B12" s="1"/>
</calcChain>
</file>

<file path=xl/sharedStrings.xml><?xml version="1.0" encoding="utf-8"?>
<sst xmlns="http://schemas.openxmlformats.org/spreadsheetml/2006/main" count="154" uniqueCount="97">
  <si>
    <t>품  명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</si>
  <si>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</si>
  <si>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</si>
  <si>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</si>
  <si>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</si>
  <si>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등록번호</t>
    <phoneticPr fontId="3" type="noConversion"/>
  </si>
  <si>
    <t>전화번호</t>
    <phoneticPr fontId="3" type="noConversion"/>
  </si>
  <si>
    <t>2 2 1 - 1 0 - 4 6 0 0 0</t>
    <phoneticPr fontId="3" type="noConversion"/>
  </si>
  <si>
    <t>미래종합OA</t>
    <phoneticPr fontId="3" type="noConversion"/>
  </si>
  <si>
    <t>춘천시 온의동 549-6번지</t>
    <phoneticPr fontId="3" type="noConversion"/>
  </si>
  <si>
    <t>컴퓨터및사무기기</t>
    <phoneticPr fontId="3" type="noConversion"/>
  </si>
  <si>
    <t>공
급
자</t>
    <phoneticPr fontId="3" type="noConversion"/>
  </si>
  <si>
    <t>상   호</t>
    <phoneticPr fontId="3" type="noConversion"/>
  </si>
  <si>
    <t>주   소</t>
    <phoneticPr fontId="3" type="noConversion"/>
  </si>
  <si>
    <t>업   태</t>
    <phoneticPr fontId="3" type="noConversion"/>
  </si>
  <si>
    <t>성  명</t>
    <phoneticPr fontId="3" type="noConversion"/>
  </si>
  <si>
    <t>종  목</t>
    <phoneticPr fontId="3" type="noConversion"/>
  </si>
  <si>
    <t>비고</t>
    <phoneticPr fontId="3" type="noConversion"/>
  </si>
  <si>
    <t xml:space="preserve"> 견    적    서 </t>
    <phoneticPr fontId="3" type="noConversion"/>
  </si>
  <si>
    <t>진 호 성 (인)</t>
    <phoneticPr fontId="3" type="noConversion"/>
  </si>
  <si>
    <t xml:space="preserve">견적일자 : </t>
    <phoneticPr fontId="3" type="noConversion"/>
  </si>
  <si>
    <t xml:space="preserve">유효기간 : </t>
    <phoneticPr fontId="3" type="noConversion"/>
  </si>
  <si>
    <t xml:space="preserve">기    타 : </t>
    <phoneticPr fontId="3" type="noConversion"/>
  </si>
  <si>
    <t>부가세 포함</t>
    <phoneticPr fontId="3" type="noConversion"/>
  </si>
  <si>
    <t>팩스번호</t>
    <phoneticPr fontId="3" type="noConversion"/>
  </si>
  <si>
    <t>합    계</t>
    <phoneticPr fontId="3" type="noConversion"/>
  </si>
  <si>
    <t>수량</t>
    <phoneticPr fontId="3" type="noConversion"/>
  </si>
  <si>
    <t>아래와 같이 견적합니다.</t>
    <phoneticPr fontId="3" type="noConversion"/>
  </si>
  <si>
    <r>
      <t>도</t>
    </r>
    <r>
      <rPr>
        <b/>
        <sz val="12"/>
        <rFont val="맑은 고딕"/>
        <family val="3"/>
        <charset val="129"/>
      </rPr>
      <t>•</t>
    </r>
    <r>
      <rPr>
        <b/>
        <sz val="12"/>
        <rFont val="굴림체"/>
        <family val="3"/>
        <charset val="129"/>
      </rPr>
      <t>소매</t>
    </r>
    <phoneticPr fontId="3" type="noConversion"/>
  </si>
  <si>
    <t>합계금액</t>
    <phoneticPr fontId="3" type="noConversion"/>
  </si>
  <si>
    <t xml:space="preserve"> 033-244-9146</t>
    <phoneticPr fontId="3" type="noConversion"/>
  </si>
  <si>
    <t>*결제계좌 : 농협 301-0053-5761-71 진호성</t>
    <phoneticPr fontId="3" type="noConversion"/>
  </si>
  <si>
    <t xml:space="preserve">*견적담당 : 팀장  이영수 </t>
    <phoneticPr fontId="3" type="noConversion"/>
  </si>
  <si>
    <t>규           격</t>
    <phoneticPr fontId="3" type="noConversion"/>
  </si>
  <si>
    <t>견적일로부터 7일</t>
    <phoneticPr fontId="3" type="noConversion"/>
  </si>
  <si>
    <t xml:space="preserve"> 033-256-9147  (010-5499-9147)</t>
    <phoneticPr fontId="3" type="noConversion"/>
  </si>
  <si>
    <t xml:space="preserve"> 참씨드 주식회사 귀하</t>
    <phoneticPr fontId="3" type="noConversion"/>
  </si>
  <si>
    <t>라벨지</t>
    <phoneticPr fontId="3" type="noConversion"/>
  </si>
  <si>
    <t>용지</t>
    <phoneticPr fontId="3" type="noConversion"/>
  </si>
  <si>
    <t>double a4</t>
    <phoneticPr fontId="3" type="noConversion"/>
  </si>
  <si>
    <t>double a3</t>
    <phoneticPr fontId="3" type="noConversion"/>
  </si>
  <si>
    <t>double b5</t>
    <phoneticPr fontId="3" type="noConversion"/>
  </si>
  <si>
    <t>바인더</t>
    <phoneticPr fontId="3" type="noConversion"/>
  </si>
  <si>
    <t>D링 바인더(적)</t>
    <phoneticPr fontId="3" type="noConversion"/>
  </si>
  <si>
    <t>D링 바인더(흑)</t>
    <phoneticPr fontId="3" type="noConversion"/>
  </si>
  <si>
    <t>네임펜</t>
    <phoneticPr fontId="3" type="noConversion"/>
  </si>
  <si>
    <t>유성적색</t>
    <phoneticPr fontId="3" type="noConversion"/>
  </si>
  <si>
    <t>유성흑색</t>
    <phoneticPr fontId="3" type="noConversion"/>
  </si>
  <si>
    <t>5구 접지</t>
    <phoneticPr fontId="3" type="noConversion"/>
  </si>
  <si>
    <t>멀티탭</t>
    <phoneticPr fontId="3" type="noConversion"/>
  </si>
  <si>
    <t>스프레이</t>
    <phoneticPr fontId="3" type="noConversion"/>
  </si>
  <si>
    <t>먼지제거제</t>
    <phoneticPr fontId="3" type="noConversion"/>
  </si>
  <si>
    <t>파일</t>
    <phoneticPr fontId="3" type="noConversion"/>
  </si>
  <si>
    <t>슬라이드 파일</t>
    <phoneticPr fontId="3" type="noConversion"/>
  </si>
  <si>
    <t>견출지</t>
    <phoneticPr fontId="3" type="noConversion"/>
  </si>
  <si>
    <t>26장 견출지</t>
    <phoneticPr fontId="3" type="noConversion"/>
  </si>
  <si>
    <t>분류용 견출지</t>
    <phoneticPr fontId="3" type="noConversion"/>
  </si>
  <si>
    <t>하드보드 스프링 파일(녹)</t>
    <phoneticPr fontId="3" type="noConversion"/>
  </si>
  <si>
    <t>하드보드 스프링 파일(청)</t>
    <phoneticPr fontId="3" type="noConversion"/>
  </si>
  <si>
    <t>인덱스파일(노랑)</t>
    <phoneticPr fontId="3" type="noConversion"/>
  </si>
  <si>
    <t>인덱스파일(빨강)</t>
    <phoneticPr fontId="3" type="noConversion"/>
  </si>
  <si>
    <t>문서보관상자</t>
    <phoneticPr fontId="3" type="noConversion"/>
  </si>
  <si>
    <t>이젤패드</t>
    <phoneticPr fontId="3" type="noConversion"/>
  </si>
  <si>
    <t>필기구</t>
    <phoneticPr fontId="3" type="noConversion"/>
  </si>
  <si>
    <t>플러스펜(흑,적,파)</t>
    <phoneticPr fontId="3" type="noConversion"/>
  </si>
  <si>
    <t>폼텍 주소용라벨지(16분할)</t>
    <phoneticPr fontId="3" type="noConversion"/>
  </si>
  <si>
    <t>토너</t>
    <phoneticPr fontId="3" type="noConversion"/>
  </si>
  <si>
    <t>캐논 NPG-35 black</t>
    <phoneticPr fontId="3" type="noConversion"/>
  </si>
  <si>
    <t>캐논 NPG-35 yellow</t>
    <phoneticPr fontId="3" type="noConversion"/>
  </si>
  <si>
    <t>잉크</t>
    <phoneticPr fontId="3" type="noConversion"/>
  </si>
  <si>
    <t>no.950xl 검정</t>
    <phoneticPr fontId="3" type="noConversion"/>
  </si>
  <si>
    <t>no. 951xl 파랑</t>
    <phoneticPr fontId="3" type="noConversion"/>
  </si>
  <si>
    <t>no. 951xl 빨강</t>
    <phoneticPr fontId="3" type="noConversion"/>
  </si>
  <si>
    <t>no. 951xl 노랑</t>
    <phoneticPr fontId="3" type="noConversion"/>
  </si>
  <si>
    <t>용지</t>
    <phoneticPr fontId="3" type="noConversion"/>
  </si>
  <si>
    <t>hp 고강도 용지</t>
    <phoneticPr fontId="3" type="noConversion"/>
  </si>
  <si>
    <t>파일</t>
    <phoneticPr fontId="3" type="noConversion"/>
  </si>
  <si>
    <t>인덱스 클리어화일</t>
    <phoneticPr fontId="3" type="noConversion"/>
  </si>
  <si>
    <t>줄자</t>
    <phoneticPr fontId="3" type="noConversion"/>
  </si>
  <si>
    <t>100m 줄자</t>
    <phoneticPr fontId="3" type="noConversion"/>
  </si>
  <si>
    <t>바인더</t>
    <phoneticPr fontId="3" type="noConversion"/>
  </si>
  <si>
    <t>열제본표지</t>
    <phoneticPr fontId="3" type="noConversion"/>
  </si>
  <si>
    <t>제본악세사리</t>
    <phoneticPr fontId="3" type="noConversion"/>
  </si>
  <si>
    <t>와이어제본링</t>
    <phoneticPr fontId="3" type="noConversion"/>
  </si>
  <si>
    <t>제본 표지</t>
    <phoneticPr fontId="3" type="noConversion"/>
  </si>
  <si>
    <t>pvc 제본표지</t>
    <phoneticPr fontId="3" type="noConversion"/>
  </si>
  <si>
    <t>포스트잇</t>
    <phoneticPr fontId="3" type="noConversion"/>
  </si>
  <si>
    <t>캐비넷팩 외</t>
    <phoneticPr fontId="3" type="noConversion"/>
  </si>
  <si>
    <t>서류함</t>
    <phoneticPr fontId="3" type="noConversion"/>
  </si>
  <si>
    <t>3단 책꽂이</t>
    <phoneticPr fontId="3" type="noConversion"/>
  </si>
  <si>
    <t>책꽂이 서류함</t>
    <phoneticPr fontId="3" type="noConversion"/>
  </si>
  <si>
    <t>멀티책꽂이</t>
    <phoneticPr fontId="3" type="noConversion"/>
  </si>
  <si>
    <t>테이프</t>
    <phoneticPr fontId="3" type="noConversion"/>
  </si>
  <si>
    <t>테이프(청면,전기</t>
    <phoneticPr fontId="3" type="noConversion"/>
  </si>
  <si>
    <t>수정테이프</t>
    <phoneticPr fontId="3" type="noConversion"/>
  </si>
  <si>
    <t>필기구</t>
    <phoneticPr fontId="3" type="noConversion"/>
  </si>
  <si>
    <t>형관펜 5색</t>
    <phoneticPr fontId="3" type="noConversion"/>
  </si>
</sst>
</file>

<file path=xl/styles.xml><?xml version="1.0" encoding="utf-8"?>
<styleSheet xmlns="http://schemas.openxmlformats.org/spreadsheetml/2006/main">
  <numFmts count="4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  <numFmt numFmtId="177" formatCode="yyyy&quot;년&quot;\ m&quot;월&quot;\ d&quot;일&quot;;@"/>
  </numFmts>
  <fonts count="14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sz val="11"/>
      <name val="굴림체"/>
      <family val="3"/>
      <charset val="129"/>
    </font>
    <font>
      <sz val="12"/>
      <name val="굴림체"/>
      <family val="3"/>
      <charset val="129"/>
    </font>
    <font>
      <b/>
      <u val="double"/>
      <sz val="24"/>
      <name val="굴림체"/>
      <family val="3"/>
      <charset val="129"/>
    </font>
    <font>
      <b/>
      <u/>
      <sz val="10"/>
      <name val="굴림체"/>
      <family val="3"/>
      <charset val="129"/>
    </font>
    <font>
      <b/>
      <u/>
      <sz val="16"/>
      <name val="굴림체"/>
      <family val="3"/>
      <charset val="129"/>
    </font>
    <font>
      <b/>
      <sz val="12"/>
      <name val="맑은 고딕"/>
      <family val="3"/>
      <charset val="129"/>
    </font>
    <font>
      <sz val="9"/>
      <name val="굴림체"/>
      <family val="3"/>
      <charset val="129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</cellStyleXfs>
  <cellXfs count="82">
    <xf numFmtId="0" fontId="0" fillId="0" borderId="0" xfId="0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176" fontId="5" fillId="0" borderId="0" xfId="1" applyNumberFormat="1" applyFont="1" applyAlignment="1">
      <alignment horizontal="right" vertical="center"/>
    </xf>
    <xf numFmtId="41" fontId="4" fillId="0" borderId="5" xfId="1" applyFont="1" applyBorder="1" applyAlignment="1">
      <alignment horizontal="center" vertical="center"/>
    </xf>
    <xf numFmtId="41" fontId="4" fillId="0" borderId="6" xfId="1" applyFont="1" applyBorder="1" applyAlignment="1">
      <alignment vertical="center"/>
    </xf>
    <xf numFmtId="0" fontId="4" fillId="0" borderId="6" xfId="0" applyFont="1" applyBorder="1" applyAlignment="1">
      <alignment horizontal="center"/>
    </xf>
    <xf numFmtId="41" fontId="4" fillId="0" borderId="5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6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6" fillId="0" borderId="0" xfId="0" applyFont="1" applyAlignment="1">
      <alignment vertical="center"/>
    </xf>
    <xf numFmtId="41" fontId="4" fillId="0" borderId="6" xfId="1" applyFont="1" applyBorder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42" fontId="6" fillId="0" borderId="0" xfId="2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25" xfId="0" applyFont="1" applyBorder="1" applyAlignment="1">
      <alignment vertical="center"/>
    </xf>
    <xf numFmtId="0" fontId="6" fillId="0" borderId="26" xfId="0" applyFont="1" applyBorder="1" applyAlignment="1">
      <alignment vertical="center"/>
    </xf>
    <xf numFmtId="0" fontId="6" fillId="0" borderId="27" xfId="0" applyFont="1" applyBorder="1" applyAlignment="1">
      <alignment vertical="center"/>
    </xf>
    <xf numFmtId="0" fontId="8" fillId="0" borderId="0" xfId="0" applyFont="1" applyBorder="1" applyAlignment="1">
      <alignment horizontal="center" vertical="center"/>
    </xf>
    <xf numFmtId="177" fontId="8" fillId="0" borderId="0" xfId="0" applyNumberFormat="1" applyFont="1" applyBorder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11" fillId="0" borderId="0" xfId="0" applyFont="1" applyBorder="1" applyAlignment="1"/>
    <xf numFmtId="0" fontId="6" fillId="0" borderId="11" xfId="0" applyFont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1" fontId="4" fillId="0" borderId="1" xfId="1" applyFont="1" applyFill="1" applyBorder="1" applyAlignment="1">
      <alignment horizontal="center" vertical="center"/>
    </xf>
    <xf numFmtId="41" fontId="4" fillId="0" borderId="2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4" fillId="0" borderId="2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6" fillId="0" borderId="21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8" fillId="0" borderId="0" xfId="0" applyFont="1" applyBorder="1" applyAlignment="1">
      <alignment horizontal="left" vertical="center"/>
    </xf>
    <xf numFmtId="0" fontId="6" fillId="0" borderId="12" xfId="0" applyFont="1" applyBorder="1" applyAlignment="1">
      <alignment horizontal="left" vertical="center"/>
    </xf>
    <xf numFmtId="0" fontId="6" fillId="0" borderId="24" xfId="0" applyFont="1" applyBorder="1" applyAlignment="1">
      <alignment horizontal="left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left" vertical="center" indent="1"/>
    </xf>
    <xf numFmtId="0" fontId="6" fillId="0" borderId="9" xfId="0" applyFont="1" applyBorder="1" applyAlignment="1">
      <alignment horizontal="left" vertical="center" indent="1"/>
    </xf>
    <xf numFmtId="0" fontId="6" fillId="0" borderId="15" xfId="0" applyFont="1" applyBorder="1" applyAlignment="1">
      <alignment horizontal="left" vertical="center" indent="1"/>
    </xf>
    <xf numFmtId="0" fontId="6" fillId="0" borderId="13" xfId="0" applyFont="1" applyBorder="1" applyAlignment="1">
      <alignment horizontal="left" vertical="center" indent="1"/>
    </xf>
    <xf numFmtId="0" fontId="6" fillId="0" borderId="8" xfId="0" applyFont="1" applyBorder="1" applyAlignment="1">
      <alignment horizontal="left" vertical="center" indent="1"/>
    </xf>
    <xf numFmtId="0" fontId="6" fillId="0" borderId="14" xfId="0" applyFont="1" applyBorder="1" applyAlignment="1">
      <alignment horizontal="left" vertical="center" indent="1"/>
    </xf>
    <xf numFmtId="41" fontId="5" fillId="0" borderId="6" xfId="1" applyFont="1" applyFill="1" applyBorder="1" applyAlignment="1">
      <alignment horizontal="center" vertical="center"/>
    </xf>
    <xf numFmtId="41" fontId="5" fillId="0" borderId="7" xfId="1" applyFont="1" applyFill="1" applyBorder="1" applyAlignment="1">
      <alignment horizontal="center" vertical="center"/>
    </xf>
    <xf numFmtId="0" fontId="5" fillId="0" borderId="13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14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5" fillId="0" borderId="15" xfId="0" applyFont="1" applyBorder="1" applyAlignment="1">
      <alignment horizontal="left" vertical="center"/>
    </xf>
    <xf numFmtId="41" fontId="5" fillId="0" borderId="3" xfId="1" applyFont="1" applyFill="1" applyBorder="1" applyAlignment="1">
      <alignment horizontal="center" vertical="center"/>
    </xf>
    <xf numFmtId="41" fontId="5" fillId="0" borderId="4" xfId="1" applyFont="1" applyBorder="1" applyAlignment="1">
      <alignment horizontal="center" vertical="center"/>
    </xf>
    <xf numFmtId="41" fontId="5" fillId="0" borderId="9" xfId="1" applyFont="1" applyBorder="1" applyAlignment="1">
      <alignment horizontal="center" vertical="center"/>
    </xf>
    <xf numFmtId="41" fontId="5" fillId="0" borderId="15" xfId="1" applyFont="1" applyBorder="1" applyAlignment="1">
      <alignment horizontal="center" vertical="center"/>
    </xf>
    <xf numFmtId="41" fontId="5" fillId="0" borderId="13" xfId="1" applyFont="1" applyBorder="1" applyAlignment="1">
      <alignment horizontal="center" vertical="center"/>
    </xf>
    <xf numFmtId="41" fontId="5" fillId="0" borderId="8" xfId="1" applyFont="1" applyBorder="1" applyAlignment="1">
      <alignment horizontal="center" vertical="center"/>
    </xf>
    <xf numFmtId="41" fontId="5" fillId="0" borderId="14" xfId="1" applyFont="1" applyBorder="1" applyAlignment="1">
      <alignment horizontal="center" vertical="center"/>
    </xf>
    <xf numFmtId="0" fontId="13" fillId="0" borderId="5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3" fillId="0" borderId="20" xfId="0" applyFont="1" applyBorder="1" applyAlignment="1">
      <alignment horizontal="center"/>
    </xf>
    <xf numFmtId="177" fontId="4" fillId="0" borderId="0" xfId="0" applyNumberFormat="1" applyFont="1" applyBorder="1" applyAlignment="1">
      <alignment horizontal="lef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9" defaultPivotStyle="PivotStyleLight16"/>
  <colors>
    <mruColors>
      <color rgb="FFFFFFCC"/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828675</xdr:colOff>
      <xdr:row>4</xdr:row>
      <xdr:rowOff>114300</xdr:rowOff>
    </xdr:from>
    <xdr:to>
      <xdr:col>9</xdr:col>
      <xdr:colOff>408814</xdr:colOff>
      <xdr:row>6</xdr:row>
      <xdr:rowOff>174499</xdr:rowOff>
    </xdr:to>
    <xdr:pic>
      <xdr:nvPicPr>
        <xdr:cNvPr id="7" name="그림 6" descr="도장.bmp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553200" y="1209675"/>
          <a:ext cx="589789" cy="612649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828675</xdr:colOff>
      <xdr:row>4</xdr:row>
      <xdr:rowOff>114300</xdr:rowOff>
    </xdr:from>
    <xdr:to>
      <xdr:col>9</xdr:col>
      <xdr:colOff>408814</xdr:colOff>
      <xdr:row>6</xdr:row>
      <xdr:rowOff>174499</xdr:rowOff>
    </xdr:to>
    <xdr:pic>
      <xdr:nvPicPr>
        <xdr:cNvPr id="2" name="그림 1" descr="도장.bmp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553200" y="1209675"/>
          <a:ext cx="589789" cy="612649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46"/>
  <sheetViews>
    <sheetView topLeftCell="A10" zoomScaleSheetLayoutView="80" workbookViewId="0">
      <selection activeCell="L23" sqref="L23"/>
    </sheetView>
  </sheetViews>
  <sheetFormatPr defaultRowHeight="15" customHeight="1"/>
  <cols>
    <col min="1" max="1" width="11.6640625" style="1" customWidth="1"/>
    <col min="2" max="2" width="15.109375" style="1" customWidth="1"/>
    <col min="3" max="3" width="2.5546875" style="1" customWidth="1"/>
    <col min="4" max="4" width="1.5546875" style="1" customWidth="1"/>
    <col min="5" max="5" width="4.109375" style="5" customWidth="1"/>
    <col min="6" max="6" width="9.77734375" style="5" customWidth="1"/>
    <col min="7" max="7" width="12.21875" style="5" customWidth="1"/>
    <col min="8" max="8" width="9.77734375" style="5" customWidth="1"/>
    <col min="9" max="9" width="11.77734375" style="5" customWidth="1"/>
    <col min="10" max="10" width="5.109375" style="5" customWidth="1"/>
    <col min="11" max="11" width="8.88671875" style="1"/>
    <col min="12" max="12" width="9.33203125" style="1" bestFit="1" customWidth="1"/>
    <col min="13" max="16384" width="8.88671875" style="1"/>
  </cols>
  <sheetData>
    <row r="1" spans="1:12" ht="27.75" customHeight="1">
      <c r="A1" s="40" t="s">
        <v>18</v>
      </c>
      <c r="B1" s="40"/>
      <c r="C1" s="40"/>
      <c r="D1" s="40"/>
      <c r="E1" s="40"/>
      <c r="F1" s="40"/>
      <c r="G1" s="40"/>
      <c r="H1" s="40"/>
      <c r="I1" s="40"/>
      <c r="J1" s="17"/>
    </row>
    <row r="2" spans="1:12" ht="20.100000000000001" customHeight="1">
      <c r="A2" s="2"/>
      <c r="B2" s="2"/>
      <c r="C2" s="2"/>
      <c r="D2" s="2"/>
      <c r="E2" s="3"/>
      <c r="F2" s="4"/>
    </row>
    <row r="3" spans="1:12" ht="20.100000000000001" customHeight="1">
      <c r="A3" s="26" t="s">
        <v>36</v>
      </c>
      <c r="B3" s="25"/>
      <c r="C3" s="2"/>
      <c r="D3" s="2"/>
      <c r="E3" s="6"/>
      <c r="F3" s="6"/>
      <c r="G3" s="6"/>
    </row>
    <row r="4" spans="1:12" ht="20.100000000000001" customHeight="1" thickBot="1">
      <c r="A4" s="2"/>
      <c r="B4" s="2"/>
      <c r="C4" s="2"/>
      <c r="D4" s="2"/>
      <c r="E4" s="6"/>
      <c r="F4" s="6"/>
      <c r="G4" s="6"/>
    </row>
    <row r="5" spans="1:12" s="15" customFormat="1" ht="21.95" customHeight="1">
      <c r="A5" s="46" t="s">
        <v>27</v>
      </c>
      <c r="B5" s="46"/>
      <c r="C5" s="46"/>
      <c r="E5" s="41" t="s">
        <v>11</v>
      </c>
      <c r="F5" s="28" t="s">
        <v>5</v>
      </c>
      <c r="G5" s="44" t="s">
        <v>7</v>
      </c>
      <c r="H5" s="44"/>
      <c r="I5" s="44"/>
      <c r="J5" s="45"/>
    </row>
    <row r="6" spans="1:12" s="15" customFormat="1" ht="21.95" customHeight="1">
      <c r="A6" s="46"/>
      <c r="B6" s="46"/>
      <c r="C6" s="46"/>
      <c r="E6" s="42"/>
      <c r="F6" s="29" t="s">
        <v>12</v>
      </c>
      <c r="G6" s="19" t="s">
        <v>8</v>
      </c>
      <c r="H6" s="29" t="s">
        <v>15</v>
      </c>
      <c r="I6" s="47" t="s">
        <v>19</v>
      </c>
      <c r="J6" s="48"/>
    </row>
    <row r="7" spans="1:12" s="15" customFormat="1" ht="21.95" customHeight="1">
      <c r="A7" s="23" t="s">
        <v>20</v>
      </c>
      <c r="B7" s="24">
        <v>41246</v>
      </c>
      <c r="C7" s="24"/>
      <c r="E7" s="42"/>
      <c r="F7" s="29" t="s">
        <v>13</v>
      </c>
      <c r="G7" s="47" t="s">
        <v>9</v>
      </c>
      <c r="H7" s="47"/>
      <c r="I7" s="47"/>
      <c r="J7" s="48"/>
    </row>
    <row r="8" spans="1:12" s="15" customFormat="1" ht="21.95" customHeight="1">
      <c r="A8" s="23" t="s">
        <v>21</v>
      </c>
      <c r="B8" s="51" t="s">
        <v>34</v>
      </c>
      <c r="C8" s="51"/>
      <c r="E8" s="42"/>
      <c r="F8" s="29" t="s">
        <v>14</v>
      </c>
      <c r="G8" s="19" t="s">
        <v>28</v>
      </c>
      <c r="H8" s="29" t="s">
        <v>16</v>
      </c>
      <c r="I8" s="49" t="s">
        <v>10</v>
      </c>
      <c r="J8" s="50"/>
    </row>
    <row r="9" spans="1:12" s="15" customFormat="1" ht="21.95" customHeight="1">
      <c r="E9" s="42"/>
      <c r="F9" s="29" t="s">
        <v>6</v>
      </c>
      <c r="G9" s="20" t="s">
        <v>35</v>
      </c>
      <c r="H9" s="21"/>
      <c r="I9" s="21"/>
      <c r="J9" s="22"/>
    </row>
    <row r="10" spans="1:12" s="15" customFormat="1" ht="21.95" customHeight="1" thickBot="1">
      <c r="A10" s="23" t="s">
        <v>22</v>
      </c>
      <c r="B10" s="52" t="s">
        <v>23</v>
      </c>
      <c r="C10" s="52"/>
      <c r="D10" s="18"/>
      <c r="E10" s="43"/>
      <c r="F10" s="30" t="s">
        <v>24</v>
      </c>
      <c r="G10" s="53" t="s">
        <v>30</v>
      </c>
      <c r="H10" s="53"/>
      <c r="I10" s="53"/>
      <c r="J10" s="54"/>
    </row>
    <row r="11" spans="1:12" ht="15" customHeight="1" thickBot="1">
      <c r="A11" s="2"/>
      <c r="B11" s="7"/>
      <c r="C11" s="7"/>
      <c r="D11" s="7"/>
      <c r="E11" s="1"/>
      <c r="F11" s="1"/>
      <c r="G11" s="1"/>
      <c r="H11" s="1"/>
      <c r="I11" s="1"/>
      <c r="J11" s="1"/>
    </row>
    <row r="12" spans="1:12" ht="15" customHeight="1">
      <c r="A12" s="55" t="s">
        <v>29</v>
      </c>
      <c r="B12" s="57" t="str">
        <f>"일금"&amp;" "&amp;NUMBERSTRING(G42,1)&amp;"원정"&amp;" "&amp;"("&amp;DOLLAR(G42,0)&amp;")"</f>
        <v>일금 이백사십이만구천삼백오십원정 (₩2,429,350)</v>
      </c>
      <c r="C12" s="58"/>
      <c r="D12" s="58"/>
      <c r="E12" s="58"/>
      <c r="F12" s="58"/>
      <c r="G12" s="58"/>
      <c r="H12" s="58"/>
      <c r="I12" s="58"/>
      <c r="J12" s="59"/>
    </row>
    <row r="13" spans="1:12" ht="15" customHeight="1" thickBot="1">
      <c r="A13" s="56"/>
      <c r="B13" s="60"/>
      <c r="C13" s="61"/>
      <c r="D13" s="61"/>
      <c r="E13" s="61"/>
      <c r="F13" s="61"/>
      <c r="G13" s="61"/>
      <c r="H13" s="61"/>
      <c r="I13" s="61"/>
      <c r="J13" s="62"/>
    </row>
    <row r="14" spans="1:12" s="2" customFormat="1" ht="18.75" customHeight="1" thickBot="1">
      <c r="A14" s="31" t="s">
        <v>0</v>
      </c>
      <c r="B14" s="37" t="s">
        <v>33</v>
      </c>
      <c r="C14" s="38"/>
      <c r="D14" s="39"/>
      <c r="E14" s="32" t="s">
        <v>26</v>
      </c>
      <c r="F14" s="32" t="s">
        <v>1</v>
      </c>
      <c r="G14" s="33" t="s">
        <v>2</v>
      </c>
      <c r="H14" s="33" t="s">
        <v>3</v>
      </c>
      <c r="I14" s="32" t="s">
        <v>4</v>
      </c>
      <c r="J14" s="32" t="s">
        <v>17</v>
      </c>
    </row>
    <row r="15" spans="1:12" s="2" customFormat="1" ht="15" customHeight="1">
      <c r="A15" s="10" t="s">
        <v>37</v>
      </c>
      <c r="B15" s="78" t="s">
        <v>65</v>
      </c>
      <c r="C15" s="79"/>
      <c r="D15" s="80"/>
      <c r="E15" s="16">
        <v>5</v>
      </c>
      <c r="F15" s="11">
        <v>22000</v>
      </c>
      <c r="G15" s="8">
        <f t="shared" ref="G15:G16" si="0">E15*F15</f>
        <v>110000</v>
      </c>
      <c r="H15" s="9">
        <f t="shared" ref="H15:H16" si="1">G15*10%</f>
        <v>11000</v>
      </c>
      <c r="I15" s="9">
        <f>SUM(G15:H15)</f>
        <v>121000</v>
      </c>
      <c r="J15" s="9"/>
      <c r="L15" s="12"/>
    </row>
    <row r="16" spans="1:12" s="2" customFormat="1" ht="15" customHeight="1">
      <c r="A16" s="10" t="s">
        <v>38</v>
      </c>
      <c r="B16" s="34" t="s">
        <v>39</v>
      </c>
      <c r="C16" s="35"/>
      <c r="D16" s="36"/>
      <c r="E16" s="16">
        <v>15</v>
      </c>
      <c r="F16" s="11">
        <v>26500</v>
      </c>
      <c r="G16" s="8">
        <f t="shared" si="0"/>
        <v>397500</v>
      </c>
      <c r="H16" s="9">
        <f t="shared" si="1"/>
        <v>39750</v>
      </c>
      <c r="I16" s="9">
        <f t="shared" ref="I16:I32" si="2">SUM(G16:H16)</f>
        <v>437250</v>
      </c>
      <c r="J16" s="9"/>
    </row>
    <row r="17" spans="1:12" s="2" customFormat="1" ht="15" customHeight="1">
      <c r="A17" s="10" t="s">
        <v>38</v>
      </c>
      <c r="B17" s="34" t="s">
        <v>40</v>
      </c>
      <c r="C17" s="35"/>
      <c r="D17" s="36"/>
      <c r="E17" s="16">
        <v>15</v>
      </c>
      <c r="F17" s="11">
        <v>35000</v>
      </c>
      <c r="G17" s="8">
        <f t="shared" ref="G17:G32" si="3">E17*F17</f>
        <v>525000</v>
      </c>
      <c r="H17" s="9">
        <f t="shared" ref="H17:H33" si="4">G17*10%</f>
        <v>52500</v>
      </c>
      <c r="I17" s="9">
        <f t="shared" si="2"/>
        <v>577500</v>
      </c>
      <c r="J17" s="9"/>
    </row>
    <row r="18" spans="1:12" s="2" customFormat="1" ht="15" customHeight="1">
      <c r="A18" s="10" t="s">
        <v>38</v>
      </c>
      <c r="B18" s="34" t="s">
        <v>41</v>
      </c>
      <c r="C18" s="35"/>
      <c r="D18" s="36"/>
      <c r="E18" s="16">
        <v>5</v>
      </c>
      <c r="F18" s="11">
        <v>26500</v>
      </c>
      <c r="G18" s="8">
        <f t="shared" si="3"/>
        <v>132500</v>
      </c>
      <c r="H18" s="9">
        <f t="shared" si="4"/>
        <v>13250</v>
      </c>
      <c r="I18" s="9">
        <f t="shared" si="2"/>
        <v>145750</v>
      </c>
      <c r="J18" s="9"/>
    </row>
    <row r="19" spans="1:12" s="2" customFormat="1" ht="15" customHeight="1">
      <c r="A19" s="10" t="s">
        <v>42</v>
      </c>
      <c r="B19" s="34" t="s">
        <v>43</v>
      </c>
      <c r="C19" s="35"/>
      <c r="D19" s="36"/>
      <c r="E19" s="16">
        <v>10</v>
      </c>
      <c r="F19" s="11">
        <v>6000</v>
      </c>
      <c r="G19" s="8">
        <f t="shared" si="3"/>
        <v>60000</v>
      </c>
      <c r="H19" s="9">
        <f t="shared" si="4"/>
        <v>6000</v>
      </c>
      <c r="I19" s="9">
        <f t="shared" si="2"/>
        <v>66000</v>
      </c>
      <c r="J19" s="9"/>
    </row>
    <row r="20" spans="1:12" s="2" customFormat="1" ht="15" customHeight="1">
      <c r="A20" s="10" t="s">
        <v>42</v>
      </c>
      <c r="B20" s="34" t="s">
        <v>44</v>
      </c>
      <c r="C20" s="35"/>
      <c r="D20" s="36"/>
      <c r="E20" s="16">
        <v>10</v>
      </c>
      <c r="F20" s="11">
        <v>6000</v>
      </c>
      <c r="G20" s="8">
        <f t="shared" si="3"/>
        <v>60000</v>
      </c>
      <c r="H20" s="9">
        <f t="shared" si="4"/>
        <v>6000</v>
      </c>
      <c r="I20" s="9">
        <f t="shared" si="2"/>
        <v>66000</v>
      </c>
      <c r="J20" s="9"/>
      <c r="L20" s="12"/>
    </row>
    <row r="21" spans="1:12" s="2" customFormat="1" ht="15" customHeight="1">
      <c r="A21" s="10" t="s">
        <v>45</v>
      </c>
      <c r="B21" s="34" t="s">
        <v>46</v>
      </c>
      <c r="C21" s="35"/>
      <c r="D21" s="36"/>
      <c r="E21" s="16">
        <v>10</v>
      </c>
      <c r="F21" s="11">
        <v>550</v>
      </c>
      <c r="G21" s="8">
        <f t="shared" si="3"/>
        <v>5500</v>
      </c>
      <c r="H21" s="9">
        <f t="shared" si="4"/>
        <v>550</v>
      </c>
      <c r="I21" s="9">
        <f t="shared" si="2"/>
        <v>6050</v>
      </c>
      <c r="J21" s="9"/>
    </row>
    <row r="22" spans="1:12" s="2" customFormat="1" ht="15" customHeight="1">
      <c r="A22" s="10" t="s">
        <v>45</v>
      </c>
      <c r="B22" s="34" t="s">
        <v>47</v>
      </c>
      <c r="C22" s="35"/>
      <c r="D22" s="36"/>
      <c r="E22" s="16">
        <v>20</v>
      </c>
      <c r="F22" s="11">
        <v>550</v>
      </c>
      <c r="G22" s="8">
        <f t="shared" si="3"/>
        <v>11000</v>
      </c>
      <c r="H22" s="9">
        <f t="shared" si="4"/>
        <v>1100</v>
      </c>
      <c r="I22" s="9">
        <f t="shared" si="2"/>
        <v>12100</v>
      </c>
      <c r="J22" s="9"/>
    </row>
    <row r="23" spans="1:12" s="2" customFormat="1" ht="15" customHeight="1">
      <c r="A23" s="10" t="s">
        <v>49</v>
      </c>
      <c r="B23" s="34" t="s">
        <v>48</v>
      </c>
      <c r="C23" s="35"/>
      <c r="D23" s="36"/>
      <c r="E23" s="16">
        <v>7</v>
      </c>
      <c r="F23" s="11">
        <v>6000</v>
      </c>
      <c r="G23" s="8">
        <f t="shared" si="3"/>
        <v>42000</v>
      </c>
      <c r="H23" s="9">
        <f t="shared" si="4"/>
        <v>4200</v>
      </c>
      <c r="I23" s="9">
        <f t="shared" si="2"/>
        <v>46200</v>
      </c>
      <c r="J23" s="9"/>
    </row>
    <row r="24" spans="1:12" s="2" customFormat="1" ht="15" customHeight="1">
      <c r="A24" s="10" t="s">
        <v>50</v>
      </c>
      <c r="B24" s="34" t="s">
        <v>51</v>
      </c>
      <c r="C24" s="35"/>
      <c r="D24" s="36"/>
      <c r="E24" s="16">
        <v>10</v>
      </c>
      <c r="F24" s="11">
        <v>6000</v>
      </c>
      <c r="G24" s="8">
        <f t="shared" si="3"/>
        <v>60000</v>
      </c>
      <c r="H24" s="9">
        <f t="shared" si="4"/>
        <v>6000</v>
      </c>
      <c r="I24" s="9">
        <f t="shared" si="2"/>
        <v>66000</v>
      </c>
      <c r="J24" s="9"/>
    </row>
    <row r="25" spans="1:12" s="2" customFormat="1" ht="15" customHeight="1">
      <c r="A25" s="10" t="s">
        <v>52</v>
      </c>
      <c r="B25" s="34" t="s">
        <v>53</v>
      </c>
      <c r="C25" s="35"/>
      <c r="D25" s="36"/>
      <c r="E25" s="16">
        <v>10</v>
      </c>
      <c r="F25" s="11">
        <v>5500</v>
      </c>
      <c r="G25" s="8">
        <f t="shared" si="3"/>
        <v>55000</v>
      </c>
      <c r="H25" s="9">
        <f t="shared" si="4"/>
        <v>5500</v>
      </c>
      <c r="I25" s="9">
        <f t="shared" si="2"/>
        <v>60500</v>
      </c>
      <c r="J25" s="9"/>
    </row>
    <row r="26" spans="1:12" s="2" customFormat="1" ht="15" customHeight="1">
      <c r="A26" s="10" t="s">
        <v>54</v>
      </c>
      <c r="B26" s="34" t="s">
        <v>55</v>
      </c>
      <c r="C26" s="35"/>
      <c r="D26" s="36"/>
      <c r="E26" s="16">
        <v>15</v>
      </c>
      <c r="F26" s="11">
        <v>3000</v>
      </c>
      <c r="G26" s="8">
        <f t="shared" si="3"/>
        <v>45000</v>
      </c>
      <c r="H26" s="9">
        <f t="shared" si="4"/>
        <v>4500</v>
      </c>
      <c r="I26" s="9">
        <f t="shared" si="2"/>
        <v>49500</v>
      </c>
      <c r="J26" s="9"/>
    </row>
    <row r="27" spans="1:12" s="2" customFormat="1" ht="15" customHeight="1">
      <c r="A27" s="10" t="s">
        <v>54</v>
      </c>
      <c r="B27" s="34" t="s">
        <v>56</v>
      </c>
      <c r="C27" s="35"/>
      <c r="D27" s="36"/>
      <c r="E27" s="16">
        <v>10</v>
      </c>
      <c r="F27" s="11">
        <v>2500</v>
      </c>
      <c r="G27" s="8">
        <f t="shared" si="3"/>
        <v>25000</v>
      </c>
      <c r="H27" s="9">
        <f t="shared" si="4"/>
        <v>2500</v>
      </c>
      <c r="I27" s="9">
        <f t="shared" si="2"/>
        <v>27500</v>
      </c>
      <c r="J27" s="9"/>
    </row>
    <row r="28" spans="1:12" s="2" customFormat="1" ht="15" customHeight="1">
      <c r="A28" s="10" t="s">
        <v>52</v>
      </c>
      <c r="B28" s="34" t="s">
        <v>57</v>
      </c>
      <c r="C28" s="35"/>
      <c r="D28" s="36"/>
      <c r="E28" s="16">
        <v>10</v>
      </c>
      <c r="F28" s="11">
        <v>3500</v>
      </c>
      <c r="G28" s="8">
        <f t="shared" si="3"/>
        <v>35000</v>
      </c>
      <c r="H28" s="9">
        <f t="shared" si="4"/>
        <v>3500</v>
      </c>
      <c r="I28" s="9">
        <f t="shared" si="2"/>
        <v>38500</v>
      </c>
      <c r="J28" s="9"/>
    </row>
    <row r="29" spans="1:12" s="2" customFormat="1" ht="15" customHeight="1">
      <c r="A29" s="10" t="s">
        <v>52</v>
      </c>
      <c r="B29" s="34" t="s">
        <v>58</v>
      </c>
      <c r="C29" s="35"/>
      <c r="D29" s="36"/>
      <c r="E29" s="16">
        <v>10</v>
      </c>
      <c r="F29" s="11">
        <v>3500</v>
      </c>
      <c r="G29" s="8">
        <f t="shared" si="3"/>
        <v>35000</v>
      </c>
      <c r="H29" s="9">
        <f t="shared" si="4"/>
        <v>3500</v>
      </c>
      <c r="I29" s="9">
        <f t="shared" si="2"/>
        <v>38500</v>
      </c>
      <c r="J29" s="9"/>
    </row>
    <row r="30" spans="1:12" s="2" customFormat="1" ht="15" customHeight="1">
      <c r="A30" s="10" t="s">
        <v>52</v>
      </c>
      <c r="B30" s="34" t="s">
        <v>59</v>
      </c>
      <c r="C30" s="35"/>
      <c r="D30" s="36"/>
      <c r="E30" s="16">
        <v>10</v>
      </c>
      <c r="F30" s="11">
        <v>3500</v>
      </c>
      <c r="G30" s="8">
        <f t="shared" si="3"/>
        <v>35000</v>
      </c>
      <c r="H30" s="9">
        <f t="shared" si="4"/>
        <v>3500</v>
      </c>
      <c r="I30" s="9">
        <f t="shared" si="2"/>
        <v>38500</v>
      </c>
      <c r="J30" s="9"/>
    </row>
    <row r="31" spans="1:12" s="2" customFormat="1" ht="15" customHeight="1">
      <c r="A31" s="10" t="s">
        <v>52</v>
      </c>
      <c r="B31" s="34" t="s">
        <v>60</v>
      </c>
      <c r="C31" s="35"/>
      <c r="D31" s="36"/>
      <c r="E31" s="16">
        <v>10</v>
      </c>
      <c r="F31" s="11">
        <v>3500</v>
      </c>
      <c r="G31" s="8">
        <f t="shared" si="3"/>
        <v>35000</v>
      </c>
      <c r="H31" s="9">
        <f t="shared" si="4"/>
        <v>3500</v>
      </c>
      <c r="I31" s="9">
        <f t="shared" si="2"/>
        <v>38500</v>
      </c>
      <c r="J31" s="9"/>
    </row>
    <row r="32" spans="1:12" s="2" customFormat="1" ht="15" customHeight="1">
      <c r="A32" s="10" t="s">
        <v>52</v>
      </c>
      <c r="B32" s="34" t="s">
        <v>61</v>
      </c>
      <c r="C32" s="35"/>
      <c r="D32" s="36"/>
      <c r="E32" s="16">
        <v>30</v>
      </c>
      <c r="F32" s="11">
        <v>1750</v>
      </c>
      <c r="G32" s="8">
        <f t="shared" si="3"/>
        <v>52500</v>
      </c>
      <c r="H32" s="9">
        <f t="shared" si="4"/>
        <v>5250</v>
      </c>
      <c r="I32" s="9">
        <f t="shared" si="2"/>
        <v>57750</v>
      </c>
      <c r="J32" s="9"/>
    </row>
    <row r="33" spans="1:13" s="2" customFormat="1" ht="15" customHeight="1">
      <c r="A33" s="13" t="s">
        <v>52</v>
      </c>
      <c r="B33" s="34" t="s">
        <v>62</v>
      </c>
      <c r="C33" s="35"/>
      <c r="D33" s="36"/>
      <c r="E33" s="9">
        <v>5</v>
      </c>
      <c r="F33" s="9">
        <v>45000</v>
      </c>
      <c r="G33" s="14">
        <f>E33*F33</f>
        <v>225000</v>
      </c>
      <c r="H33" s="9">
        <f t="shared" si="4"/>
        <v>22500</v>
      </c>
      <c r="I33" s="9">
        <f>SUM(G33:H33)</f>
        <v>247500</v>
      </c>
      <c r="J33" s="9"/>
    </row>
    <row r="34" spans="1:13" s="2" customFormat="1" ht="15" customHeight="1">
      <c r="A34" s="13" t="s">
        <v>63</v>
      </c>
      <c r="B34" s="34" t="s">
        <v>64</v>
      </c>
      <c r="C34" s="35"/>
      <c r="D34" s="36"/>
      <c r="E34" s="9">
        <v>75</v>
      </c>
      <c r="F34" s="9">
        <v>3500</v>
      </c>
      <c r="G34" s="14">
        <f t="shared" ref="G34:G41" si="5">E34*F34</f>
        <v>262500</v>
      </c>
      <c r="H34" s="9">
        <f t="shared" ref="H34:H41" si="6">G34*10%</f>
        <v>26250</v>
      </c>
      <c r="I34" s="9">
        <f t="shared" ref="I34:I41" si="7">SUM(G34:H34)</f>
        <v>288750</v>
      </c>
      <c r="J34" s="9"/>
    </row>
    <row r="35" spans="1:13" s="2" customFormat="1" ht="15" customHeight="1">
      <c r="A35" s="13"/>
      <c r="B35" s="34"/>
      <c r="C35" s="35"/>
      <c r="D35" s="36"/>
      <c r="E35" s="9"/>
      <c r="F35" s="9"/>
      <c r="G35" s="14">
        <f t="shared" si="5"/>
        <v>0</v>
      </c>
      <c r="H35" s="9">
        <f t="shared" si="6"/>
        <v>0</v>
      </c>
      <c r="I35" s="9">
        <f t="shared" si="7"/>
        <v>0</v>
      </c>
      <c r="J35" s="9"/>
    </row>
    <row r="36" spans="1:13" s="2" customFormat="1" ht="15" customHeight="1">
      <c r="A36" s="13"/>
      <c r="B36" s="34"/>
      <c r="C36" s="35"/>
      <c r="D36" s="36"/>
      <c r="E36" s="9"/>
      <c r="F36" s="9"/>
      <c r="G36" s="14">
        <f t="shared" si="5"/>
        <v>0</v>
      </c>
      <c r="H36" s="9">
        <f t="shared" si="6"/>
        <v>0</v>
      </c>
      <c r="I36" s="9">
        <f t="shared" si="7"/>
        <v>0</v>
      </c>
      <c r="J36" s="9"/>
    </row>
    <row r="37" spans="1:13" s="2" customFormat="1" ht="15" customHeight="1">
      <c r="A37" s="13"/>
      <c r="B37" s="34"/>
      <c r="C37" s="35"/>
      <c r="D37" s="36"/>
      <c r="E37" s="9"/>
      <c r="F37" s="9"/>
      <c r="G37" s="14">
        <f t="shared" si="5"/>
        <v>0</v>
      </c>
      <c r="H37" s="9">
        <f t="shared" si="6"/>
        <v>0</v>
      </c>
      <c r="I37" s="9">
        <f t="shared" si="7"/>
        <v>0</v>
      </c>
      <c r="J37" s="9"/>
    </row>
    <row r="38" spans="1:13" s="2" customFormat="1" ht="15" customHeight="1">
      <c r="A38" s="13"/>
      <c r="B38" s="34"/>
      <c r="C38" s="35"/>
      <c r="D38" s="36"/>
      <c r="E38" s="9"/>
      <c r="F38" s="9"/>
      <c r="G38" s="14">
        <f t="shared" si="5"/>
        <v>0</v>
      </c>
      <c r="H38" s="9">
        <f t="shared" si="6"/>
        <v>0</v>
      </c>
      <c r="I38" s="9">
        <f t="shared" si="7"/>
        <v>0</v>
      </c>
      <c r="J38" s="9"/>
    </row>
    <row r="39" spans="1:13" s="2" customFormat="1" ht="15" customHeight="1">
      <c r="A39" s="13"/>
      <c r="B39" s="34"/>
      <c r="C39" s="35"/>
      <c r="D39" s="36"/>
      <c r="E39" s="9"/>
      <c r="F39" s="9"/>
      <c r="G39" s="14">
        <f t="shared" si="5"/>
        <v>0</v>
      </c>
      <c r="H39" s="9">
        <f t="shared" si="6"/>
        <v>0</v>
      </c>
      <c r="I39" s="9">
        <f t="shared" si="7"/>
        <v>0</v>
      </c>
      <c r="J39" s="9"/>
    </row>
    <row r="40" spans="1:13" s="2" customFormat="1" ht="15" customHeight="1">
      <c r="A40" s="13"/>
      <c r="B40" s="34"/>
      <c r="C40" s="35"/>
      <c r="D40" s="36"/>
      <c r="E40" s="9"/>
      <c r="F40" s="9"/>
      <c r="G40" s="14">
        <f t="shared" si="5"/>
        <v>0</v>
      </c>
      <c r="H40" s="9">
        <f t="shared" si="6"/>
        <v>0</v>
      </c>
      <c r="I40" s="9">
        <f t="shared" si="7"/>
        <v>0</v>
      </c>
      <c r="J40" s="9"/>
    </row>
    <row r="41" spans="1:13" s="2" customFormat="1" ht="15" customHeight="1" thickBot="1">
      <c r="A41" s="13"/>
      <c r="B41" s="34"/>
      <c r="C41" s="35"/>
      <c r="D41" s="36"/>
      <c r="E41" s="9"/>
      <c r="F41" s="9"/>
      <c r="G41" s="14">
        <f t="shared" si="5"/>
        <v>0</v>
      </c>
      <c r="H41" s="9">
        <f t="shared" si="6"/>
        <v>0</v>
      </c>
      <c r="I41" s="9">
        <f t="shared" si="7"/>
        <v>0</v>
      </c>
      <c r="J41" s="9"/>
    </row>
    <row r="42" spans="1:13" s="2" customFormat="1" ht="15" customHeight="1">
      <c r="A42" s="68" t="s">
        <v>31</v>
      </c>
      <c r="B42" s="69"/>
      <c r="C42" s="69"/>
      <c r="D42" s="69"/>
      <c r="E42" s="70"/>
      <c r="F42" s="71" t="s">
        <v>25</v>
      </c>
      <c r="G42" s="72">
        <f>SUM(I15:I41)</f>
        <v>2429350</v>
      </c>
      <c r="H42" s="73"/>
      <c r="I42" s="74"/>
      <c r="J42" s="63"/>
    </row>
    <row r="43" spans="1:13" s="2" customFormat="1" ht="15" customHeight="1" thickBot="1">
      <c r="A43" s="65" t="s">
        <v>32</v>
      </c>
      <c r="B43" s="66"/>
      <c r="C43" s="66"/>
      <c r="D43" s="66"/>
      <c r="E43" s="67"/>
      <c r="F43" s="64"/>
      <c r="G43" s="75"/>
      <c r="H43" s="76"/>
      <c r="I43" s="77"/>
      <c r="J43" s="64"/>
      <c r="M43" s="15"/>
    </row>
    <row r="44" spans="1:13" s="2" customFormat="1" ht="15" customHeight="1">
      <c r="E44" s="4"/>
      <c r="F44" s="4"/>
      <c r="G44" s="4"/>
      <c r="H44" s="4"/>
      <c r="I44" s="4"/>
      <c r="J44" s="4"/>
    </row>
    <row r="45" spans="1:13" s="2" customFormat="1" ht="15" customHeight="1">
      <c r="E45" s="4"/>
      <c r="F45" s="4"/>
      <c r="G45" s="4"/>
      <c r="H45" s="4"/>
      <c r="I45" s="4"/>
      <c r="J45" s="4"/>
    </row>
    <row r="46" spans="1:13" s="2" customFormat="1" ht="15" customHeight="1">
      <c r="E46" s="4"/>
      <c r="F46" s="4"/>
      <c r="G46" s="4"/>
      <c r="H46" s="4"/>
      <c r="I46" s="4"/>
      <c r="J46" s="4"/>
    </row>
    <row r="47" spans="1:13" s="2" customFormat="1" ht="15" customHeight="1">
      <c r="E47" s="4"/>
      <c r="F47" s="4"/>
      <c r="G47" s="4"/>
      <c r="H47" s="4"/>
      <c r="I47" s="4"/>
      <c r="J47" s="4"/>
    </row>
    <row r="48" spans="1:13" s="2" customFormat="1" ht="15" customHeight="1">
      <c r="E48" s="4"/>
      <c r="F48" s="4"/>
      <c r="G48" s="4"/>
      <c r="H48" s="4"/>
      <c r="I48" s="4"/>
      <c r="J48" s="4"/>
    </row>
    <row r="49" spans="5:10" s="2" customFormat="1" ht="15" customHeight="1">
      <c r="E49" s="4"/>
      <c r="F49" s="4"/>
      <c r="G49" s="4"/>
      <c r="H49" s="4"/>
      <c r="I49" s="4"/>
      <c r="J49" s="4"/>
    </row>
    <row r="50" spans="5:10" s="2" customFormat="1" ht="15" customHeight="1">
      <c r="E50" s="4"/>
      <c r="F50" s="4"/>
      <c r="G50" s="4"/>
      <c r="H50" s="4"/>
      <c r="I50" s="4"/>
      <c r="J50" s="4"/>
    </row>
    <row r="51" spans="5:10" s="2" customFormat="1" ht="15" customHeight="1">
      <c r="E51" s="4"/>
      <c r="F51" s="4"/>
      <c r="G51" s="4"/>
      <c r="H51" s="4"/>
      <c r="I51" s="4"/>
      <c r="J51" s="4"/>
    </row>
    <row r="52" spans="5:10" s="2" customFormat="1" ht="15" customHeight="1">
      <c r="E52" s="4"/>
      <c r="F52" s="4"/>
      <c r="G52" s="4"/>
      <c r="H52" s="4"/>
      <c r="I52" s="4"/>
      <c r="J52" s="4"/>
    </row>
    <row r="53" spans="5:10" s="2" customFormat="1" ht="15" customHeight="1">
      <c r="E53" s="4"/>
      <c r="F53" s="4"/>
      <c r="G53" s="4"/>
      <c r="H53" s="4"/>
      <c r="I53" s="4"/>
      <c r="J53" s="4"/>
    </row>
    <row r="54" spans="5:10" s="2" customFormat="1" ht="15" customHeight="1">
      <c r="E54" s="4"/>
      <c r="F54" s="4"/>
      <c r="G54" s="4"/>
      <c r="H54" s="4"/>
      <c r="I54" s="4"/>
      <c r="J54" s="4"/>
    </row>
    <row r="55" spans="5:10" s="2" customFormat="1" ht="15" customHeight="1">
      <c r="E55" s="4"/>
      <c r="F55" s="4"/>
      <c r="G55" s="4"/>
      <c r="H55" s="4"/>
      <c r="I55" s="4"/>
      <c r="J55" s="4"/>
    </row>
    <row r="56" spans="5:10" s="2" customFormat="1" ht="15" customHeight="1">
      <c r="E56" s="4"/>
      <c r="F56" s="4"/>
      <c r="G56" s="4"/>
      <c r="H56" s="4"/>
      <c r="I56" s="4"/>
      <c r="J56" s="4"/>
    </row>
    <row r="57" spans="5:10" s="2" customFormat="1" ht="15" customHeight="1">
      <c r="E57" s="4"/>
      <c r="F57" s="4"/>
      <c r="G57" s="4"/>
      <c r="H57" s="4"/>
      <c r="I57" s="4"/>
      <c r="J57" s="4"/>
    </row>
    <row r="58" spans="5:10" s="2" customFormat="1" ht="15" customHeight="1">
      <c r="E58" s="4"/>
      <c r="F58" s="4"/>
      <c r="G58" s="4"/>
      <c r="H58" s="4"/>
      <c r="I58" s="4"/>
      <c r="J58" s="4"/>
    </row>
    <row r="59" spans="5:10" s="2" customFormat="1" ht="15" customHeight="1">
      <c r="E59" s="4"/>
      <c r="F59" s="4"/>
      <c r="G59" s="4"/>
      <c r="H59" s="4"/>
      <c r="I59" s="4"/>
      <c r="J59" s="4"/>
    </row>
    <row r="60" spans="5:10" s="2" customFormat="1" ht="15" customHeight="1">
      <c r="E60" s="4"/>
      <c r="F60" s="4"/>
      <c r="G60" s="4"/>
      <c r="H60" s="4"/>
      <c r="I60" s="4"/>
      <c r="J60" s="4"/>
    </row>
    <row r="61" spans="5:10" s="2" customFormat="1" ht="15" customHeight="1">
      <c r="E61" s="4"/>
      <c r="F61" s="4"/>
      <c r="G61" s="4"/>
      <c r="H61" s="4"/>
      <c r="I61" s="4"/>
      <c r="J61" s="4"/>
    </row>
    <row r="62" spans="5:10" s="2" customFormat="1" ht="15" customHeight="1">
      <c r="E62" s="4"/>
      <c r="F62" s="4"/>
      <c r="G62" s="4"/>
      <c r="H62" s="4"/>
      <c r="I62" s="4"/>
      <c r="J62" s="4"/>
    </row>
    <row r="63" spans="5:10" s="2" customFormat="1" ht="15" customHeight="1">
      <c r="E63" s="4"/>
      <c r="F63" s="4"/>
      <c r="G63" s="4"/>
      <c r="H63" s="4"/>
      <c r="I63" s="4"/>
      <c r="J63" s="4"/>
    </row>
    <row r="64" spans="5:10" s="2" customFormat="1" ht="15" customHeight="1">
      <c r="E64" s="4"/>
      <c r="F64" s="4"/>
      <c r="G64" s="4"/>
      <c r="H64" s="4"/>
      <c r="I64" s="4"/>
      <c r="J64" s="4"/>
    </row>
    <row r="65" spans="5:10" s="2" customFormat="1" ht="15" customHeight="1">
      <c r="E65" s="4"/>
      <c r="F65" s="4"/>
      <c r="G65" s="4"/>
      <c r="H65" s="4"/>
      <c r="I65" s="4"/>
      <c r="J65" s="4"/>
    </row>
    <row r="66" spans="5:10" s="2" customFormat="1" ht="15" customHeight="1">
      <c r="E66" s="4"/>
      <c r="F66" s="4"/>
      <c r="G66" s="4"/>
      <c r="H66" s="4"/>
      <c r="I66" s="4"/>
      <c r="J66" s="4"/>
    </row>
    <row r="67" spans="5:10" s="2" customFormat="1" ht="15" customHeight="1">
      <c r="E67" s="4"/>
      <c r="F67" s="4"/>
      <c r="G67" s="4"/>
      <c r="H67" s="4"/>
      <c r="I67" s="4"/>
      <c r="J67" s="4"/>
    </row>
    <row r="68" spans="5:10" s="2" customFormat="1" ht="15" customHeight="1">
      <c r="E68" s="4"/>
      <c r="F68" s="4"/>
      <c r="G68" s="4"/>
      <c r="H68" s="4"/>
      <c r="I68" s="4"/>
      <c r="J68" s="4"/>
    </row>
    <row r="69" spans="5:10" s="2" customFormat="1" ht="15" customHeight="1">
      <c r="E69" s="4"/>
      <c r="F69" s="4"/>
      <c r="G69" s="4"/>
      <c r="H69" s="4"/>
      <c r="I69" s="4"/>
      <c r="J69" s="4"/>
    </row>
    <row r="70" spans="5:10" s="2" customFormat="1" ht="15" customHeight="1">
      <c r="E70" s="4"/>
      <c r="F70" s="4"/>
      <c r="G70" s="4"/>
      <c r="H70" s="4"/>
      <c r="I70" s="4"/>
      <c r="J70" s="4"/>
    </row>
    <row r="71" spans="5:10" s="2" customFormat="1" ht="15" customHeight="1">
      <c r="E71" s="4"/>
      <c r="F71" s="4"/>
      <c r="G71" s="4"/>
      <c r="H71" s="4"/>
      <c r="I71" s="4"/>
      <c r="J71" s="4"/>
    </row>
    <row r="72" spans="5:10" s="2" customFormat="1" ht="15" customHeight="1">
      <c r="E72" s="4"/>
      <c r="F72" s="4"/>
      <c r="G72" s="4"/>
      <c r="H72" s="4"/>
      <c r="I72" s="4"/>
      <c r="J72" s="4"/>
    </row>
    <row r="73" spans="5:10" s="2" customFormat="1" ht="15" customHeight="1">
      <c r="E73" s="4"/>
      <c r="F73" s="4"/>
      <c r="G73" s="4"/>
      <c r="H73" s="4"/>
      <c r="I73" s="4"/>
      <c r="J73" s="4"/>
    </row>
    <row r="74" spans="5:10" s="2" customFormat="1" ht="15" customHeight="1">
      <c r="E74" s="4"/>
      <c r="F74" s="4"/>
      <c r="G74" s="4"/>
      <c r="H74" s="4"/>
      <c r="I74" s="4"/>
      <c r="J74" s="4"/>
    </row>
    <row r="75" spans="5:10" s="2" customFormat="1" ht="15" customHeight="1">
      <c r="E75" s="4"/>
      <c r="F75" s="4"/>
      <c r="G75" s="4"/>
      <c r="H75" s="4"/>
      <c r="I75" s="4"/>
      <c r="J75" s="4"/>
    </row>
    <row r="76" spans="5:10" s="2" customFormat="1" ht="15" customHeight="1">
      <c r="E76" s="4"/>
      <c r="F76" s="4"/>
      <c r="G76" s="4"/>
      <c r="H76" s="4"/>
      <c r="I76" s="4"/>
      <c r="J76" s="4"/>
    </row>
    <row r="77" spans="5:10" s="2" customFormat="1" ht="15" customHeight="1">
      <c r="E77" s="4"/>
      <c r="F77" s="4"/>
      <c r="G77" s="4"/>
      <c r="H77" s="4"/>
      <c r="I77" s="4"/>
      <c r="J77" s="4"/>
    </row>
    <row r="78" spans="5:10" s="2" customFormat="1" ht="15" customHeight="1">
      <c r="E78" s="4"/>
      <c r="F78" s="4"/>
      <c r="G78" s="4"/>
      <c r="H78" s="4"/>
      <c r="I78" s="4"/>
      <c r="J78" s="4"/>
    </row>
    <row r="79" spans="5:10" s="2" customFormat="1" ht="15" customHeight="1">
      <c r="E79" s="4"/>
      <c r="F79" s="4"/>
      <c r="G79" s="4"/>
      <c r="H79" s="4"/>
      <c r="I79" s="4"/>
      <c r="J79" s="4"/>
    </row>
    <row r="80" spans="5:10" s="2" customFormat="1" ht="15" customHeight="1">
      <c r="E80" s="4"/>
      <c r="F80" s="4"/>
      <c r="G80" s="4"/>
      <c r="H80" s="4"/>
      <c r="I80" s="4"/>
      <c r="J80" s="4"/>
    </row>
    <row r="81" spans="5:10" s="2" customFormat="1" ht="15" customHeight="1">
      <c r="E81" s="4"/>
      <c r="F81" s="4"/>
      <c r="G81" s="4"/>
      <c r="H81" s="4"/>
      <c r="I81" s="4"/>
      <c r="J81" s="4"/>
    </row>
    <row r="82" spans="5:10" s="2" customFormat="1" ht="15" customHeight="1">
      <c r="E82" s="4"/>
      <c r="F82" s="4"/>
      <c r="G82" s="4"/>
      <c r="H82" s="4"/>
      <c r="I82" s="4"/>
      <c r="J82" s="4"/>
    </row>
    <row r="83" spans="5:10" s="2" customFormat="1" ht="15" customHeight="1">
      <c r="E83" s="4"/>
      <c r="F83" s="4"/>
      <c r="G83" s="4"/>
      <c r="H83" s="4"/>
      <c r="I83" s="4"/>
      <c r="J83" s="4"/>
    </row>
    <row r="84" spans="5:10" s="2" customFormat="1" ht="15" customHeight="1">
      <c r="E84" s="4"/>
      <c r="F84" s="4"/>
      <c r="G84" s="4"/>
      <c r="H84" s="4"/>
      <c r="I84" s="4"/>
      <c r="J84" s="4"/>
    </row>
    <row r="85" spans="5:10" s="2" customFormat="1" ht="15" customHeight="1">
      <c r="E85" s="4"/>
      <c r="F85" s="4"/>
      <c r="G85" s="4"/>
      <c r="H85" s="4"/>
      <c r="I85" s="4"/>
      <c r="J85" s="4"/>
    </row>
    <row r="86" spans="5:10" s="2" customFormat="1" ht="15" customHeight="1">
      <c r="E86" s="4"/>
      <c r="F86" s="4"/>
      <c r="G86" s="4"/>
      <c r="H86" s="4"/>
      <c r="I86" s="4"/>
      <c r="J86" s="4"/>
    </row>
    <row r="87" spans="5:10" s="2" customFormat="1" ht="15" customHeight="1">
      <c r="E87" s="4"/>
      <c r="F87" s="4"/>
      <c r="G87" s="4"/>
      <c r="H87" s="4"/>
      <c r="I87" s="4"/>
      <c r="J87" s="4"/>
    </row>
    <row r="88" spans="5:10" s="2" customFormat="1" ht="15" customHeight="1">
      <c r="E88" s="4"/>
      <c r="F88" s="4"/>
      <c r="G88" s="4"/>
      <c r="H88" s="4"/>
      <c r="I88" s="4"/>
      <c r="J88" s="4"/>
    </row>
    <row r="89" spans="5:10" s="2" customFormat="1" ht="15" customHeight="1">
      <c r="E89" s="4"/>
      <c r="F89" s="4"/>
      <c r="G89" s="4"/>
      <c r="H89" s="4"/>
      <c r="I89" s="4"/>
      <c r="J89" s="4"/>
    </row>
    <row r="90" spans="5:10" s="2" customFormat="1" ht="15" customHeight="1">
      <c r="E90" s="4"/>
      <c r="F90" s="4"/>
      <c r="G90" s="4"/>
      <c r="H90" s="4"/>
      <c r="I90" s="4"/>
      <c r="J90" s="4"/>
    </row>
    <row r="91" spans="5:10" s="2" customFormat="1" ht="15" customHeight="1">
      <c r="E91" s="4"/>
      <c r="F91" s="4"/>
      <c r="G91" s="4"/>
      <c r="H91" s="4"/>
      <c r="I91" s="4"/>
      <c r="J91" s="4"/>
    </row>
    <row r="92" spans="5:10" s="2" customFormat="1" ht="15" customHeight="1">
      <c r="E92" s="4"/>
      <c r="F92" s="4"/>
      <c r="G92" s="4"/>
      <c r="H92" s="4"/>
      <c r="I92" s="4"/>
      <c r="J92" s="4"/>
    </row>
    <row r="93" spans="5:10" s="2" customFormat="1" ht="15" customHeight="1">
      <c r="E93" s="4"/>
      <c r="F93" s="4"/>
      <c r="G93" s="4"/>
      <c r="H93" s="4"/>
      <c r="I93" s="4"/>
      <c r="J93" s="4"/>
    </row>
    <row r="94" spans="5:10" s="2" customFormat="1" ht="15" customHeight="1">
      <c r="E94" s="4"/>
      <c r="F94" s="4"/>
      <c r="G94" s="4"/>
      <c r="H94" s="4"/>
      <c r="I94" s="4"/>
      <c r="J94" s="4"/>
    </row>
    <row r="95" spans="5:10" s="2" customFormat="1" ht="15" customHeight="1">
      <c r="E95" s="4"/>
      <c r="F95" s="4"/>
      <c r="G95" s="4"/>
      <c r="H95" s="4"/>
      <c r="I95" s="4"/>
      <c r="J95" s="4"/>
    </row>
    <row r="96" spans="5:10" s="2" customFormat="1" ht="15" customHeight="1">
      <c r="E96" s="4"/>
      <c r="F96" s="4"/>
      <c r="G96" s="4"/>
      <c r="H96" s="4"/>
      <c r="I96" s="4"/>
      <c r="J96" s="4"/>
    </row>
    <row r="97" spans="5:10" s="2" customFormat="1" ht="15" customHeight="1">
      <c r="E97" s="4"/>
      <c r="F97" s="4"/>
      <c r="G97" s="4"/>
      <c r="H97" s="4"/>
      <c r="I97" s="4"/>
      <c r="J97" s="4"/>
    </row>
    <row r="98" spans="5:10" s="2" customFormat="1" ht="15" customHeight="1">
      <c r="E98" s="4"/>
      <c r="F98" s="4"/>
      <c r="G98" s="4"/>
      <c r="H98" s="4"/>
      <c r="I98" s="4"/>
      <c r="J98" s="4"/>
    </row>
    <row r="99" spans="5:10" s="2" customFormat="1" ht="15" customHeight="1">
      <c r="E99" s="4"/>
      <c r="F99" s="4"/>
      <c r="G99" s="4"/>
      <c r="H99" s="4"/>
      <c r="I99" s="4"/>
      <c r="J99" s="4"/>
    </row>
    <row r="100" spans="5:10" s="2" customFormat="1" ht="15" customHeight="1">
      <c r="E100" s="4"/>
      <c r="F100" s="4"/>
      <c r="G100" s="4"/>
      <c r="H100" s="4"/>
      <c r="I100" s="4"/>
      <c r="J100" s="4"/>
    </row>
    <row r="101" spans="5:10" s="2" customFormat="1" ht="15" customHeight="1">
      <c r="E101" s="4"/>
      <c r="F101" s="4"/>
      <c r="G101" s="4"/>
      <c r="H101" s="4"/>
      <c r="I101" s="4"/>
      <c r="J101" s="4"/>
    </row>
    <row r="102" spans="5:10" s="2" customFormat="1" ht="15" customHeight="1">
      <c r="E102" s="4"/>
      <c r="F102" s="4"/>
      <c r="G102" s="4"/>
      <c r="H102" s="4"/>
      <c r="I102" s="4"/>
      <c r="J102" s="4"/>
    </row>
    <row r="103" spans="5:10" s="2" customFormat="1" ht="15" customHeight="1">
      <c r="E103" s="4"/>
      <c r="F103" s="4"/>
      <c r="G103" s="4"/>
      <c r="H103" s="4"/>
      <c r="I103" s="4"/>
      <c r="J103" s="4"/>
    </row>
    <row r="104" spans="5:10" s="2" customFormat="1" ht="15" customHeight="1">
      <c r="E104" s="4"/>
      <c r="F104" s="4"/>
      <c r="G104" s="4"/>
      <c r="H104" s="4"/>
      <c r="I104" s="4"/>
      <c r="J104" s="4"/>
    </row>
    <row r="105" spans="5:10" s="2" customFormat="1" ht="15" customHeight="1">
      <c r="E105" s="4"/>
      <c r="F105" s="4"/>
      <c r="G105" s="4"/>
      <c r="H105" s="4"/>
      <c r="I105" s="4"/>
      <c r="J105" s="4"/>
    </row>
    <row r="106" spans="5:10" s="2" customFormat="1" ht="15" customHeight="1">
      <c r="E106" s="4"/>
      <c r="F106" s="4"/>
      <c r="G106" s="4"/>
      <c r="H106" s="4"/>
      <c r="I106" s="4"/>
      <c r="J106" s="4"/>
    </row>
    <row r="107" spans="5:10" s="2" customFormat="1" ht="15" customHeight="1">
      <c r="E107" s="4"/>
      <c r="F107" s="4"/>
      <c r="G107" s="4"/>
      <c r="H107" s="4"/>
      <c r="I107" s="4"/>
      <c r="J107" s="4"/>
    </row>
    <row r="146" spans="2:2" ht="15" customHeight="1">
      <c r="B146"/>
    </row>
  </sheetData>
  <mergeCells count="45">
    <mergeCell ref="B29:D29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24:D24"/>
    <mergeCell ref="B25:D25"/>
    <mergeCell ref="B26:D26"/>
    <mergeCell ref="B27:D27"/>
    <mergeCell ref="B28:D28"/>
    <mergeCell ref="J42:J43"/>
    <mergeCell ref="A43:E43"/>
    <mergeCell ref="A42:E42"/>
    <mergeCell ref="F42:F43"/>
    <mergeCell ref="G42:I43"/>
    <mergeCell ref="B30:D30"/>
    <mergeCell ref="B31:D31"/>
    <mergeCell ref="B41:D41"/>
    <mergeCell ref="B34:D34"/>
    <mergeCell ref="B36:D36"/>
    <mergeCell ref="B37:D37"/>
    <mergeCell ref="B38:D38"/>
    <mergeCell ref="B39:D39"/>
    <mergeCell ref="B40:D40"/>
    <mergeCell ref="B35:D35"/>
    <mergeCell ref="B14:D14"/>
    <mergeCell ref="A1:I1"/>
    <mergeCell ref="E5:E10"/>
    <mergeCell ref="G5:J5"/>
    <mergeCell ref="A5:C6"/>
    <mergeCell ref="I6:J6"/>
    <mergeCell ref="G7:J7"/>
    <mergeCell ref="I8:J8"/>
    <mergeCell ref="B8:C8"/>
    <mergeCell ref="B10:C10"/>
    <mergeCell ref="G10:J10"/>
    <mergeCell ref="A12:A13"/>
    <mergeCell ref="B12:J13"/>
    <mergeCell ref="B32:D32"/>
    <mergeCell ref="B33:D33"/>
  </mergeCells>
  <phoneticPr fontId="3" type="noConversion"/>
  <printOptions horizontalCentered="1"/>
  <pageMargins left="0.39370078740157483" right="0.39370078740157483" top="0.86614173228346458" bottom="0.46" header="0.51181102362204722" footer="0.28000000000000003"/>
  <pageSetup paperSize="9" scale="9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M146"/>
  <sheetViews>
    <sheetView tabSelected="1" zoomScaleSheetLayoutView="80" workbookViewId="0">
      <selection activeCell="M12" sqref="M12"/>
    </sheetView>
  </sheetViews>
  <sheetFormatPr defaultRowHeight="15" customHeight="1"/>
  <cols>
    <col min="1" max="1" width="11.6640625" style="1" customWidth="1"/>
    <col min="2" max="2" width="15.109375" style="1" customWidth="1"/>
    <col min="3" max="3" width="2.5546875" style="1" customWidth="1"/>
    <col min="4" max="4" width="1.5546875" style="1" customWidth="1"/>
    <col min="5" max="5" width="4.109375" style="5" customWidth="1"/>
    <col min="6" max="6" width="9.77734375" style="5" customWidth="1"/>
    <col min="7" max="7" width="12.21875" style="5" customWidth="1"/>
    <col min="8" max="8" width="9.77734375" style="5" customWidth="1"/>
    <col min="9" max="9" width="11.77734375" style="5" customWidth="1"/>
    <col min="10" max="10" width="5.109375" style="5" customWidth="1"/>
    <col min="11" max="11" width="8.88671875" style="1"/>
    <col min="12" max="12" width="9.33203125" style="1" bestFit="1" customWidth="1"/>
    <col min="13" max="16384" width="8.88671875" style="1"/>
  </cols>
  <sheetData>
    <row r="1" spans="1:12" ht="27.75" customHeight="1">
      <c r="A1" s="40" t="s">
        <v>18</v>
      </c>
      <c r="B1" s="40"/>
      <c r="C1" s="40"/>
      <c r="D1" s="40"/>
      <c r="E1" s="40"/>
      <c r="F1" s="40"/>
      <c r="G1" s="40"/>
      <c r="H1" s="40"/>
      <c r="I1" s="40"/>
      <c r="J1" s="17"/>
    </row>
    <row r="2" spans="1:12" ht="20.100000000000001" customHeight="1">
      <c r="A2" s="2"/>
      <c r="B2" s="2"/>
      <c r="C2" s="2"/>
      <c r="D2" s="2"/>
      <c r="E2" s="3"/>
      <c r="F2" s="4"/>
    </row>
    <row r="3" spans="1:12" ht="20.100000000000001" customHeight="1">
      <c r="A3" s="26" t="s">
        <v>36</v>
      </c>
      <c r="B3" s="25"/>
      <c r="C3" s="2"/>
      <c r="D3" s="2"/>
      <c r="E3" s="6"/>
      <c r="F3" s="6"/>
      <c r="G3" s="6"/>
    </row>
    <row r="4" spans="1:12" ht="20.100000000000001" customHeight="1" thickBot="1">
      <c r="A4" s="2"/>
      <c r="B4" s="2"/>
      <c r="C4" s="2"/>
      <c r="D4" s="2"/>
      <c r="E4" s="6"/>
      <c r="F4" s="6"/>
      <c r="G4" s="6"/>
    </row>
    <row r="5" spans="1:12" s="15" customFormat="1" ht="21.95" customHeight="1">
      <c r="A5" s="46" t="s">
        <v>27</v>
      </c>
      <c r="B5" s="46"/>
      <c r="C5" s="46"/>
      <c r="E5" s="41" t="s">
        <v>11</v>
      </c>
      <c r="F5" s="28" t="s">
        <v>5</v>
      </c>
      <c r="G5" s="44" t="s">
        <v>7</v>
      </c>
      <c r="H5" s="44"/>
      <c r="I5" s="44"/>
      <c r="J5" s="45"/>
    </row>
    <row r="6" spans="1:12" s="15" customFormat="1" ht="21.95" customHeight="1">
      <c r="A6" s="46"/>
      <c r="B6" s="46"/>
      <c r="C6" s="46"/>
      <c r="E6" s="42"/>
      <c r="F6" s="29" t="s">
        <v>12</v>
      </c>
      <c r="G6" s="27" t="s">
        <v>8</v>
      </c>
      <c r="H6" s="29" t="s">
        <v>15</v>
      </c>
      <c r="I6" s="47" t="s">
        <v>19</v>
      </c>
      <c r="J6" s="48"/>
    </row>
    <row r="7" spans="1:12" s="15" customFormat="1" ht="21.95" customHeight="1">
      <c r="A7" s="23" t="s">
        <v>20</v>
      </c>
      <c r="B7" s="81">
        <v>41274</v>
      </c>
      <c r="C7" s="24"/>
      <c r="E7" s="42"/>
      <c r="F7" s="29" t="s">
        <v>13</v>
      </c>
      <c r="G7" s="47" t="s">
        <v>9</v>
      </c>
      <c r="H7" s="47"/>
      <c r="I7" s="47"/>
      <c r="J7" s="48"/>
    </row>
    <row r="8" spans="1:12" s="15" customFormat="1" ht="21.95" customHeight="1">
      <c r="A8" s="23" t="s">
        <v>21</v>
      </c>
      <c r="B8" s="51" t="s">
        <v>34</v>
      </c>
      <c r="C8" s="51"/>
      <c r="E8" s="42"/>
      <c r="F8" s="29" t="s">
        <v>14</v>
      </c>
      <c r="G8" s="27" t="s">
        <v>28</v>
      </c>
      <c r="H8" s="29" t="s">
        <v>16</v>
      </c>
      <c r="I8" s="49" t="s">
        <v>10</v>
      </c>
      <c r="J8" s="50"/>
    </row>
    <row r="9" spans="1:12" s="15" customFormat="1" ht="21.95" customHeight="1">
      <c r="E9" s="42"/>
      <c r="F9" s="29" t="s">
        <v>6</v>
      </c>
      <c r="G9" s="20" t="s">
        <v>35</v>
      </c>
      <c r="H9" s="21"/>
      <c r="I9" s="21"/>
      <c r="J9" s="22"/>
    </row>
    <row r="10" spans="1:12" s="15" customFormat="1" ht="21.95" customHeight="1" thickBot="1">
      <c r="A10" s="23" t="s">
        <v>22</v>
      </c>
      <c r="B10" s="52" t="s">
        <v>23</v>
      </c>
      <c r="C10" s="52"/>
      <c r="D10" s="18"/>
      <c r="E10" s="43"/>
      <c r="F10" s="30" t="s">
        <v>24</v>
      </c>
      <c r="G10" s="53" t="s">
        <v>30</v>
      </c>
      <c r="H10" s="53"/>
      <c r="I10" s="53"/>
      <c r="J10" s="54"/>
    </row>
    <row r="11" spans="1:12" ht="15" customHeight="1" thickBot="1">
      <c r="A11" s="2"/>
      <c r="B11" s="7"/>
      <c r="C11" s="7"/>
      <c r="D11" s="7"/>
      <c r="E11" s="1"/>
      <c r="F11" s="1"/>
      <c r="G11" s="1"/>
      <c r="H11" s="1"/>
      <c r="I11" s="1"/>
      <c r="J11" s="1"/>
    </row>
    <row r="12" spans="1:12" ht="15" customHeight="1">
      <c r="A12" s="55" t="s">
        <v>29</v>
      </c>
      <c r="B12" s="57" t="str">
        <f>"일금"&amp;" "&amp;NUMBERSTRING(G42,1)&amp;"원정"&amp;" "&amp;"("&amp;DOLLAR(G42,0)&amp;")"</f>
        <v>일금 삼백칠십칠만일천구백원정 (₩3,771,900)</v>
      </c>
      <c r="C12" s="58"/>
      <c r="D12" s="58"/>
      <c r="E12" s="58"/>
      <c r="F12" s="58"/>
      <c r="G12" s="58"/>
      <c r="H12" s="58"/>
      <c r="I12" s="58"/>
      <c r="J12" s="59"/>
    </row>
    <row r="13" spans="1:12" ht="15" customHeight="1" thickBot="1">
      <c r="A13" s="56"/>
      <c r="B13" s="60"/>
      <c r="C13" s="61"/>
      <c r="D13" s="61"/>
      <c r="E13" s="61"/>
      <c r="F13" s="61"/>
      <c r="G13" s="61"/>
      <c r="H13" s="61"/>
      <c r="I13" s="61"/>
      <c r="J13" s="62"/>
    </row>
    <row r="14" spans="1:12" s="2" customFormat="1" ht="18.75" customHeight="1" thickBot="1">
      <c r="A14" s="31" t="s">
        <v>0</v>
      </c>
      <c r="B14" s="37" t="s">
        <v>33</v>
      </c>
      <c r="C14" s="38"/>
      <c r="D14" s="39"/>
      <c r="E14" s="32" t="s">
        <v>26</v>
      </c>
      <c r="F14" s="32" t="s">
        <v>1</v>
      </c>
      <c r="G14" s="33" t="s">
        <v>2</v>
      </c>
      <c r="H14" s="33" t="s">
        <v>3</v>
      </c>
      <c r="I14" s="32" t="s">
        <v>4</v>
      </c>
      <c r="J14" s="32" t="s">
        <v>17</v>
      </c>
    </row>
    <row r="15" spans="1:12" s="2" customFormat="1" ht="15" customHeight="1">
      <c r="A15" s="10" t="s">
        <v>66</v>
      </c>
      <c r="B15" s="78" t="s">
        <v>67</v>
      </c>
      <c r="C15" s="79"/>
      <c r="D15" s="80"/>
      <c r="E15" s="16">
        <v>1</v>
      </c>
      <c r="F15" s="11">
        <v>121000</v>
      </c>
      <c r="G15" s="8">
        <f t="shared" ref="G15:G32" si="0">E15*F15</f>
        <v>121000</v>
      </c>
      <c r="H15" s="9">
        <f t="shared" ref="H15:H41" si="1">G15*10%</f>
        <v>12100</v>
      </c>
      <c r="I15" s="9">
        <f>SUM(G15:H15)</f>
        <v>133100</v>
      </c>
      <c r="J15" s="9"/>
      <c r="L15" s="12"/>
    </row>
    <row r="16" spans="1:12" s="2" customFormat="1" ht="15" customHeight="1">
      <c r="A16" s="10" t="s">
        <v>66</v>
      </c>
      <c r="B16" s="34" t="s">
        <v>68</v>
      </c>
      <c r="C16" s="35"/>
      <c r="D16" s="36"/>
      <c r="E16" s="16">
        <v>1</v>
      </c>
      <c r="F16" s="11">
        <v>235000</v>
      </c>
      <c r="G16" s="8">
        <f t="shared" si="0"/>
        <v>235000</v>
      </c>
      <c r="H16" s="9">
        <f t="shared" si="1"/>
        <v>23500</v>
      </c>
      <c r="I16" s="9">
        <f t="shared" ref="I16:I32" si="2">SUM(G16:H16)</f>
        <v>258500</v>
      </c>
      <c r="J16" s="9"/>
    </row>
    <row r="17" spans="1:12" s="2" customFormat="1" ht="15" customHeight="1">
      <c r="A17" s="10" t="s">
        <v>69</v>
      </c>
      <c r="B17" s="34" t="s">
        <v>70</v>
      </c>
      <c r="C17" s="35"/>
      <c r="D17" s="36"/>
      <c r="E17" s="16">
        <v>2</v>
      </c>
      <c r="F17" s="11">
        <v>45000</v>
      </c>
      <c r="G17" s="8">
        <f t="shared" si="0"/>
        <v>90000</v>
      </c>
      <c r="H17" s="9">
        <f t="shared" si="1"/>
        <v>9000</v>
      </c>
      <c r="I17" s="9">
        <f t="shared" si="2"/>
        <v>99000</v>
      </c>
      <c r="J17" s="9"/>
    </row>
    <row r="18" spans="1:12" s="2" customFormat="1" ht="15" customHeight="1">
      <c r="A18" s="10" t="s">
        <v>69</v>
      </c>
      <c r="B18" s="34" t="s">
        <v>71</v>
      </c>
      <c r="C18" s="35"/>
      <c r="D18" s="36"/>
      <c r="E18" s="16">
        <v>2</v>
      </c>
      <c r="F18" s="11">
        <v>33000</v>
      </c>
      <c r="G18" s="8">
        <f t="shared" si="0"/>
        <v>66000</v>
      </c>
      <c r="H18" s="9">
        <f t="shared" si="1"/>
        <v>6600</v>
      </c>
      <c r="I18" s="9">
        <f t="shared" si="2"/>
        <v>72600</v>
      </c>
      <c r="J18" s="9"/>
    </row>
    <row r="19" spans="1:12" s="2" customFormat="1" ht="15" customHeight="1">
      <c r="A19" s="10" t="s">
        <v>69</v>
      </c>
      <c r="B19" s="34" t="s">
        <v>72</v>
      </c>
      <c r="C19" s="35"/>
      <c r="D19" s="36"/>
      <c r="E19" s="16">
        <v>1</v>
      </c>
      <c r="F19" s="11">
        <v>33000</v>
      </c>
      <c r="G19" s="8">
        <f t="shared" si="0"/>
        <v>33000</v>
      </c>
      <c r="H19" s="9">
        <f t="shared" si="1"/>
        <v>3300</v>
      </c>
      <c r="I19" s="9">
        <f t="shared" si="2"/>
        <v>36300</v>
      </c>
      <c r="J19" s="9"/>
    </row>
    <row r="20" spans="1:12" s="2" customFormat="1" ht="15" customHeight="1">
      <c r="A20" s="10" t="s">
        <v>69</v>
      </c>
      <c r="B20" s="34" t="s">
        <v>73</v>
      </c>
      <c r="C20" s="35"/>
      <c r="D20" s="36"/>
      <c r="E20" s="16">
        <v>2</v>
      </c>
      <c r="F20" s="11">
        <v>33000</v>
      </c>
      <c r="G20" s="8">
        <f t="shared" si="0"/>
        <v>66000</v>
      </c>
      <c r="H20" s="9">
        <f t="shared" si="1"/>
        <v>6600</v>
      </c>
      <c r="I20" s="9">
        <f t="shared" si="2"/>
        <v>72600</v>
      </c>
      <c r="J20" s="9"/>
      <c r="L20" s="12"/>
    </row>
    <row r="21" spans="1:12" s="2" customFormat="1" ht="15" customHeight="1">
      <c r="A21" s="10" t="s">
        <v>74</v>
      </c>
      <c r="B21" s="34" t="s">
        <v>75</v>
      </c>
      <c r="C21" s="35"/>
      <c r="D21" s="36"/>
      <c r="E21" s="16">
        <v>5</v>
      </c>
      <c r="F21" s="11">
        <v>60000</v>
      </c>
      <c r="G21" s="8">
        <f t="shared" si="0"/>
        <v>300000</v>
      </c>
      <c r="H21" s="9">
        <f t="shared" si="1"/>
        <v>30000</v>
      </c>
      <c r="I21" s="9">
        <f t="shared" si="2"/>
        <v>330000</v>
      </c>
      <c r="J21" s="9"/>
    </row>
    <row r="22" spans="1:12" s="2" customFormat="1" ht="15" customHeight="1">
      <c r="A22" s="10" t="s">
        <v>76</v>
      </c>
      <c r="B22" s="34" t="s">
        <v>77</v>
      </c>
      <c r="C22" s="35"/>
      <c r="D22" s="36"/>
      <c r="E22" s="16">
        <v>20</v>
      </c>
      <c r="F22" s="11">
        <v>12000</v>
      </c>
      <c r="G22" s="8">
        <f t="shared" si="0"/>
        <v>240000</v>
      </c>
      <c r="H22" s="9">
        <f t="shared" si="1"/>
        <v>24000</v>
      </c>
      <c r="I22" s="9">
        <f t="shared" si="2"/>
        <v>264000</v>
      </c>
      <c r="J22" s="9"/>
    </row>
    <row r="23" spans="1:12" s="2" customFormat="1" ht="15" customHeight="1">
      <c r="A23" s="10" t="s">
        <v>78</v>
      </c>
      <c r="B23" s="34" t="s">
        <v>79</v>
      </c>
      <c r="C23" s="35"/>
      <c r="D23" s="36"/>
      <c r="E23" s="16">
        <v>1</v>
      </c>
      <c r="F23" s="11">
        <v>80000</v>
      </c>
      <c r="G23" s="8">
        <f t="shared" si="0"/>
        <v>80000</v>
      </c>
      <c r="H23" s="9">
        <f t="shared" si="1"/>
        <v>8000</v>
      </c>
      <c r="I23" s="9">
        <f t="shared" si="2"/>
        <v>88000</v>
      </c>
      <c r="J23" s="9"/>
    </row>
    <row r="24" spans="1:12" s="2" customFormat="1" ht="15" customHeight="1">
      <c r="A24" s="10" t="s">
        <v>80</v>
      </c>
      <c r="B24" s="34" t="s">
        <v>81</v>
      </c>
      <c r="C24" s="35"/>
      <c r="D24" s="36"/>
      <c r="E24" s="16">
        <v>10</v>
      </c>
      <c r="F24" s="11">
        <v>25000</v>
      </c>
      <c r="G24" s="8">
        <f t="shared" si="0"/>
        <v>250000</v>
      </c>
      <c r="H24" s="9">
        <f t="shared" si="1"/>
        <v>25000</v>
      </c>
      <c r="I24" s="9">
        <f t="shared" si="2"/>
        <v>275000</v>
      </c>
      <c r="J24" s="9"/>
    </row>
    <row r="25" spans="1:12" s="2" customFormat="1" ht="15" customHeight="1">
      <c r="A25" s="10" t="s">
        <v>82</v>
      </c>
      <c r="B25" s="34" t="s">
        <v>83</v>
      </c>
      <c r="C25" s="35"/>
      <c r="D25" s="36"/>
      <c r="E25" s="16">
        <v>15</v>
      </c>
      <c r="F25" s="11">
        <v>30000</v>
      </c>
      <c r="G25" s="8">
        <f t="shared" si="0"/>
        <v>450000</v>
      </c>
      <c r="H25" s="9">
        <f t="shared" si="1"/>
        <v>45000</v>
      </c>
      <c r="I25" s="9">
        <f t="shared" si="2"/>
        <v>495000</v>
      </c>
      <c r="J25" s="9"/>
    </row>
    <row r="26" spans="1:12" s="2" customFormat="1" ht="15" customHeight="1">
      <c r="A26" s="10" t="s">
        <v>82</v>
      </c>
      <c r="B26" s="34" t="s">
        <v>84</v>
      </c>
      <c r="C26" s="35"/>
      <c r="D26" s="36"/>
      <c r="E26" s="16">
        <v>10</v>
      </c>
      <c r="F26" s="11">
        <v>25000</v>
      </c>
      <c r="G26" s="8">
        <f t="shared" si="0"/>
        <v>250000</v>
      </c>
      <c r="H26" s="9">
        <f t="shared" si="1"/>
        <v>25000</v>
      </c>
      <c r="I26" s="9">
        <f t="shared" si="2"/>
        <v>275000</v>
      </c>
      <c r="J26" s="9"/>
    </row>
    <row r="27" spans="1:12" s="2" customFormat="1" ht="15" customHeight="1">
      <c r="A27" s="10" t="s">
        <v>82</v>
      </c>
      <c r="B27" s="34" t="s">
        <v>85</v>
      </c>
      <c r="C27" s="35"/>
      <c r="D27" s="36"/>
      <c r="E27" s="16">
        <v>10</v>
      </c>
      <c r="F27" s="11">
        <v>28000</v>
      </c>
      <c r="G27" s="8">
        <f t="shared" si="0"/>
        <v>280000</v>
      </c>
      <c r="H27" s="9">
        <f t="shared" si="1"/>
        <v>28000</v>
      </c>
      <c r="I27" s="9">
        <f t="shared" si="2"/>
        <v>308000</v>
      </c>
      <c r="J27" s="9"/>
    </row>
    <row r="28" spans="1:12" s="2" customFormat="1" ht="15" customHeight="1">
      <c r="A28" s="10" t="s">
        <v>86</v>
      </c>
      <c r="B28" s="34" t="s">
        <v>87</v>
      </c>
      <c r="C28" s="35"/>
      <c r="D28" s="36"/>
      <c r="E28" s="16">
        <v>20</v>
      </c>
      <c r="F28" s="11">
        <v>20000</v>
      </c>
      <c r="G28" s="8">
        <f t="shared" si="0"/>
        <v>400000</v>
      </c>
      <c r="H28" s="9">
        <f t="shared" si="1"/>
        <v>40000</v>
      </c>
      <c r="I28" s="9">
        <f t="shared" si="2"/>
        <v>440000</v>
      </c>
      <c r="J28" s="9"/>
    </row>
    <row r="29" spans="1:12" s="2" customFormat="1" ht="15" customHeight="1">
      <c r="A29" s="10" t="s">
        <v>88</v>
      </c>
      <c r="B29" s="34" t="s">
        <v>89</v>
      </c>
      <c r="C29" s="35"/>
      <c r="D29" s="36"/>
      <c r="E29" s="16">
        <v>10</v>
      </c>
      <c r="F29" s="11">
        <v>11000</v>
      </c>
      <c r="G29" s="8">
        <f t="shared" si="0"/>
        <v>110000</v>
      </c>
      <c r="H29" s="9">
        <f t="shared" si="1"/>
        <v>11000</v>
      </c>
      <c r="I29" s="9">
        <f t="shared" si="2"/>
        <v>121000</v>
      </c>
      <c r="J29" s="9"/>
    </row>
    <row r="30" spans="1:12" s="2" customFormat="1" ht="15" customHeight="1">
      <c r="A30" s="10" t="s">
        <v>88</v>
      </c>
      <c r="B30" s="34" t="s">
        <v>90</v>
      </c>
      <c r="C30" s="35"/>
      <c r="D30" s="36"/>
      <c r="E30" s="16">
        <v>5</v>
      </c>
      <c r="F30" s="11">
        <v>55000</v>
      </c>
      <c r="G30" s="8">
        <f t="shared" si="0"/>
        <v>275000</v>
      </c>
      <c r="H30" s="9">
        <f t="shared" si="1"/>
        <v>27500</v>
      </c>
      <c r="I30" s="9">
        <f t="shared" si="2"/>
        <v>302500</v>
      </c>
      <c r="J30" s="9"/>
    </row>
    <row r="31" spans="1:12" s="2" customFormat="1" ht="15" customHeight="1">
      <c r="A31" s="10" t="s">
        <v>88</v>
      </c>
      <c r="B31" s="34" t="s">
        <v>91</v>
      </c>
      <c r="C31" s="35"/>
      <c r="D31" s="36"/>
      <c r="E31" s="16">
        <v>5</v>
      </c>
      <c r="F31" s="11">
        <v>15000</v>
      </c>
      <c r="G31" s="8">
        <f t="shared" si="0"/>
        <v>75000</v>
      </c>
      <c r="H31" s="9">
        <f t="shared" si="1"/>
        <v>7500</v>
      </c>
      <c r="I31" s="9">
        <f t="shared" si="2"/>
        <v>82500</v>
      </c>
      <c r="J31" s="9"/>
    </row>
    <row r="32" spans="1:12" s="2" customFormat="1" ht="15" customHeight="1">
      <c r="A32" s="10" t="s">
        <v>92</v>
      </c>
      <c r="B32" s="34" t="s">
        <v>93</v>
      </c>
      <c r="C32" s="35"/>
      <c r="D32" s="36"/>
      <c r="E32" s="16">
        <v>40</v>
      </c>
      <c r="F32" s="11">
        <v>1500</v>
      </c>
      <c r="G32" s="8">
        <f t="shared" si="0"/>
        <v>60000</v>
      </c>
      <c r="H32" s="9">
        <f t="shared" si="1"/>
        <v>6000</v>
      </c>
      <c r="I32" s="9">
        <f t="shared" si="2"/>
        <v>66000</v>
      </c>
      <c r="J32" s="9"/>
    </row>
    <row r="33" spans="1:13" s="2" customFormat="1" ht="15" customHeight="1">
      <c r="A33" s="13" t="s">
        <v>92</v>
      </c>
      <c r="B33" s="34" t="s">
        <v>94</v>
      </c>
      <c r="C33" s="35"/>
      <c r="D33" s="36"/>
      <c r="E33" s="9">
        <v>20</v>
      </c>
      <c r="F33" s="9">
        <v>1500</v>
      </c>
      <c r="G33" s="14">
        <f>E33*F33</f>
        <v>30000</v>
      </c>
      <c r="H33" s="9">
        <f t="shared" si="1"/>
        <v>3000</v>
      </c>
      <c r="I33" s="9">
        <f>SUM(G33:H33)</f>
        <v>33000</v>
      </c>
      <c r="J33" s="9"/>
    </row>
    <row r="34" spans="1:13" s="2" customFormat="1" ht="15" customHeight="1">
      <c r="A34" s="13" t="s">
        <v>95</v>
      </c>
      <c r="B34" s="34" t="s">
        <v>96</v>
      </c>
      <c r="C34" s="35"/>
      <c r="D34" s="36"/>
      <c r="E34" s="9">
        <v>10</v>
      </c>
      <c r="F34" s="9">
        <v>1800</v>
      </c>
      <c r="G34" s="14">
        <f t="shared" ref="G34:G41" si="3">E34*F34</f>
        <v>18000</v>
      </c>
      <c r="H34" s="9">
        <f t="shared" si="1"/>
        <v>1800</v>
      </c>
      <c r="I34" s="9">
        <f t="shared" ref="I34:I41" si="4">SUM(G34:H34)</f>
        <v>19800</v>
      </c>
      <c r="J34" s="9"/>
    </row>
    <row r="35" spans="1:13" s="2" customFormat="1" ht="15" customHeight="1">
      <c r="A35" s="13"/>
      <c r="B35" s="34"/>
      <c r="C35" s="35"/>
      <c r="D35" s="36"/>
      <c r="E35" s="9"/>
      <c r="F35" s="9"/>
      <c r="G35" s="14">
        <f t="shared" si="3"/>
        <v>0</v>
      </c>
      <c r="H35" s="9">
        <f t="shared" si="1"/>
        <v>0</v>
      </c>
      <c r="I35" s="9">
        <f t="shared" si="4"/>
        <v>0</v>
      </c>
      <c r="J35" s="9"/>
    </row>
    <row r="36" spans="1:13" s="2" customFormat="1" ht="15" customHeight="1">
      <c r="A36" s="13"/>
      <c r="B36" s="34"/>
      <c r="C36" s="35"/>
      <c r="D36" s="36"/>
      <c r="E36" s="9"/>
      <c r="F36" s="9"/>
      <c r="G36" s="14">
        <f t="shared" si="3"/>
        <v>0</v>
      </c>
      <c r="H36" s="9">
        <f t="shared" si="1"/>
        <v>0</v>
      </c>
      <c r="I36" s="9">
        <f t="shared" si="4"/>
        <v>0</v>
      </c>
      <c r="J36" s="9"/>
    </row>
    <row r="37" spans="1:13" s="2" customFormat="1" ht="15" customHeight="1">
      <c r="A37" s="13"/>
      <c r="B37" s="34"/>
      <c r="C37" s="35"/>
      <c r="D37" s="36"/>
      <c r="E37" s="9"/>
      <c r="F37" s="9"/>
      <c r="G37" s="14">
        <f t="shared" si="3"/>
        <v>0</v>
      </c>
      <c r="H37" s="9">
        <f t="shared" si="1"/>
        <v>0</v>
      </c>
      <c r="I37" s="9">
        <f t="shared" si="4"/>
        <v>0</v>
      </c>
      <c r="J37" s="9"/>
    </row>
    <row r="38" spans="1:13" s="2" customFormat="1" ht="15" customHeight="1">
      <c r="A38" s="13"/>
      <c r="B38" s="34"/>
      <c r="C38" s="35"/>
      <c r="D38" s="36"/>
      <c r="E38" s="9"/>
      <c r="F38" s="9"/>
      <c r="G38" s="14">
        <f t="shared" si="3"/>
        <v>0</v>
      </c>
      <c r="H38" s="9">
        <f t="shared" si="1"/>
        <v>0</v>
      </c>
      <c r="I38" s="9">
        <f t="shared" si="4"/>
        <v>0</v>
      </c>
      <c r="J38" s="9"/>
    </row>
    <row r="39" spans="1:13" s="2" customFormat="1" ht="15" customHeight="1">
      <c r="A39" s="13"/>
      <c r="B39" s="34"/>
      <c r="C39" s="35"/>
      <c r="D39" s="36"/>
      <c r="E39" s="9"/>
      <c r="F39" s="9"/>
      <c r="G39" s="14">
        <f t="shared" si="3"/>
        <v>0</v>
      </c>
      <c r="H39" s="9">
        <f t="shared" si="1"/>
        <v>0</v>
      </c>
      <c r="I39" s="9">
        <f t="shared" si="4"/>
        <v>0</v>
      </c>
      <c r="J39" s="9"/>
    </row>
    <row r="40" spans="1:13" s="2" customFormat="1" ht="15" customHeight="1">
      <c r="A40" s="13"/>
      <c r="B40" s="34"/>
      <c r="C40" s="35"/>
      <c r="D40" s="36"/>
      <c r="E40" s="9"/>
      <c r="F40" s="9"/>
      <c r="G40" s="14">
        <f t="shared" si="3"/>
        <v>0</v>
      </c>
      <c r="H40" s="9">
        <f t="shared" si="1"/>
        <v>0</v>
      </c>
      <c r="I40" s="9">
        <f t="shared" si="4"/>
        <v>0</v>
      </c>
      <c r="J40" s="9"/>
    </row>
    <row r="41" spans="1:13" s="2" customFormat="1" ht="15" customHeight="1" thickBot="1">
      <c r="A41" s="13"/>
      <c r="B41" s="34"/>
      <c r="C41" s="35"/>
      <c r="D41" s="36"/>
      <c r="E41" s="9"/>
      <c r="F41" s="9"/>
      <c r="G41" s="14">
        <f t="shared" si="3"/>
        <v>0</v>
      </c>
      <c r="H41" s="9">
        <f t="shared" si="1"/>
        <v>0</v>
      </c>
      <c r="I41" s="9">
        <f t="shared" si="4"/>
        <v>0</v>
      </c>
      <c r="J41" s="9"/>
    </row>
    <row r="42" spans="1:13" s="2" customFormat="1" ht="15" customHeight="1">
      <c r="A42" s="68" t="s">
        <v>31</v>
      </c>
      <c r="B42" s="69"/>
      <c r="C42" s="69"/>
      <c r="D42" s="69"/>
      <c r="E42" s="70"/>
      <c r="F42" s="71" t="s">
        <v>25</v>
      </c>
      <c r="G42" s="72">
        <f>SUM(I15:I41)</f>
        <v>3771900</v>
      </c>
      <c r="H42" s="73"/>
      <c r="I42" s="74"/>
      <c r="J42" s="63"/>
    </row>
    <row r="43" spans="1:13" s="2" customFormat="1" ht="15" customHeight="1" thickBot="1">
      <c r="A43" s="65" t="s">
        <v>32</v>
      </c>
      <c r="B43" s="66"/>
      <c r="C43" s="66"/>
      <c r="D43" s="66"/>
      <c r="E43" s="67"/>
      <c r="F43" s="64"/>
      <c r="G43" s="75"/>
      <c r="H43" s="76"/>
      <c r="I43" s="77"/>
      <c r="J43" s="64"/>
      <c r="M43" s="15"/>
    </row>
    <row r="44" spans="1:13" s="2" customFormat="1" ht="15" customHeight="1">
      <c r="E44" s="4"/>
      <c r="F44" s="4"/>
      <c r="G44" s="4"/>
      <c r="H44" s="4"/>
      <c r="I44" s="4"/>
      <c r="J44" s="4"/>
    </row>
    <row r="45" spans="1:13" s="2" customFormat="1" ht="15" customHeight="1">
      <c r="E45" s="4"/>
      <c r="F45" s="4"/>
      <c r="G45" s="4"/>
      <c r="H45" s="4"/>
      <c r="I45" s="4"/>
      <c r="J45" s="4"/>
    </row>
    <row r="46" spans="1:13" s="2" customFormat="1" ht="15" customHeight="1">
      <c r="E46" s="4"/>
      <c r="F46" s="4"/>
      <c r="G46" s="4"/>
      <c r="H46" s="4"/>
      <c r="I46" s="4"/>
      <c r="J46" s="4"/>
    </row>
    <row r="47" spans="1:13" s="2" customFormat="1" ht="15" customHeight="1">
      <c r="E47" s="4"/>
      <c r="F47" s="4"/>
      <c r="G47" s="4"/>
      <c r="H47" s="4"/>
      <c r="I47" s="4"/>
      <c r="J47" s="4"/>
    </row>
    <row r="48" spans="1:13" s="2" customFormat="1" ht="15" customHeight="1">
      <c r="E48" s="4"/>
      <c r="F48" s="4"/>
      <c r="G48" s="4"/>
      <c r="H48" s="4"/>
      <c r="I48" s="4"/>
      <c r="J48" s="4"/>
    </row>
    <row r="49" spans="5:10" s="2" customFormat="1" ht="15" customHeight="1">
      <c r="E49" s="4"/>
      <c r="F49" s="4"/>
      <c r="G49" s="4"/>
      <c r="H49" s="4"/>
      <c r="I49" s="4"/>
      <c r="J49" s="4"/>
    </row>
    <row r="50" spans="5:10" s="2" customFormat="1" ht="15" customHeight="1">
      <c r="E50" s="4"/>
      <c r="F50" s="4"/>
      <c r="G50" s="4"/>
      <c r="H50" s="4"/>
      <c r="I50" s="4"/>
      <c r="J50" s="4"/>
    </row>
    <row r="51" spans="5:10" s="2" customFormat="1" ht="15" customHeight="1">
      <c r="E51" s="4"/>
      <c r="F51" s="4"/>
      <c r="G51" s="4"/>
      <c r="H51" s="4"/>
      <c r="I51" s="4"/>
      <c r="J51" s="4"/>
    </row>
    <row r="52" spans="5:10" s="2" customFormat="1" ht="15" customHeight="1">
      <c r="E52" s="4"/>
      <c r="F52" s="4"/>
      <c r="G52" s="4"/>
      <c r="H52" s="4"/>
      <c r="I52" s="4"/>
      <c r="J52" s="4"/>
    </row>
    <row r="53" spans="5:10" s="2" customFormat="1" ht="15" customHeight="1">
      <c r="E53" s="4"/>
      <c r="F53" s="4"/>
      <c r="G53" s="4"/>
      <c r="H53" s="4"/>
      <c r="I53" s="4"/>
      <c r="J53" s="4"/>
    </row>
    <row r="54" spans="5:10" s="2" customFormat="1" ht="15" customHeight="1">
      <c r="E54" s="4"/>
      <c r="F54" s="4"/>
      <c r="G54" s="4"/>
      <c r="H54" s="4"/>
      <c r="I54" s="4"/>
      <c r="J54" s="4"/>
    </row>
    <row r="55" spans="5:10" s="2" customFormat="1" ht="15" customHeight="1">
      <c r="E55" s="4"/>
      <c r="F55" s="4"/>
      <c r="G55" s="4"/>
      <c r="H55" s="4"/>
      <c r="I55" s="4"/>
      <c r="J55" s="4"/>
    </row>
    <row r="56" spans="5:10" s="2" customFormat="1" ht="15" customHeight="1">
      <c r="E56" s="4"/>
      <c r="F56" s="4"/>
      <c r="G56" s="4"/>
      <c r="H56" s="4"/>
      <c r="I56" s="4"/>
      <c r="J56" s="4"/>
    </row>
    <row r="57" spans="5:10" s="2" customFormat="1" ht="15" customHeight="1">
      <c r="E57" s="4"/>
      <c r="F57" s="4"/>
      <c r="G57" s="4"/>
      <c r="H57" s="4"/>
      <c r="I57" s="4"/>
      <c r="J57" s="4"/>
    </row>
    <row r="58" spans="5:10" s="2" customFormat="1" ht="15" customHeight="1">
      <c r="E58" s="4"/>
      <c r="F58" s="4"/>
      <c r="G58" s="4"/>
      <c r="H58" s="4"/>
      <c r="I58" s="4"/>
      <c r="J58" s="4"/>
    </row>
    <row r="59" spans="5:10" s="2" customFormat="1" ht="15" customHeight="1">
      <c r="E59" s="4"/>
      <c r="F59" s="4"/>
      <c r="G59" s="4"/>
      <c r="H59" s="4"/>
      <c r="I59" s="4"/>
      <c r="J59" s="4"/>
    </row>
    <row r="60" spans="5:10" s="2" customFormat="1" ht="15" customHeight="1">
      <c r="E60" s="4"/>
      <c r="F60" s="4"/>
      <c r="G60" s="4"/>
      <c r="H60" s="4"/>
      <c r="I60" s="4"/>
      <c r="J60" s="4"/>
    </row>
    <row r="61" spans="5:10" s="2" customFormat="1" ht="15" customHeight="1">
      <c r="E61" s="4"/>
      <c r="F61" s="4"/>
      <c r="G61" s="4"/>
      <c r="H61" s="4"/>
      <c r="I61" s="4"/>
      <c r="J61" s="4"/>
    </row>
    <row r="62" spans="5:10" s="2" customFormat="1" ht="15" customHeight="1">
      <c r="E62" s="4"/>
      <c r="F62" s="4"/>
      <c r="G62" s="4"/>
      <c r="H62" s="4"/>
      <c r="I62" s="4"/>
      <c r="J62" s="4"/>
    </row>
    <row r="63" spans="5:10" s="2" customFormat="1" ht="15" customHeight="1">
      <c r="E63" s="4"/>
      <c r="F63" s="4"/>
      <c r="G63" s="4"/>
      <c r="H63" s="4"/>
      <c r="I63" s="4"/>
      <c r="J63" s="4"/>
    </row>
    <row r="64" spans="5:10" s="2" customFormat="1" ht="15" customHeight="1">
      <c r="E64" s="4"/>
      <c r="F64" s="4"/>
      <c r="G64" s="4"/>
      <c r="H64" s="4"/>
      <c r="I64" s="4"/>
      <c r="J64" s="4"/>
    </row>
    <row r="65" spans="5:10" s="2" customFormat="1" ht="15" customHeight="1">
      <c r="E65" s="4"/>
      <c r="F65" s="4"/>
      <c r="G65" s="4"/>
      <c r="H65" s="4"/>
      <c r="I65" s="4"/>
      <c r="J65" s="4"/>
    </row>
    <row r="66" spans="5:10" s="2" customFormat="1" ht="15" customHeight="1">
      <c r="E66" s="4"/>
      <c r="F66" s="4"/>
      <c r="G66" s="4"/>
      <c r="H66" s="4"/>
      <c r="I66" s="4"/>
      <c r="J66" s="4"/>
    </row>
    <row r="67" spans="5:10" s="2" customFormat="1" ht="15" customHeight="1">
      <c r="E67" s="4"/>
      <c r="F67" s="4"/>
      <c r="G67" s="4"/>
      <c r="H67" s="4"/>
      <c r="I67" s="4"/>
      <c r="J67" s="4"/>
    </row>
    <row r="68" spans="5:10" s="2" customFormat="1" ht="15" customHeight="1">
      <c r="E68" s="4"/>
      <c r="F68" s="4"/>
      <c r="G68" s="4"/>
      <c r="H68" s="4"/>
      <c r="I68" s="4"/>
      <c r="J68" s="4"/>
    </row>
    <row r="69" spans="5:10" s="2" customFormat="1" ht="15" customHeight="1">
      <c r="E69" s="4"/>
      <c r="F69" s="4"/>
      <c r="G69" s="4"/>
      <c r="H69" s="4"/>
      <c r="I69" s="4"/>
      <c r="J69" s="4"/>
    </row>
    <row r="70" spans="5:10" s="2" customFormat="1" ht="15" customHeight="1">
      <c r="E70" s="4"/>
      <c r="F70" s="4"/>
      <c r="G70" s="4"/>
      <c r="H70" s="4"/>
      <c r="I70" s="4"/>
      <c r="J70" s="4"/>
    </row>
    <row r="71" spans="5:10" s="2" customFormat="1" ht="15" customHeight="1">
      <c r="E71" s="4"/>
      <c r="F71" s="4"/>
      <c r="G71" s="4"/>
      <c r="H71" s="4"/>
      <c r="I71" s="4"/>
      <c r="J71" s="4"/>
    </row>
    <row r="72" spans="5:10" s="2" customFormat="1" ht="15" customHeight="1">
      <c r="E72" s="4"/>
      <c r="F72" s="4"/>
      <c r="G72" s="4"/>
      <c r="H72" s="4"/>
      <c r="I72" s="4"/>
      <c r="J72" s="4"/>
    </row>
    <row r="73" spans="5:10" s="2" customFormat="1" ht="15" customHeight="1">
      <c r="E73" s="4"/>
      <c r="F73" s="4"/>
      <c r="G73" s="4"/>
      <c r="H73" s="4"/>
      <c r="I73" s="4"/>
      <c r="J73" s="4"/>
    </row>
    <row r="74" spans="5:10" s="2" customFormat="1" ht="15" customHeight="1">
      <c r="E74" s="4"/>
      <c r="F74" s="4"/>
      <c r="G74" s="4"/>
      <c r="H74" s="4"/>
      <c r="I74" s="4"/>
      <c r="J74" s="4"/>
    </row>
    <row r="75" spans="5:10" s="2" customFormat="1" ht="15" customHeight="1">
      <c r="E75" s="4"/>
      <c r="F75" s="4"/>
      <c r="G75" s="4"/>
      <c r="H75" s="4"/>
      <c r="I75" s="4"/>
      <c r="J75" s="4"/>
    </row>
    <row r="76" spans="5:10" s="2" customFormat="1" ht="15" customHeight="1">
      <c r="E76" s="4"/>
      <c r="F76" s="4"/>
      <c r="G76" s="4"/>
      <c r="H76" s="4"/>
      <c r="I76" s="4"/>
      <c r="J76" s="4"/>
    </row>
    <row r="77" spans="5:10" s="2" customFormat="1" ht="15" customHeight="1">
      <c r="E77" s="4"/>
      <c r="F77" s="4"/>
      <c r="G77" s="4"/>
      <c r="H77" s="4"/>
      <c r="I77" s="4"/>
      <c r="J77" s="4"/>
    </row>
    <row r="78" spans="5:10" s="2" customFormat="1" ht="15" customHeight="1">
      <c r="E78" s="4"/>
      <c r="F78" s="4"/>
      <c r="G78" s="4"/>
      <c r="H78" s="4"/>
      <c r="I78" s="4"/>
      <c r="J78" s="4"/>
    </row>
    <row r="79" spans="5:10" s="2" customFormat="1" ht="15" customHeight="1">
      <c r="E79" s="4"/>
      <c r="F79" s="4"/>
      <c r="G79" s="4"/>
      <c r="H79" s="4"/>
      <c r="I79" s="4"/>
      <c r="J79" s="4"/>
    </row>
    <row r="80" spans="5:10" s="2" customFormat="1" ht="15" customHeight="1">
      <c r="E80" s="4"/>
      <c r="F80" s="4"/>
      <c r="G80" s="4"/>
      <c r="H80" s="4"/>
      <c r="I80" s="4"/>
      <c r="J80" s="4"/>
    </row>
    <row r="81" spans="5:10" s="2" customFormat="1" ht="15" customHeight="1">
      <c r="E81" s="4"/>
      <c r="F81" s="4"/>
      <c r="G81" s="4"/>
      <c r="H81" s="4"/>
      <c r="I81" s="4"/>
      <c r="J81" s="4"/>
    </row>
    <row r="82" spans="5:10" s="2" customFormat="1" ht="15" customHeight="1">
      <c r="E82" s="4"/>
      <c r="F82" s="4"/>
      <c r="G82" s="4"/>
      <c r="H82" s="4"/>
      <c r="I82" s="4"/>
      <c r="J82" s="4"/>
    </row>
    <row r="83" spans="5:10" s="2" customFormat="1" ht="15" customHeight="1">
      <c r="E83" s="4"/>
      <c r="F83" s="4"/>
      <c r="G83" s="4"/>
      <c r="H83" s="4"/>
      <c r="I83" s="4"/>
      <c r="J83" s="4"/>
    </row>
    <row r="84" spans="5:10" s="2" customFormat="1" ht="15" customHeight="1">
      <c r="E84" s="4"/>
      <c r="F84" s="4"/>
      <c r="G84" s="4"/>
      <c r="H84" s="4"/>
      <c r="I84" s="4"/>
      <c r="J84" s="4"/>
    </row>
    <row r="85" spans="5:10" s="2" customFormat="1" ht="15" customHeight="1">
      <c r="E85" s="4"/>
      <c r="F85" s="4"/>
      <c r="G85" s="4"/>
      <c r="H85" s="4"/>
      <c r="I85" s="4"/>
      <c r="J85" s="4"/>
    </row>
    <row r="86" spans="5:10" s="2" customFormat="1" ht="15" customHeight="1">
      <c r="E86" s="4"/>
      <c r="F86" s="4"/>
      <c r="G86" s="4"/>
      <c r="H86" s="4"/>
      <c r="I86" s="4"/>
      <c r="J86" s="4"/>
    </row>
    <row r="87" spans="5:10" s="2" customFormat="1" ht="15" customHeight="1">
      <c r="E87" s="4"/>
      <c r="F87" s="4"/>
      <c r="G87" s="4"/>
      <c r="H87" s="4"/>
      <c r="I87" s="4"/>
      <c r="J87" s="4"/>
    </row>
    <row r="88" spans="5:10" s="2" customFormat="1" ht="15" customHeight="1">
      <c r="E88" s="4"/>
      <c r="F88" s="4"/>
      <c r="G88" s="4"/>
      <c r="H88" s="4"/>
      <c r="I88" s="4"/>
      <c r="J88" s="4"/>
    </row>
    <row r="89" spans="5:10" s="2" customFormat="1" ht="15" customHeight="1">
      <c r="E89" s="4"/>
      <c r="F89" s="4"/>
      <c r="G89" s="4"/>
      <c r="H89" s="4"/>
      <c r="I89" s="4"/>
      <c r="J89" s="4"/>
    </row>
    <row r="90" spans="5:10" s="2" customFormat="1" ht="15" customHeight="1">
      <c r="E90" s="4"/>
      <c r="F90" s="4"/>
      <c r="G90" s="4"/>
      <c r="H90" s="4"/>
      <c r="I90" s="4"/>
      <c r="J90" s="4"/>
    </row>
    <row r="91" spans="5:10" s="2" customFormat="1" ht="15" customHeight="1">
      <c r="E91" s="4"/>
      <c r="F91" s="4"/>
      <c r="G91" s="4"/>
      <c r="H91" s="4"/>
      <c r="I91" s="4"/>
      <c r="J91" s="4"/>
    </row>
    <row r="92" spans="5:10" s="2" customFormat="1" ht="15" customHeight="1">
      <c r="E92" s="4"/>
      <c r="F92" s="4"/>
      <c r="G92" s="4"/>
      <c r="H92" s="4"/>
      <c r="I92" s="4"/>
      <c r="J92" s="4"/>
    </row>
    <row r="93" spans="5:10" s="2" customFormat="1" ht="15" customHeight="1">
      <c r="E93" s="4"/>
      <c r="F93" s="4"/>
      <c r="G93" s="4"/>
      <c r="H93" s="4"/>
      <c r="I93" s="4"/>
      <c r="J93" s="4"/>
    </row>
    <row r="94" spans="5:10" s="2" customFormat="1" ht="15" customHeight="1">
      <c r="E94" s="4"/>
      <c r="F94" s="4"/>
      <c r="G94" s="4"/>
      <c r="H94" s="4"/>
      <c r="I94" s="4"/>
      <c r="J94" s="4"/>
    </row>
    <row r="95" spans="5:10" s="2" customFormat="1" ht="15" customHeight="1">
      <c r="E95" s="4"/>
      <c r="F95" s="4"/>
      <c r="G95" s="4"/>
      <c r="H95" s="4"/>
      <c r="I95" s="4"/>
      <c r="J95" s="4"/>
    </row>
    <row r="96" spans="5:10" s="2" customFormat="1" ht="15" customHeight="1">
      <c r="E96" s="4"/>
      <c r="F96" s="4"/>
      <c r="G96" s="4"/>
      <c r="H96" s="4"/>
      <c r="I96" s="4"/>
      <c r="J96" s="4"/>
    </row>
    <row r="97" spans="5:10" s="2" customFormat="1" ht="15" customHeight="1">
      <c r="E97" s="4"/>
      <c r="F97" s="4"/>
      <c r="G97" s="4"/>
      <c r="H97" s="4"/>
      <c r="I97" s="4"/>
      <c r="J97" s="4"/>
    </row>
    <row r="98" spans="5:10" s="2" customFormat="1" ht="15" customHeight="1">
      <c r="E98" s="4"/>
      <c r="F98" s="4"/>
      <c r="G98" s="4"/>
      <c r="H98" s="4"/>
      <c r="I98" s="4"/>
      <c r="J98" s="4"/>
    </row>
    <row r="99" spans="5:10" s="2" customFormat="1" ht="15" customHeight="1">
      <c r="E99" s="4"/>
      <c r="F99" s="4"/>
      <c r="G99" s="4"/>
      <c r="H99" s="4"/>
      <c r="I99" s="4"/>
      <c r="J99" s="4"/>
    </row>
    <row r="100" spans="5:10" s="2" customFormat="1" ht="15" customHeight="1">
      <c r="E100" s="4"/>
      <c r="F100" s="4"/>
      <c r="G100" s="4"/>
      <c r="H100" s="4"/>
      <c r="I100" s="4"/>
      <c r="J100" s="4"/>
    </row>
    <row r="101" spans="5:10" s="2" customFormat="1" ht="15" customHeight="1">
      <c r="E101" s="4"/>
      <c r="F101" s="4"/>
      <c r="G101" s="4"/>
      <c r="H101" s="4"/>
      <c r="I101" s="4"/>
      <c r="J101" s="4"/>
    </row>
    <row r="102" spans="5:10" s="2" customFormat="1" ht="15" customHeight="1">
      <c r="E102" s="4"/>
      <c r="F102" s="4"/>
      <c r="G102" s="4"/>
      <c r="H102" s="4"/>
      <c r="I102" s="4"/>
      <c r="J102" s="4"/>
    </row>
    <row r="103" spans="5:10" s="2" customFormat="1" ht="15" customHeight="1">
      <c r="E103" s="4"/>
      <c r="F103" s="4"/>
      <c r="G103" s="4"/>
      <c r="H103" s="4"/>
      <c r="I103" s="4"/>
      <c r="J103" s="4"/>
    </row>
    <row r="104" spans="5:10" s="2" customFormat="1" ht="15" customHeight="1">
      <c r="E104" s="4"/>
      <c r="F104" s="4"/>
      <c r="G104" s="4"/>
      <c r="H104" s="4"/>
      <c r="I104" s="4"/>
      <c r="J104" s="4"/>
    </row>
    <row r="105" spans="5:10" s="2" customFormat="1" ht="15" customHeight="1">
      <c r="E105" s="4"/>
      <c r="F105" s="4"/>
      <c r="G105" s="4"/>
      <c r="H105" s="4"/>
      <c r="I105" s="4"/>
      <c r="J105" s="4"/>
    </row>
    <row r="106" spans="5:10" s="2" customFormat="1" ht="15" customHeight="1">
      <c r="E106" s="4"/>
      <c r="F106" s="4"/>
      <c r="G106" s="4"/>
      <c r="H106" s="4"/>
      <c r="I106" s="4"/>
      <c r="J106" s="4"/>
    </row>
    <row r="107" spans="5:10" s="2" customFormat="1" ht="15" customHeight="1">
      <c r="E107" s="4"/>
      <c r="F107" s="4"/>
      <c r="G107" s="4"/>
      <c r="H107" s="4"/>
      <c r="I107" s="4"/>
      <c r="J107" s="4"/>
    </row>
    <row r="146" spans="2:2" ht="15" customHeight="1">
      <c r="B146"/>
    </row>
  </sheetData>
  <mergeCells count="45">
    <mergeCell ref="B17:D17"/>
    <mergeCell ref="A1:I1"/>
    <mergeCell ref="A5:C6"/>
    <mergeCell ref="E5:E10"/>
    <mergeCell ref="G5:J5"/>
    <mergeCell ref="I6:J6"/>
    <mergeCell ref="G7:J7"/>
    <mergeCell ref="B8:C8"/>
    <mergeCell ref="I8:J8"/>
    <mergeCell ref="B10:C10"/>
    <mergeCell ref="G10:J10"/>
    <mergeCell ref="A12:A13"/>
    <mergeCell ref="B12:J13"/>
    <mergeCell ref="B14:D14"/>
    <mergeCell ref="B15:D15"/>
    <mergeCell ref="B16:D16"/>
    <mergeCell ref="B29:D29"/>
    <mergeCell ref="B18:D18"/>
    <mergeCell ref="B19:D19"/>
    <mergeCell ref="B20:D20"/>
    <mergeCell ref="B21:D21"/>
    <mergeCell ref="B22:D22"/>
    <mergeCell ref="B23:D23"/>
    <mergeCell ref="B24:D24"/>
    <mergeCell ref="B25:D25"/>
    <mergeCell ref="B26:D26"/>
    <mergeCell ref="B27:D27"/>
    <mergeCell ref="B28:D28"/>
    <mergeCell ref="B41:D41"/>
    <mergeCell ref="B30:D30"/>
    <mergeCell ref="B31:D31"/>
    <mergeCell ref="B32:D32"/>
    <mergeCell ref="B33:D33"/>
    <mergeCell ref="B34:D34"/>
    <mergeCell ref="B35:D35"/>
    <mergeCell ref="B36:D36"/>
    <mergeCell ref="B37:D37"/>
    <mergeCell ref="B38:D38"/>
    <mergeCell ref="B39:D39"/>
    <mergeCell ref="B40:D40"/>
    <mergeCell ref="A42:E42"/>
    <mergeCell ref="F42:F43"/>
    <mergeCell ref="G42:I43"/>
    <mergeCell ref="J42:J43"/>
    <mergeCell ref="A43:E43"/>
  </mergeCells>
  <phoneticPr fontId="3" type="noConversion"/>
  <printOptions horizontalCentered="1"/>
  <pageMargins left="0.39370078740157483" right="0.39370078740157483" top="0.86614173228346458" bottom="0.46" header="0.51181102362204722" footer="0.28000000000000003"/>
  <pageSetup paperSize="9" scale="9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2</vt:i4>
      </vt:variant>
    </vt:vector>
  </HeadingPairs>
  <TitlesOfParts>
    <vt:vector size="4" baseType="lpstr">
      <vt:lpstr>견적서</vt:lpstr>
      <vt:lpstr>견적서 (2)</vt:lpstr>
      <vt:lpstr>견적서!Print_Area</vt:lpstr>
      <vt:lpstr>'견적서 (2)'!Print_Area</vt:lpstr>
    </vt:vector>
  </TitlesOfParts>
  <Company>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소유자</dc:creator>
  <cp:lastModifiedBy>owner</cp:lastModifiedBy>
  <cp:lastPrinted>2013-01-09T03:36:38Z</cp:lastPrinted>
  <dcterms:created xsi:type="dcterms:W3CDTF">2009-07-02T09:27:48Z</dcterms:created>
  <dcterms:modified xsi:type="dcterms:W3CDTF">2013-01-09T03:36:48Z</dcterms:modified>
</cp:coreProperties>
</file>