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80" yWindow="75" windowWidth="13320" windowHeight="8220" activeTab="1"/>
  </bookViews>
  <sheets>
    <sheet name="z220" sheetId="1" r:id="rId1"/>
    <sheet name="z820 (3)" sheetId="2" r:id="rId2"/>
    <sheet name="z820 (4)" sheetId="3" r:id="rId3"/>
    <sheet name="z820 (5)" sheetId="4" r:id="rId4"/>
    <sheet name="Sheet3" sheetId="7" r:id="rId5"/>
  </sheets>
  <definedNames>
    <definedName name="_xlnm.Print_Area" localSheetId="0">'z220'!$A$1:$G$37</definedName>
    <definedName name="_xlnm.Print_Area" localSheetId="1">'z820 (3)'!$A$1:$G$38</definedName>
    <definedName name="_xlnm.Print_Area" localSheetId="2">'z820 (4)'!$A$1:$G$38</definedName>
    <definedName name="_xlnm.Print_Area" localSheetId="3">'z820 (5)'!$A$1:$G$38</definedName>
    <definedName name="_xlnm.Print_Area">#REF!</definedName>
    <definedName name="Print_Area2" localSheetId="1">#REF!</definedName>
    <definedName name="Print_Area2" localSheetId="2">#REF!</definedName>
    <definedName name="Print_Area2" localSheetId="3">#REF!</definedName>
    <definedName name="Print_Area2">#REF!</definedName>
    <definedName name="ㄷㄷ" localSheetId="1">#REF!</definedName>
    <definedName name="ㄷㄷ" localSheetId="2">#REF!</definedName>
    <definedName name="ㄷㄷ" localSheetId="3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I30" i="4"/>
  <c r="I29"/>
  <c r="I28"/>
  <c r="I27"/>
  <c r="I26"/>
  <c r="I23"/>
  <c r="I22"/>
  <c r="I21"/>
  <c r="I20"/>
  <c r="I19"/>
  <c r="I18"/>
  <c r="I17"/>
  <c r="I16"/>
  <c r="I15"/>
  <c r="G15"/>
  <c r="G37" s="1"/>
  <c r="G38" s="1"/>
  <c r="C9" s="1"/>
  <c r="A13"/>
  <c r="I30" i="3"/>
  <c r="I29"/>
  <c r="I28"/>
  <c r="I27"/>
  <c r="I26"/>
  <c r="I23"/>
  <c r="I22"/>
  <c r="I21"/>
  <c r="I20"/>
  <c r="I19"/>
  <c r="I18"/>
  <c r="I17"/>
  <c r="I16"/>
  <c r="I15"/>
  <c r="G15"/>
  <c r="G37" s="1"/>
  <c r="G38" s="1"/>
  <c r="C9" s="1"/>
  <c r="A13"/>
  <c r="I30" i="2"/>
  <c r="I29"/>
  <c r="I28"/>
  <c r="I27"/>
  <c r="I26"/>
  <c r="I23"/>
  <c r="I22"/>
  <c r="I21"/>
  <c r="I20"/>
  <c r="I19"/>
  <c r="I18"/>
  <c r="I17"/>
  <c r="I16"/>
  <c r="I15"/>
  <c r="G15"/>
  <c r="G37" s="1"/>
  <c r="G38" s="1"/>
  <c r="C9" s="1"/>
  <c r="A13"/>
  <c r="A16" i="1"/>
  <c r="I31"/>
  <c r="I30"/>
  <c r="I29"/>
  <c r="I28"/>
  <c r="I27"/>
  <c r="I26"/>
  <c r="I25"/>
  <c r="I24"/>
  <c r="I23"/>
  <c r="I22"/>
  <c r="I21"/>
  <c r="I20"/>
  <c r="I19"/>
  <c r="I18"/>
  <c r="G18"/>
  <c r="G36" l="1"/>
  <c r="G37" s="1"/>
  <c r="C12" s="1"/>
</calcChain>
</file>

<file path=xl/sharedStrings.xml><?xml version="1.0" encoding="utf-8"?>
<sst xmlns="http://schemas.openxmlformats.org/spreadsheetml/2006/main" count="270" uniqueCount="114">
  <si>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</si>
  <si>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</si>
  <si>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</si>
  <si>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</si>
  <si>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</si>
  <si>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</si>
  <si>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</si>
  <si>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</si>
  <si>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t>6.  납  품  장  소 :</t>
    <phoneticPr fontId="9" type="noConversion"/>
  </si>
  <si>
    <r>
      <t>귀사의</t>
    </r>
    <r>
      <rPr>
        <b/>
        <sz val="11"/>
        <rFont val="Book Antiqua"/>
        <family val="1"/>
      </rPr>
      <t xml:space="preserve"> </t>
    </r>
    <r>
      <rPr>
        <b/>
        <sz val="11"/>
        <rFont val="굴림"/>
        <family val="3"/>
        <charset val="129"/>
      </rPr>
      <t>지정장소</t>
    </r>
    <phoneticPr fontId="9" type="noConversion"/>
  </si>
  <si>
    <t>7.  결  제  조  건 :</t>
    <phoneticPr fontId="9" type="noConversion"/>
  </si>
  <si>
    <t>검수후 현금결제</t>
    <phoneticPr fontId="9" type="noConversion"/>
  </si>
  <si>
    <t>8.  견  적  금  액 :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</si>
  <si>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</si>
  <si>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</si>
  <si>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</si>
  <si>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</si>
  <si>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</si>
  <si>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</si>
  <si>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</si>
  <si>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</si>
  <si>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</si>
  <si>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견적일로부터 30일</t>
    <phoneticPr fontId="9" type="noConversion"/>
  </si>
  <si>
    <t>A3J44AV</t>
  </si>
  <si>
    <t xml:space="preserve">HP Z220 CMT Workstation </t>
  </si>
  <si>
    <t>A8X14AV</t>
  </si>
  <si>
    <t xml:space="preserve">HP Z220 CMT 400W 90% Efficient Chassis </t>
  </si>
  <si>
    <t>A3J50AV#AB1</t>
  </si>
  <si>
    <t xml:space="preserve">Windows 7 Professional 64bit OS </t>
  </si>
  <si>
    <t>A8X91AV</t>
  </si>
  <si>
    <t xml:space="preserve">Windows 7 64 Bit Factory Image Recovery </t>
  </si>
  <si>
    <t>B1R48AV</t>
  </si>
  <si>
    <t>Intel Core i7-3770 3.4 8M HT 4C GT2 CPU</t>
  </si>
  <si>
    <t>A3J46AV#AB1</t>
  </si>
  <si>
    <t xml:space="preserve">HP Z220 Workstation Country Kit </t>
  </si>
  <si>
    <t>A8X35AV</t>
  </si>
  <si>
    <t>NVIDIA Quadro 600 GFX</t>
  </si>
  <si>
    <t>A8Y16AV</t>
  </si>
  <si>
    <t>8GB DDR3-1600 (2x4GB) nECC RAM</t>
  </si>
  <si>
    <t>A8X48AV</t>
  </si>
  <si>
    <t>A8X52AV</t>
  </si>
  <si>
    <t>1TB 7200 RPM SATA 6G 2nd HDD</t>
  </si>
  <si>
    <t>A8X92AV</t>
  </si>
  <si>
    <t>16X SuperMulti DVDRW SATA 1st ODD</t>
  </si>
  <si>
    <t>A8Z43AV</t>
  </si>
  <si>
    <t>HP USB Keyboard</t>
  </si>
  <si>
    <t>A8Z45AV</t>
  </si>
  <si>
    <t>HP USB Optical Mouse</t>
  </si>
  <si>
    <t>A8X98AV</t>
  </si>
  <si>
    <t xml:space="preserve">HP Single Unit (CMT) Packaging </t>
  </si>
  <si>
    <t>A8Y33AV#AB4</t>
  </si>
  <si>
    <t>HP 3-3-3 CMT Warranty</t>
  </si>
  <si>
    <t>2012.9.18</t>
    <phoneticPr fontId="4" type="noConversion"/>
  </si>
  <si>
    <t>G1 강원민방</t>
    <phoneticPr fontId="4" type="noConversion"/>
  </si>
  <si>
    <t>박찬민</t>
    <phoneticPr fontId="4" type="noConversion"/>
  </si>
  <si>
    <t>소계 (부가세 제외)</t>
    <phoneticPr fontId="4" type="noConversion"/>
  </si>
  <si>
    <t>합계금액 (부가세 포함)</t>
    <phoneticPr fontId="4" type="noConversion"/>
  </si>
  <si>
    <r>
      <t>(</t>
    </r>
    <r>
      <rPr>
        <sz val="11"/>
        <rFont val="굴림"/>
        <family val="3"/>
        <charset val="129"/>
      </rPr>
      <t>상기금액은</t>
    </r>
    <r>
      <rPr>
        <sz val="11"/>
        <rFont val="Book Antiqua"/>
        <family val="1"/>
      </rPr>
      <t xml:space="preserve"> 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</si>
  <si>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2012.8.8</t>
    <phoneticPr fontId="4" type="noConversion"/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</si>
  <si>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</si>
  <si>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</si>
  <si>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LJ452AV</t>
  </si>
  <si>
    <t>HP Z820 Workstation</t>
  </si>
  <si>
    <t>QG255AV</t>
  </si>
  <si>
    <t>HP Single Unit Packaging</t>
  </si>
  <si>
    <t>QG197AV</t>
  </si>
  <si>
    <t>HP Z820 1125W 90% Efficient Chassis</t>
  </si>
  <si>
    <t>LJ456AV#AB1</t>
  </si>
  <si>
    <t>HP Z820 Country Kit</t>
  </si>
  <si>
    <t>QG517AV#AB1</t>
  </si>
  <si>
    <t>Windows 7 Professional 64Bit OS</t>
  </si>
  <si>
    <t>QE249AV</t>
  </si>
  <si>
    <t>Windows 7 64 Bit Factory Image Recovery</t>
  </si>
  <si>
    <t>A2A33AV</t>
  </si>
  <si>
    <t>Intel Xeon E5-2630 2.30Ghz 15MB 1333 6C 1st CPU</t>
  </si>
  <si>
    <t>A2A47AV</t>
  </si>
  <si>
    <t>Intel Xeon E5-2630 2.30Ghz 15MB 1333 6C 2nd CPU</t>
  </si>
  <si>
    <t>QG276AV</t>
  </si>
  <si>
    <t>16GB DDR3-1600 (8x2GB) 2CPU RAM (max 512GB)</t>
    <phoneticPr fontId="4" type="noConversion"/>
  </si>
  <si>
    <t>A3D24AV</t>
    <phoneticPr fontId="4" type="noConversion"/>
  </si>
  <si>
    <t>256GB SATA 1st Solid State Drive</t>
    <phoneticPr fontId="4" type="noConversion"/>
  </si>
  <si>
    <t>A3D26AA</t>
    <phoneticPr fontId="4" type="noConversion"/>
  </si>
  <si>
    <t>256GB SATA 2nd Solid State Drive</t>
    <phoneticPr fontId="4" type="noConversion"/>
  </si>
  <si>
    <t>QJ687AV</t>
  </si>
  <si>
    <t>1TB 7200 RPM SATA 1st Hard Drive</t>
  </si>
  <si>
    <t>QJ698AV</t>
  </si>
  <si>
    <t>1TB 7200 RPM SATA 2nd Hard Drive</t>
  </si>
  <si>
    <t>QJ710AV</t>
  </si>
  <si>
    <t>1TB 7200 RPM SATA 3rd Hard Drive</t>
  </si>
  <si>
    <t>QJ722AV</t>
  </si>
  <si>
    <t>1TB 7200 RPM SATA 4th Hard Drive</t>
  </si>
  <si>
    <t>QG206AV</t>
  </si>
  <si>
    <t>LSI 9260-8i SAS 6Gb/s ROC RAID Card</t>
  </si>
  <si>
    <t>WS095AA</t>
    <phoneticPr fontId="4" type="noConversion"/>
  </si>
  <si>
    <t>NVIDIA Quadro 4000 2GB Graphics (High End 3D)</t>
    <phoneticPr fontId="4" type="noConversion"/>
  </si>
  <si>
    <t>QG096AV#AB1</t>
  </si>
  <si>
    <t xml:space="preserve">HP USB Standard Keyboard </t>
  </si>
  <si>
    <t>QG247AV</t>
  </si>
  <si>
    <t xml:space="preserve">HP USB Optical Scroll Mouse </t>
  </si>
  <si>
    <t>QG250AV</t>
  </si>
  <si>
    <t xml:space="preserve">16X SuperMulti DVDRW SATA 1st ODD </t>
  </si>
  <si>
    <t>B2L51AV#AB4</t>
  </si>
  <si>
    <t xml:space="preserve">HP 3-3-3 Warranty </t>
  </si>
  <si>
    <t>A7E47AV</t>
  </si>
  <si>
    <t xml:space="preserve">HP Dual Processor Air Cooling Kit </t>
  </si>
  <si>
    <t>LS922AA</t>
    <phoneticPr fontId="4" type="noConversion"/>
  </si>
  <si>
    <t>AMD FirePro V5900 2GB Graphics</t>
    <phoneticPr fontId="4" type="noConversion"/>
  </si>
  <si>
    <t>LS923AA</t>
    <phoneticPr fontId="4" type="noConversion"/>
  </si>
  <si>
    <t>AMD FirePro V7900 2GB Graphics</t>
    <phoneticPr fontId="4" type="noConversion"/>
  </si>
  <si>
    <t>128 ssd</t>
    <phoneticPr fontId="4" type="noConversion"/>
  </si>
  <si>
    <t>256 ssd</t>
    <phoneticPr fontId="4" type="noConversion"/>
  </si>
  <si>
    <t>1tb</t>
    <phoneticPr fontId="4" type="noConversion"/>
  </si>
  <si>
    <t>(부가세 별도)</t>
    <phoneticPr fontId="4" type="noConversion"/>
  </si>
  <si>
    <t>128GB SATA 1st SSD</t>
    <phoneticPr fontId="4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</si>
</sst>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9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14"/>
      <name val="굴림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618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NumberFormat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31" fillId="0" borderId="0"/>
    <xf numFmtId="0" fontId="31" fillId="0" borderId="0"/>
    <xf numFmtId="0" fontId="20" fillId="0" borderId="0"/>
    <xf numFmtId="0" fontId="33" fillId="0" borderId="0"/>
    <xf numFmtId="0" fontId="20" fillId="0" borderId="0"/>
    <xf numFmtId="0" fontId="28" fillId="0" borderId="0" applyNumberFormat="0" applyFill="0" applyBorder="0" applyAlignment="0" applyProtection="0"/>
    <xf numFmtId="0" fontId="20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20" fillId="0" borderId="0"/>
    <xf numFmtId="0" fontId="20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/>
    <xf numFmtId="0" fontId="20" fillId="0" borderId="0"/>
    <xf numFmtId="0" fontId="31" fillId="0" borderId="0"/>
    <xf numFmtId="0" fontId="28" fillId="0" borderId="0"/>
    <xf numFmtId="0" fontId="31" fillId="0" borderId="0"/>
    <xf numFmtId="0" fontId="30" fillId="0" borderId="0" applyNumberFormat="0" applyFill="0" applyBorder="0" applyAlignment="0" applyProtection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31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34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8" fillId="0" borderId="0"/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/>
    <xf numFmtId="0" fontId="39" fillId="45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42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39" fillId="42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40" fillId="4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39" fillId="43" borderId="0" applyNumberFormat="0" applyBorder="0" applyAlignment="0" applyProtection="0"/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/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39" fillId="48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/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/>
    <xf numFmtId="0" fontId="40" fillId="4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39" fillId="49" borderId="0" applyNumberFormat="0" applyBorder="0" applyAlignment="0" applyProtection="0"/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39" fillId="50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39" fillId="51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/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39" fillId="52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4" borderId="23" applyNumberFormat="0" applyAlignment="0" applyProtection="0"/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0" fillId="54" borderId="23" applyNumberFormat="0" applyAlignment="0" applyProtection="0"/>
    <xf numFmtId="0" fontId="51" fillId="54" borderId="23" applyNumberFormat="0" applyAlignment="0" applyProtection="0">
      <alignment vertical="center"/>
    </xf>
    <xf numFmtId="0" fontId="52" fillId="6" borderId="4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3" fillId="54" borderId="23" applyNumberFormat="0" applyAlignment="0" applyProtection="0"/>
    <xf numFmtId="0" fontId="50" fillId="54" borderId="23" applyNumberFormat="0" applyAlignment="0" applyProtection="0"/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2" fillId="6" borderId="4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4" fillId="54" borderId="23" applyNumberFormat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6" fillId="36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56" fillId="36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5" fillId="55" borderId="25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6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5" fillId="55" borderId="25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36" fillId="8" borderId="8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61" fillId="55" borderId="25" applyNumberFormat="0" applyFont="0" applyAlignment="0" applyProtection="0"/>
    <xf numFmtId="0" fontId="35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6" fillId="56" borderId="0" applyNumberFormat="0" applyBorder="0" applyAlignment="0" applyProtection="0"/>
    <xf numFmtId="0" fontId="63" fillId="56" borderId="0" applyNumberFormat="0" applyBorder="0" applyAlignment="0" applyProtection="0"/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7" fillId="4" borderId="0" applyNumberFormat="0" applyBorder="0" applyAlignment="0" applyProtection="0"/>
    <xf numFmtId="0" fontId="68" fillId="55" borderId="25" applyNumberFormat="0" applyFont="0" applyAlignment="0" applyProtection="0">
      <alignment vertical="center"/>
    </xf>
    <xf numFmtId="0" fontId="33" fillId="0" borderId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53" borderId="22" applyNumberFormat="0" applyAlignment="0" applyProtection="0"/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4" fillId="53" borderId="22" applyNumberFormat="0" applyAlignment="0" applyProtection="0"/>
    <xf numFmtId="0" fontId="75" fillId="53" borderId="22" applyNumberFormat="0" applyAlignment="0" applyProtection="0">
      <alignment vertical="center"/>
    </xf>
    <xf numFmtId="0" fontId="76" fillId="7" borderId="7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7" fillId="53" borderId="22" applyNumberFormat="0" applyAlignment="0" applyProtection="0"/>
    <xf numFmtId="0" fontId="74" fillId="53" borderId="22" applyNumberFormat="0" applyAlignment="0" applyProtection="0"/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6" fillId="7" borderId="7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8" fillId="40" borderId="23" applyNumberFormat="0" applyAlignment="0" applyProtection="0">
      <alignment vertical="center"/>
    </xf>
    <xf numFmtId="0" fontId="79" fillId="54" borderId="26" applyNumberFormat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8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1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wrapText="1"/>
    </xf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1" fontId="28" fillId="0" borderId="0" applyFont="0" applyFill="0" applyBorder="0" applyAlignment="0" applyProtection="0">
      <alignment wrapText="1"/>
    </xf>
    <xf numFmtId="179" fontId="28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0" fontId="20" fillId="0" borderId="0"/>
    <xf numFmtId="0" fontId="83" fillId="57" borderId="0" applyNumberFormat="0" applyProtection="0">
      <alignment vertical="center"/>
    </xf>
    <xf numFmtId="0" fontId="83" fillId="57" borderId="0" applyNumberFormat="0" applyProtection="0">
      <alignment vertical="center"/>
    </xf>
    <xf numFmtId="0" fontId="83" fillId="58" borderId="0" applyNumberFormat="0" applyProtection="0">
      <alignment vertical="center"/>
    </xf>
    <xf numFmtId="0" fontId="32" fillId="0" borderId="0"/>
    <xf numFmtId="0" fontId="84" fillId="0" borderId="24" applyNumberFormat="0" applyFill="0" applyAlignment="0" applyProtection="0"/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/>
    <xf numFmtId="0" fontId="85" fillId="0" borderId="24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7" fillId="0" borderId="24" applyNumberFormat="0" applyFill="0" applyAlignment="0" applyProtection="0"/>
    <xf numFmtId="0" fontId="84" fillId="0" borderId="24" applyNumberFormat="0" applyFill="0" applyAlignment="0" applyProtection="0"/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8" fillId="0" borderId="27" applyNumberFormat="0" applyFill="0" applyAlignment="0" applyProtection="0"/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88" fillId="0" borderId="27" applyNumberFormat="0" applyFill="0" applyAlignment="0" applyProtection="0"/>
    <xf numFmtId="0" fontId="89" fillId="0" borderId="27" applyNumberFormat="0" applyFill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/>
    <xf numFmtId="0" fontId="88" fillId="0" borderId="27" applyNumberFormat="0" applyFill="0" applyAlignment="0" applyProtection="0"/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32" fillId="0" borderId="0"/>
    <xf numFmtId="0" fontId="92" fillId="40" borderId="23" applyNumberFormat="0" applyAlignment="0" applyProtection="0"/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2" fillId="40" borderId="23" applyNumberFormat="0" applyAlignment="0" applyProtection="0"/>
    <xf numFmtId="0" fontId="93" fillId="40" borderId="23" applyNumberFormat="0" applyAlignment="0" applyProtection="0">
      <alignment vertical="center"/>
    </xf>
    <xf numFmtId="0" fontId="94" fillId="5" borderId="4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5" fillId="40" borderId="23" applyNumberFormat="0" applyAlignment="0" applyProtection="0"/>
    <xf numFmtId="0" fontId="92" fillId="40" borderId="23" applyNumberFormat="0" applyAlignment="0" applyProtection="0"/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4" fillId="5" borderId="4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6" fillId="0" borderId="28" applyNumberFormat="0" applyFill="0" applyProtection="0">
      <alignment vertical="center"/>
    </xf>
    <xf numFmtId="0" fontId="96" fillId="0" borderId="28" applyNumberFormat="0" applyFill="0" applyProtection="0">
      <alignment vertical="center"/>
    </xf>
    <xf numFmtId="0" fontId="97" fillId="0" borderId="0" applyNumberFormat="0" applyFill="0" applyBorder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>
      <alignment vertical="center"/>
    </xf>
    <xf numFmtId="0" fontId="99" fillId="0" borderId="1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100" fillId="0" borderId="28" applyNumberFormat="0" applyFill="0" applyAlignment="0" applyProtection="0"/>
    <xf numFmtId="0" fontId="98" fillId="0" borderId="28" applyNumberFormat="0" applyFill="0" applyAlignment="0" applyProtection="0"/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9" fillId="0" borderId="1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2" fillId="0" borderId="29" applyNumberFormat="0" applyFill="0" applyAlignment="0" applyProtection="0">
      <alignment vertical="center"/>
    </xf>
    <xf numFmtId="0" fontId="103" fillId="0" borderId="2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/>
    <xf numFmtId="0" fontId="101" fillId="0" borderId="29" applyNumberFormat="0" applyFill="0" applyAlignment="0" applyProtection="0"/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3" fillId="0" borderId="2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5" fillId="0" borderId="30" applyNumberFormat="0" applyFill="0" applyAlignment="0" applyProtection="0"/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5" fillId="0" borderId="30" applyNumberFormat="0" applyFill="0" applyAlignment="0" applyProtection="0"/>
    <xf numFmtId="0" fontId="106" fillId="0" borderId="30" applyNumberFormat="0" applyFill="0" applyAlignment="0" applyProtection="0">
      <alignment vertical="center"/>
    </xf>
    <xf numFmtId="0" fontId="107" fillId="0" borderId="3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8" fillId="0" borderId="30" applyNumberFormat="0" applyFill="0" applyAlignment="0" applyProtection="0"/>
    <xf numFmtId="0" fontId="105" fillId="0" borderId="30" applyNumberFormat="0" applyFill="0" applyAlignment="0" applyProtection="0"/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7" fillId="0" borderId="3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2" fillId="37" borderId="0" applyNumberFormat="0" applyBorder="0" applyAlignment="0" applyProtection="0"/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2" fillId="37" borderId="0" applyNumberFormat="0" applyBorder="0" applyAlignment="0" applyProtection="0"/>
    <xf numFmtId="0" fontId="113" fillId="37" borderId="0" applyNumberFormat="0" applyBorder="0" applyAlignment="0" applyProtection="0">
      <alignment vertical="center"/>
    </xf>
    <xf numFmtId="0" fontId="114" fillId="2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5" fillId="37" borderId="0" applyNumberFormat="0" applyBorder="0" applyAlignment="0" applyProtection="0"/>
    <xf numFmtId="0" fontId="112" fillId="37" borderId="0" applyNumberFormat="0" applyBorder="0" applyAlignment="0" applyProtection="0"/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4" fillId="2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6" fillId="56" borderId="0" applyNumberFormat="0" applyBorder="0" applyAlignment="0" applyProtection="0">
      <alignment vertical="center"/>
    </xf>
    <xf numFmtId="0" fontId="29" fillId="0" borderId="0"/>
    <xf numFmtId="0" fontId="117" fillId="54" borderId="26" applyNumberFormat="0" applyAlignment="0" applyProtection="0"/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7" fillId="54" borderId="26" applyNumberFormat="0" applyAlignment="0" applyProtection="0"/>
    <xf numFmtId="0" fontId="118" fillId="54" borderId="26" applyNumberFormat="0" applyAlignment="0" applyProtection="0">
      <alignment vertical="center"/>
    </xf>
    <xf numFmtId="0" fontId="119" fillId="6" borderId="5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20" fillId="54" borderId="26" applyNumberFormat="0" applyAlignment="0" applyProtection="0"/>
    <xf numFmtId="0" fontId="117" fillId="54" borderId="26" applyNumberFormat="0" applyAlignment="0" applyProtection="0"/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9" fillId="6" borderId="5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8" fillId="0" borderId="0" applyFont="0" applyFill="0" applyBorder="0" applyAlignment="0" applyProtection="0">
      <alignment vertical="center"/>
    </xf>
    <xf numFmtId="44" fontId="61" fillId="0" borderId="0" applyFon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28" applyNumberFormat="0" applyFill="0" applyAlignment="0" applyProtection="0">
      <alignment vertical="center"/>
    </xf>
    <xf numFmtId="0" fontId="123" fillId="0" borderId="29" applyNumberFormat="0" applyFill="0" applyAlignment="0" applyProtection="0">
      <alignment vertical="center"/>
    </xf>
    <xf numFmtId="0" fontId="124" fillId="0" borderId="30" applyNumberFormat="0" applyFill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28" fillId="0" borderId="0">
      <alignment wrapText="1"/>
    </xf>
    <xf numFmtId="0" fontId="28" fillId="0" borderId="0">
      <alignment wrapText="1"/>
    </xf>
    <xf numFmtId="0" fontId="25" fillId="0" borderId="0"/>
    <xf numFmtId="0" fontId="28" fillId="0" borderId="0">
      <alignment wrapText="1"/>
    </xf>
    <xf numFmtId="0" fontId="28" fillId="0" borderId="0">
      <alignment wrapText="1"/>
    </xf>
    <xf numFmtId="0" fontId="125" fillId="0" borderId="0"/>
    <xf numFmtId="0" fontId="125" fillId="0" borderId="0"/>
    <xf numFmtId="0" fontId="25" fillId="0" borderId="0"/>
    <xf numFmtId="0" fontId="125" fillId="0" borderId="0"/>
    <xf numFmtId="0" fontId="1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8" fillId="0" borderId="0">
      <alignment wrapText="1"/>
    </xf>
    <xf numFmtId="0" fontId="1" fillId="0" borderId="0"/>
    <xf numFmtId="0" fontId="25" fillId="0" borderId="0"/>
    <xf numFmtId="0" fontId="1" fillId="0" borderId="0"/>
    <xf numFmtId="0" fontId="1" fillId="0" borderId="0"/>
    <xf numFmtId="0" fontId="61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36" fillId="0" borderId="0">
      <alignment vertical="center"/>
    </xf>
    <xf numFmtId="0" fontId="25" fillId="0" borderId="0"/>
    <xf numFmtId="0" fontId="1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62" fillId="0" borderId="0"/>
    <xf numFmtId="0" fontId="62" fillId="0" borderId="0"/>
    <xf numFmtId="0" fontId="28" fillId="0" borderId="0"/>
    <xf numFmtId="0" fontId="62" fillId="0" borderId="0"/>
    <xf numFmtId="0" fontId="62" fillId="0" borderId="0"/>
    <xf numFmtId="0" fontId="6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" fillId="0" borderId="0"/>
    <xf numFmtId="0" fontId="1" fillId="0" borderId="0"/>
    <xf numFmtId="0" fontId="1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6" fillId="0" borderId="0"/>
    <xf numFmtId="0" fontId="127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5" fillId="0" borderId="0"/>
    <xf numFmtId="0" fontId="6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8" fillId="0" borderId="0"/>
    <xf numFmtId="0" fontId="127" fillId="0" borderId="0">
      <alignment vertical="center"/>
    </xf>
    <xf numFmtId="0" fontId="127" fillId="0" borderId="0">
      <alignment vertical="center"/>
    </xf>
    <xf numFmtId="0" fontId="28" fillId="0" borderId="0"/>
    <xf numFmtId="0" fontId="61" fillId="0" borderId="0"/>
    <xf numFmtId="0" fontId="36" fillId="0" borderId="0">
      <alignment vertical="center"/>
    </xf>
    <xf numFmtId="0" fontId="61" fillId="0" borderId="0"/>
    <xf numFmtId="0" fontId="28" fillId="0" borderId="0"/>
    <xf numFmtId="0" fontId="61" fillId="0" borderId="0"/>
    <xf numFmtId="0" fontId="128" fillId="0" borderId="0">
      <alignment vertical="center"/>
    </xf>
    <xf numFmtId="0" fontId="129" fillId="0" borderId="0"/>
    <xf numFmtId="0" fontId="128" fillId="0" borderId="0">
      <alignment vertical="center"/>
    </xf>
    <xf numFmtId="0" fontId="1" fillId="0" borderId="0"/>
    <xf numFmtId="0" fontId="1" fillId="0" borderId="0"/>
    <xf numFmtId="0" fontId="128" fillId="0" borderId="0">
      <alignment vertical="center"/>
    </xf>
    <xf numFmtId="0" fontId="36" fillId="0" borderId="0"/>
    <xf numFmtId="0" fontId="128" fillId="0" borderId="0">
      <alignment vertical="center"/>
    </xf>
    <xf numFmtId="0" fontId="1" fillId="0" borderId="0"/>
    <xf numFmtId="0" fontId="1" fillId="0" borderId="0"/>
    <xf numFmtId="0" fontId="28" fillId="0" borderId="0">
      <alignment wrapText="1"/>
    </xf>
    <xf numFmtId="0" fontId="128" fillId="0" borderId="0">
      <alignment vertical="center"/>
    </xf>
    <xf numFmtId="0" fontId="25" fillId="0" borderId="0"/>
    <xf numFmtId="0" fontId="128" fillId="0" borderId="0">
      <alignment vertical="center"/>
    </xf>
    <xf numFmtId="0" fontId="128" fillId="0" borderId="0">
      <alignment vertical="center"/>
    </xf>
    <xf numFmtId="0" fontId="61" fillId="0" borderId="0"/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27" applyNumberFormat="0" applyFill="0" applyAlignment="0" applyProtection="0">
      <alignment vertical="center"/>
    </xf>
    <xf numFmtId="0" fontId="133" fillId="37" borderId="0" applyNumberFormat="0" applyBorder="0" applyAlignment="0" applyProtection="0">
      <alignment vertical="center"/>
    </xf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9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9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9" fillId="67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9" fillId="67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9" fillId="60" borderId="0" applyNumberFormat="0" applyBorder="0" applyAlignment="0" applyProtection="0"/>
    <xf numFmtId="0" fontId="34" fillId="68" borderId="0" applyNumberFormat="0" applyBorder="0" applyAlignment="0" applyProtection="0"/>
    <xf numFmtId="0" fontId="34" fillId="63" borderId="0" applyNumberFormat="0" applyBorder="0" applyAlignment="0" applyProtection="0"/>
    <xf numFmtId="0" fontId="39" fillId="69" borderId="0" applyNumberFormat="0" applyBorder="0" applyAlignment="0" applyProtection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5" fillId="0" borderId="0"/>
    <xf numFmtId="0" fontId="88" fillId="70" borderId="17">
      <alignment vertical="top" wrapText="1"/>
    </xf>
    <xf numFmtId="41" fontId="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34" fillId="0" borderId="0" applyFont="0" applyFill="0" applyBorder="0" applyAlignment="0" applyProtection="0"/>
    <xf numFmtId="184" fontId="1" fillId="0" borderId="0"/>
    <xf numFmtId="0" fontId="136" fillId="0" borderId="0"/>
    <xf numFmtId="0" fontId="20" fillId="0" borderId="0"/>
    <xf numFmtId="0" fontId="136" fillId="0" borderId="0"/>
    <xf numFmtId="0" fontId="20" fillId="0" borderId="0"/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4" fillId="0" borderId="0" applyFont="0" applyFill="0" applyBorder="0" applyAlignment="0" applyProtection="0"/>
    <xf numFmtId="185" fontId="28" fillId="0" borderId="0" applyFont="0" applyFill="0" applyBorder="0" applyAlignment="0" applyProtection="0"/>
    <xf numFmtId="186" fontId="1" fillId="0" borderId="0"/>
    <xf numFmtId="14" fontId="62" fillId="0" borderId="0" applyFill="0" applyBorder="0" applyAlignment="0"/>
    <xf numFmtId="0" fontId="137" fillId="0" borderId="0"/>
    <xf numFmtId="0" fontId="88" fillId="70" borderId="17">
      <alignment horizontal="center" vertical="top" wrapText="1"/>
    </xf>
    <xf numFmtId="38" fontId="32" fillId="0" borderId="32">
      <alignment vertical="center"/>
    </xf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138" fillId="0" borderId="0">
      <protection locked="0"/>
    </xf>
    <xf numFmtId="189" fontId="1" fillId="0" borderId="0"/>
    <xf numFmtId="0" fontId="88" fillId="71" borderId="0" applyNumberFormat="0" applyBorder="0" applyAlignment="0" applyProtection="0"/>
    <xf numFmtId="0" fontId="88" fillId="72" borderId="0" applyNumberFormat="0" applyBorder="0" applyAlignment="0" applyProtection="0"/>
    <xf numFmtId="0" fontId="88" fillId="73" borderId="0" applyNumberFormat="0" applyBorder="0" applyAlignment="0" applyProtection="0"/>
    <xf numFmtId="0" fontId="139" fillId="0" borderId="0">
      <protection locked="0"/>
    </xf>
    <xf numFmtId="0" fontId="139" fillId="0" borderId="0">
      <protection locked="0"/>
    </xf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190" fontId="1" fillId="0" borderId="0" applyFill="0" applyProtection="0">
      <alignment vertical="center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40" fillId="74" borderId="33" applyNumberFormat="0" applyAlignment="0">
      <protection locked="0"/>
    </xf>
    <xf numFmtId="38" fontId="30" fillId="75" borderId="0" applyNumberFormat="0" applyBorder="0" applyAlignment="0" applyProtection="0"/>
    <xf numFmtId="0" fontId="141" fillId="0" borderId="0">
      <alignment horizontal="left"/>
    </xf>
    <xf numFmtId="0" fontId="142" fillId="0" borderId="34" applyNumberFormat="0" applyAlignment="0" applyProtection="0">
      <alignment horizontal="left" vertical="center"/>
    </xf>
    <xf numFmtId="0" fontId="142" fillId="0" borderId="18">
      <alignment horizontal="left" vertical="center"/>
    </xf>
    <xf numFmtId="0" fontId="143" fillId="0" borderId="0"/>
    <xf numFmtId="0" fontId="144" fillId="0" borderId="0" applyNumberFormat="0" applyFill="0" applyBorder="0" applyAlignment="0" applyProtection="0">
      <alignment vertical="top"/>
      <protection locked="0"/>
    </xf>
    <xf numFmtId="10" fontId="30" fillId="76" borderId="31" applyNumberFormat="0" applyBorder="0" applyAlignment="0" applyProtection="0"/>
    <xf numFmtId="0" fontId="31" fillId="0" borderId="0"/>
    <xf numFmtId="0" fontId="28" fillId="0" borderId="0"/>
    <xf numFmtId="0" fontId="20" fillId="0" borderId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45" fillId="0" borderId="11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146" fillId="0" borderId="0"/>
    <xf numFmtId="192" fontId="28" fillId="0" borderId="0"/>
    <xf numFmtId="193" fontId="1" fillId="0" borderId="0"/>
    <xf numFmtId="193" fontId="1" fillId="0" borderId="0"/>
    <xf numFmtId="192" fontId="28" fillId="0" borderId="0"/>
    <xf numFmtId="192" fontId="28" fillId="0" borderId="0"/>
    <xf numFmtId="194" fontId="147" fillId="0" borderId="0"/>
    <xf numFmtId="192" fontId="28" fillId="0" borderId="0"/>
    <xf numFmtId="192" fontId="28" fillId="0" borderId="0"/>
    <xf numFmtId="0" fontId="1" fillId="0" borderId="0"/>
    <xf numFmtId="0" fontId="34" fillId="0" borderId="0">
      <alignment vertical="center"/>
    </xf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34" fillId="0" borderId="0">
      <alignment vertical="center"/>
    </xf>
    <xf numFmtId="0" fontId="1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61" fillId="0" borderId="0"/>
    <xf numFmtId="0" fontId="25" fillId="0" borderId="0"/>
    <xf numFmtId="0" fontId="25" fillId="0" borderId="0"/>
    <xf numFmtId="0" fontId="61" fillId="0" borderId="0"/>
    <xf numFmtId="0" fontId="61" fillId="0" borderId="0"/>
    <xf numFmtId="0" fontId="25" fillId="0" borderId="0"/>
    <xf numFmtId="0" fontId="61" fillId="0" borderId="0"/>
    <xf numFmtId="0" fontId="61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10" fontId="2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48" fillId="0" borderId="35" applyNumberFormat="0" applyBorder="0" applyAlignment="0"/>
    <xf numFmtId="4" fontId="149" fillId="56" borderId="36" applyNumberFormat="0" applyProtection="0">
      <alignment vertical="center"/>
    </xf>
    <xf numFmtId="4" fontId="150" fillId="56" borderId="36" applyNumberFormat="0" applyProtection="0">
      <alignment vertical="center"/>
    </xf>
    <xf numFmtId="4" fontId="149" fillId="56" borderId="36" applyNumberFormat="0" applyProtection="0">
      <alignment horizontal="left" vertical="center" indent="1"/>
    </xf>
    <xf numFmtId="0" fontId="149" fillId="56" borderId="36" applyNumberFormat="0" applyProtection="0">
      <alignment horizontal="left" vertical="top" indent="1"/>
    </xf>
    <xf numFmtId="0" fontId="28" fillId="77" borderId="26" applyNumberFormat="0" applyProtection="0">
      <alignment horizontal="left" vertical="center" indent="1"/>
    </xf>
    <xf numFmtId="4" fontId="62" fillId="36" borderId="36" applyNumberFormat="0" applyProtection="0">
      <alignment horizontal="right" vertical="center"/>
    </xf>
    <xf numFmtId="4" fontId="62" fillId="42" borderId="36" applyNumberFormat="0" applyProtection="0">
      <alignment horizontal="right" vertical="center"/>
    </xf>
    <xf numFmtId="4" fontId="62" fillId="50" borderId="36" applyNumberFormat="0" applyProtection="0">
      <alignment horizontal="right" vertical="center"/>
    </xf>
    <xf numFmtId="4" fontId="62" fillId="44" borderId="36" applyNumberFormat="0" applyProtection="0">
      <alignment horizontal="right" vertical="center"/>
    </xf>
    <xf numFmtId="4" fontId="62" fillId="48" borderId="36" applyNumberFormat="0" applyProtection="0">
      <alignment horizontal="right" vertical="center"/>
    </xf>
    <xf numFmtId="4" fontId="62" fillId="52" borderId="36" applyNumberFormat="0" applyProtection="0">
      <alignment horizontal="right" vertical="center"/>
    </xf>
    <xf numFmtId="4" fontId="62" fillId="51" borderId="36" applyNumberFormat="0" applyProtection="0">
      <alignment horizontal="right" vertical="center"/>
    </xf>
    <xf numFmtId="4" fontId="62" fillId="78" borderId="36" applyNumberFormat="0" applyProtection="0">
      <alignment horizontal="right" vertical="center"/>
    </xf>
    <xf numFmtId="4" fontId="62" fillId="43" borderId="36" applyNumberFormat="0" applyProtection="0">
      <alignment horizontal="right" vertical="center"/>
    </xf>
    <xf numFmtId="4" fontId="149" fillId="79" borderId="26" applyNumberFormat="0" applyProtection="0">
      <alignment horizontal="left" vertical="center" indent="1"/>
    </xf>
    <xf numFmtId="4" fontId="62" fillId="80" borderId="37" applyNumberFormat="0" applyProtection="0">
      <alignment horizontal="left" vertical="center" indent="1"/>
    </xf>
    <xf numFmtId="4" fontId="151" fillId="81" borderId="0" applyNumberFormat="0" applyProtection="0">
      <alignment horizontal="left" vertical="center" indent="1"/>
    </xf>
    <xf numFmtId="4" fontId="62" fillId="82" borderId="36" applyNumberFormat="0" applyProtection="0">
      <alignment horizontal="right" vertical="center"/>
    </xf>
    <xf numFmtId="4" fontId="62" fillId="80" borderId="26" applyNumberFormat="0" applyProtection="0">
      <alignment horizontal="left" vertical="center" indent="1"/>
    </xf>
    <xf numFmtId="4" fontId="62" fillId="83" borderId="26" applyNumberFormat="0" applyProtection="0">
      <alignment horizontal="left" vertical="center" indent="1"/>
    </xf>
    <xf numFmtId="0" fontId="28" fillId="81" borderId="36" applyNumberFormat="0" applyProtection="0">
      <alignment horizontal="left" vertical="center" indent="1"/>
    </xf>
    <xf numFmtId="0" fontId="28" fillId="81" borderId="36" applyNumberFormat="0" applyProtection="0">
      <alignment horizontal="left" vertical="top" indent="1"/>
    </xf>
    <xf numFmtId="0" fontId="28" fillId="82" borderId="36" applyNumberFormat="0" applyProtection="0">
      <alignment horizontal="left" vertical="center" indent="1"/>
    </xf>
    <xf numFmtId="0" fontId="28" fillId="82" borderId="36" applyNumberFormat="0" applyProtection="0">
      <alignment horizontal="left" vertical="top" indent="1"/>
    </xf>
    <xf numFmtId="0" fontId="28" fillId="41" borderId="36" applyNumberFormat="0" applyProtection="0">
      <alignment horizontal="left" vertical="center" indent="1"/>
    </xf>
    <xf numFmtId="0" fontId="28" fillId="41" borderId="36" applyNumberFormat="0" applyProtection="0">
      <alignment horizontal="left" vertical="top" indent="1"/>
    </xf>
    <xf numFmtId="0" fontId="28" fillId="84" borderId="36" applyNumberFormat="0" applyProtection="0">
      <alignment horizontal="left" vertical="center" indent="1"/>
    </xf>
    <xf numFmtId="0" fontId="28" fillId="84" borderId="36" applyNumberFormat="0" applyProtection="0">
      <alignment horizontal="left" vertical="top" indent="1"/>
    </xf>
    <xf numFmtId="0" fontId="28" fillId="85" borderId="31" applyNumberFormat="0">
      <protection locked="0"/>
    </xf>
    <xf numFmtId="4" fontId="62" fillId="55" borderId="36" applyNumberFormat="0" applyProtection="0">
      <alignment vertical="center"/>
    </xf>
    <xf numFmtId="4" fontId="152" fillId="55" borderId="36" applyNumberFormat="0" applyProtection="0">
      <alignment vertical="center"/>
    </xf>
    <xf numFmtId="4" fontId="62" fillId="55" borderId="36" applyNumberFormat="0" applyProtection="0">
      <alignment horizontal="left" vertical="center" indent="1"/>
    </xf>
    <xf numFmtId="0" fontId="62" fillId="55" borderId="36" applyNumberFormat="0" applyProtection="0">
      <alignment horizontal="left" vertical="top" indent="1"/>
    </xf>
    <xf numFmtId="4" fontId="62" fillId="80" borderId="26" applyNumberFormat="0" applyProtection="0">
      <alignment horizontal="right" vertical="center"/>
    </xf>
    <xf numFmtId="4" fontId="152" fillId="84" borderId="36" applyNumberFormat="0" applyProtection="0">
      <alignment horizontal="right" vertical="center"/>
    </xf>
    <xf numFmtId="0" fontId="28" fillId="77" borderId="26" applyNumberFormat="0" applyProtection="0">
      <alignment horizontal="left" vertical="center" indent="1"/>
    </xf>
    <xf numFmtId="0" fontId="28" fillId="77" borderId="26" applyNumberFormat="0" applyProtection="0">
      <alignment horizontal="left" vertical="center" indent="1"/>
    </xf>
    <xf numFmtId="0" fontId="153" fillId="0" borderId="0"/>
    <xf numFmtId="4" fontId="154" fillId="84" borderId="36" applyNumberFormat="0" applyProtection="0">
      <alignment horizontal="right" vertical="center"/>
    </xf>
    <xf numFmtId="0" fontId="155" fillId="0" borderId="0"/>
    <xf numFmtId="0" fontId="156" fillId="0" borderId="0" applyNumberFormat="0" applyFill="0" applyBorder="0" applyAlignment="0" applyProtection="0"/>
    <xf numFmtId="0" fontId="28" fillId="0" borderId="0"/>
    <xf numFmtId="0" fontId="20" fillId="0" borderId="0"/>
    <xf numFmtId="0" fontId="145" fillId="0" borderId="0"/>
    <xf numFmtId="49" fontId="62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195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97" fontId="25" fillId="0" borderId="0"/>
    <xf numFmtId="197" fontId="25" fillId="0" borderId="0"/>
    <xf numFmtId="197" fontId="25" fillId="0" borderId="0"/>
    <xf numFmtId="41" fontId="158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6" fillId="33" borderId="0" xfId="1" applyFont="1" applyFill="1"/>
    <xf numFmtId="0" fontId="7" fillId="33" borderId="0" xfId="1" applyFont="1" applyFill="1" applyBorder="1" applyAlignment="1">
      <alignment horizontal="center"/>
    </xf>
    <xf numFmtId="0" fontId="5" fillId="33" borderId="0" xfId="1" applyFont="1" applyFill="1" applyBorder="1"/>
    <xf numFmtId="0" fontId="12" fillId="33" borderId="0" xfId="1" applyFont="1" applyFill="1" applyBorder="1"/>
    <xf numFmtId="14" fontId="15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0" fontId="8" fillId="33" borderId="0" xfId="1" applyFont="1" applyFill="1" applyBorder="1"/>
    <xf numFmtId="176" fontId="16" fillId="34" borderId="0" xfId="1" applyNumberFormat="1" applyFont="1" applyFill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6" fillId="33" borderId="0" xfId="1" applyFont="1" applyFill="1" applyBorder="1" applyAlignment="1">
      <alignment horizontal="center" vertical="top" wrapText="1"/>
    </xf>
    <xf numFmtId="0" fontId="21" fillId="33" borderId="12" xfId="2" applyFont="1" applyFill="1" applyBorder="1" applyAlignment="1">
      <alignment vertical="center"/>
    </xf>
    <xf numFmtId="0" fontId="14" fillId="33" borderId="0" xfId="1" applyFont="1" applyFill="1"/>
    <xf numFmtId="0" fontId="21" fillId="33" borderId="13" xfId="1" applyFont="1" applyFill="1" applyBorder="1" applyAlignment="1">
      <alignment horizontal="center" vertical="center"/>
    </xf>
    <xf numFmtId="0" fontId="21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0" fontId="23" fillId="33" borderId="16" xfId="1" applyFont="1" applyFill="1" applyBorder="1" applyAlignment="1">
      <alignment horizontal="center" vertical="center"/>
    </xf>
    <xf numFmtId="41" fontId="13" fillId="33" borderId="17" xfId="3" applyFont="1" applyFill="1" applyBorder="1" applyAlignment="1">
      <alignment horizontal="left" vertical="center"/>
    </xf>
    <xf numFmtId="0" fontId="24" fillId="33" borderId="16" xfId="3" applyNumberFormat="1" applyFont="1" applyFill="1" applyBorder="1" applyAlignment="1">
      <alignment vertical="center"/>
    </xf>
    <xf numFmtId="0" fontId="13" fillId="33" borderId="16" xfId="3" applyNumberFormat="1" applyFont="1" applyFill="1" applyBorder="1" applyAlignment="1">
      <alignment horizontal="center" vertical="center"/>
    </xf>
    <xf numFmtId="41" fontId="13" fillId="33" borderId="16" xfId="3" applyFont="1" applyFill="1" applyBorder="1" applyAlignment="1">
      <alignment vertical="center"/>
    </xf>
    <xf numFmtId="177" fontId="23" fillId="33" borderId="16" xfId="1" applyNumberFormat="1" applyFont="1" applyFill="1" applyBorder="1" applyAlignment="1">
      <alignment vertical="center"/>
    </xf>
    <xf numFmtId="0" fontId="21" fillId="33" borderId="0" xfId="1" applyFont="1" applyFill="1"/>
    <xf numFmtId="41" fontId="24" fillId="33" borderId="16" xfId="3" applyFont="1" applyFill="1" applyBorder="1" applyAlignment="1">
      <alignment vertical="center"/>
    </xf>
    <xf numFmtId="177" fontId="25" fillId="33" borderId="16" xfId="1" applyNumberFormat="1" applyFont="1" applyFill="1" applyBorder="1" applyAlignment="1">
      <alignment vertical="center"/>
    </xf>
    <xf numFmtId="41" fontId="18" fillId="34" borderId="20" xfId="3" applyFont="1" applyFill="1" applyBorder="1" applyAlignment="1"/>
    <xf numFmtId="0" fontId="26" fillId="33" borderId="0" xfId="1" applyFont="1" applyFill="1"/>
    <xf numFmtId="0" fontId="6" fillId="33" borderId="0" xfId="1" applyFont="1" applyFill="1" applyAlignment="1">
      <alignment horizontal="center" vertical="center"/>
    </xf>
    <xf numFmtId="0" fontId="27" fillId="34" borderId="19" xfId="1" applyFont="1" applyFill="1" applyBorder="1" applyAlignment="1">
      <alignment horizontal="center"/>
    </xf>
    <xf numFmtId="0" fontId="18" fillId="34" borderId="19" xfId="1" applyFont="1" applyFill="1" applyBorder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41" fontId="13" fillId="33" borderId="18" xfId="3" applyFont="1" applyFill="1" applyBorder="1" applyAlignment="1">
      <alignment horizontal="left" vertical="center"/>
    </xf>
    <xf numFmtId="0" fontId="6" fillId="33" borderId="0" xfId="1" applyFont="1" applyFill="1" applyBorder="1" applyAlignment="1">
      <alignment horizontal="center"/>
    </xf>
    <xf numFmtId="0" fontId="23" fillId="33" borderId="39" xfId="1" applyFont="1" applyFill="1" applyBorder="1" applyAlignment="1">
      <alignment horizontal="center" vertical="center"/>
    </xf>
    <xf numFmtId="0" fontId="14" fillId="33" borderId="39" xfId="1" applyFont="1" applyFill="1" applyBorder="1" applyAlignment="1">
      <alignment horizontal="left" vertical="center"/>
    </xf>
    <xf numFmtId="0" fontId="14" fillId="33" borderId="10" xfId="1" applyFont="1" applyFill="1" applyBorder="1" applyAlignment="1">
      <alignment horizontal="left" vertical="center"/>
    </xf>
    <xf numFmtId="0" fontId="18" fillId="33" borderId="18" xfId="1" applyFont="1" applyFill="1" applyBorder="1"/>
    <xf numFmtId="41" fontId="18" fillId="34" borderId="38" xfId="3" applyFont="1" applyFill="1" applyBorder="1" applyAlignment="1"/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7" fillId="33" borderId="16" xfId="3" applyNumberFormat="1" applyFont="1" applyFill="1" applyBorder="1" applyAlignment="1">
      <alignment vertical="center"/>
    </xf>
    <xf numFmtId="0" fontId="18" fillId="33" borderId="40" xfId="1" applyFont="1" applyFill="1" applyBorder="1" applyAlignment="1">
      <alignment horizontal="center" vertical="center"/>
    </xf>
    <xf numFmtId="0" fontId="14" fillId="33" borderId="19" xfId="1" applyFont="1" applyFill="1" applyBorder="1" applyAlignment="1">
      <alignment horizontal="left" vertical="center"/>
    </xf>
    <xf numFmtId="0" fontId="18" fillId="33" borderId="19" xfId="1" applyFont="1" applyFill="1" applyBorder="1"/>
    <xf numFmtId="0" fontId="5" fillId="33" borderId="0" xfId="1" applyFont="1" applyFill="1" applyBorder="1" applyAlignment="1">
      <alignment horizontal="left" vertical="center"/>
    </xf>
    <xf numFmtId="0" fontId="15" fillId="33" borderId="0" xfId="1" applyFont="1" applyFill="1" applyBorder="1" applyAlignment="1">
      <alignment horizontal="left" vertical="center"/>
    </xf>
    <xf numFmtId="0" fontId="18" fillId="33" borderId="0" xfId="1" applyFont="1" applyFill="1" applyBorder="1" applyAlignment="1">
      <alignment horizontal="left" vertical="center"/>
    </xf>
    <xf numFmtId="0" fontId="19" fillId="33" borderId="0" xfId="1" applyFont="1" applyFill="1" applyBorder="1" applyAlignment="1">
      <alignment horizontal="left" vertical="center"/>
    </xf>
    <xf numFmtId="0" fontId="18" fillId="33" borderId="12" xfId="2" applyFont="1" applyFill="1" applyBorder="1" applyAlignment="1">
      <alignment vertical="center" wrapText="1"/>
    </xf>
    <xf numFmtId="0" fontId="20" fillId="33" borderId="12" xfId="1" applyFont="1" applyFill="1" applyBorder="1" applyAlignment="1">
      <alignment vertical="center"/>
    </xf>
    <xf numFmtId="0" fontId="12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7" fillId="34" borderId="18" xfId="1" applyFont="1" applyFill="1" applyBorder="1" applyAlignment="1">
      <alignment horizontal="center"/>
    </xf>
    <xf numFmtId="0" fontId="18" fillId="34" borderId="18" xfId="1" applyFont="1" applyFill="1" applyBorder="1" applyAlignment="1">
      <alignment horizontal="center"/>
    </xf>
    <xf numFmtId="0" fontId="8" fillId="33" borderId="0" xfId="1" applyFont="1" applyFill="1" applyBorder="1" applyAlignment="1">
      <alignment horizontal="left"/>
    </xf>
    <xf numFmtId="0" fontId="13" fillId="33" borderId="0" xfId="1" applyFont="1" applyFill="1" applyBorder="1" applyAlignment="1">
      <alignment horizontal="center"/>
    </xf>
    <xf numFmtId="0" fontId="12" fillId="33" borderId="0" xfId="1" applyFont="1" applyFill="1" applyBorder="1" applyAlignment="1">
      <alignment horizontal="center"/>
    </xf>
    <xf numFmtId="0" fontId="17" fillId="33" borderId="0" xfId="1" applyFont="1" applyFill="1" applyBorder="1" applyAlignment="1">
      <alignment horizontal="center" vertical="center"/>
    </xf>
    <xf numFmtId="0" fontId="18" fillId="33" borderId="0" xfId="1" applyFont="1" applyFill="1" applyBorder="1" applyAlignment="1">
      <alignment horizontal="center" vertical="center"/>
    </xf>
    <xf numFmtId="0" fontId="14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center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0" fillId="33" borderId="0" xfId="1" applyFont="1" applyFill="1" applyBorder="1" applyAlignment="1">
      <alignment horizontal="center" vertical="center"/>
    </xf>
    <xf numFmtId="0" fontId="7" fillId="33" borderId="0" xfId="1" applyFont="1" applyFill="1" applyBorder="1" applyAlignment="1">
      <alignment horizontal="center" vertical="center"/>
    </xf>
    <xf numFmtId="0" fontId="27" fillId="34" borderId="19" xfId="1" applyFont="1" applyFill="1" applyBorder="1" applyAlignment="1">
      <alignment horizontal="center"/>
    </xf>
    <xf numFmtId="0" fontId="18" fillId="34" borderId="19" xfId="1" applyFont="1" applyFill="1" applyBorder="1" applyAlignment="1">
      <alignment horizontal="center"/>
    </xf>
    <xf numFmtId="41" fontId="21" fillId="33" borderId="0" xfId="2617" applyFont="1" applyFill="1" applyAlignment="1"/>
    <xf numFmtId="41" fontId="0" fillId="0" borderId="0" xfId="2617" applyFont="1">
      <alignment vertical="center"/>
    </xf>
  </cellXfs>
  <cellStyles count="2618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" xfId="2617" builtinId="6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2</xdr:row>
      <xdr:rowOff>123825</xdr:rowOff>
    </xdr:from>
    <xdr:to>
      <xdr:col>6</xdr:col>
      <xdr:colOff>752475</xdr:colOff>
      <xdr:row>10</xdr:row>
      <xdr:rowOff>71332</xdr:rowOff>
    </xdr:to>
    <xdr:pic>
      <xdr:nvPicPr>
        <xdr:cNvPr id="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52825" y="771525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2"/>
  <sheetViews>
    <sheetView view="pageBreakPreview" topLeftCell="A10" zoomScaleNormal="100" workbookViewId="0">
      <selection activeCell="C26" sqref="C26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7" ht="32.25">
      <c r="A1" s="63" t="s">
        <v>0</v>
      </c>
      <c r="B1" s="64"/>
      <c r="C1" s="64"/>
      <c r="D1" s="64"/>
      <c r="E1" s="64"/>
      <c r="F1" s="64"/>
      <c r="G1" s="64"/>
    </row>
    <row r="2" spans="1:7" ht="18.75">
      <c r="A2" s="65" t="s">
        <v>1</v>
      </c>
      <c r="B2" s="65"/>
      <c r="C2" s="65"/>
      <c r="D2" s="65"/>
      <c r="E2" s="65"/>
      <c r="F2" s="65"/>
      <c r="G2" s="65"/>
    </row>
    <row r="3" spans="1:7" ht="18.75">
      <c r="A3" s="2"/>
      <c r="B3" s="2"/>
      <c r="C3" s="30"/>
      <c r="D3" s="30"/>
      <c r="E3" s="30"/>
      <c r="F3" s="30"/>
      <c r="G3" s="30"/>
    </row>
    <row r="4" spans="1:7" ht="16.5" customHeight="1">
      <c r="A4" s="56" t="s">
        <v>2</v>
      </c>
      <c r="B4" s="56"/>
      <c r="C4" s="3" t="s">
        <v>53</v>
      </c>
      <c r="D4" s="66"/>
      <c r="E4" s="67"/>
      <c r="F4" s="67"/>
      <c r="G4" s="67"/>
    </row>
    <row r="5" spans="1:7" ht="16.5" customHeight="1">
      <c r="A5" s="56" t="s">
        <v>3</v>
      </c>
      <c r="B5" s="56"/>
      <c r="C5" s="3" t="s">
        <v>54</v>
      </c>
      <c r="D5" s="67"/>
      <c r="E5" s="67"/>
      <c r="F5" s="67"/>
      <c r="G5" s="67"/>
    </row>
    <row r="6" spans="1:7">
      <c r="A6" s="62"/>
      <c r="B6" s="62"/>
      <c r="C6" s="4"/>
      <c r="D6" s="57"/>
      <c r="E6" s="61"/>
      <c r="F6" s="61"/>
      <c r="G6" s="61"/>
    </row>
    <row r="7" spans="1:7">
      <c r="A7" s="56" t="s">
        <v>4</v>
      </c>
      <c r="B7" s="56"/>
      <c r="C7" s="5" t="s">
        <v>52</v>
      </c>
      <c r="D7" s="58"/>
      <c r="E7" s="58"/>
      <c r="F7" s="58"/>
      <c r="G7" s="58"/>
    </row>
    <row r="8" spans="1:7">
      <c r="A8" s="56" t="s">
        <v>5</v>
      </c>
      <c r="B8" s="56"/>
      <c r="C8" s="6" t="s">
        <v>22</v>
      </c>
      <c r="D8" s="57"/>
      <c r="E8" s="61"/>
      <c r="F8" s="61"/>
      <c r="G8" s="61"/>
    </row>
    <row r="9" spans="1:7">
      <c r="A9" s="56" t="s">
        <v>6</v>
      </c>
      <c r="B9" s="56"/>
      <c r="C9" s="6" t="s">
        <v>7</v>
      </c>
      <c r="D9" s="58"/>
      <c r="E9" s="58"/>
      <c r="F9" s="58"/>
      <c r="G9" s="58"/>
    </row>
    <row r="10" spans="1:7">
      <c r="A10" s="56" t="s">
        <v>8</v>
      </c>
      <c r="B10" s="56"/>
      <c r="C10" s="7" t="s">
        <v>9</v>
      </c>
      <c r="D10" s="57"/>
      <c r="E10" s="57"/>
      <c r="F10" s="57"/>
      <c r="G10" s="57"/>
    </row>
    <row r="11" spans="1:7">
      <c r="A11" s="56" t="s">
        <v>10</v>
      </c>
      <c r="B11" s="56"/>
      <c r="C11" s="6" t="s">
        <v>11</v>
      </c>
      <c r="D11" s="58"/>
      <c r="E11" s="58"/>
      <c r="F11" s="58"/>
      <c r="G11" s="58"/>
    </row>
    <row r="12" spans="1:7">
      <c r="A12" s="56" t="s">
        <v>12</v>
      </c>
      <c r="B12" s="56"/>
      <c r="C12" s="8">
        <f>SUM(G37)</f>
        <v>8910000</v>
      </c>
      <c r="D12" s="59"/>
      <c r="E12" s="60"/>
      <c r="F12" s="60"/>
      <c r="G12" s="60"/>
    </row>
    <row r="13" spans="1:7" ht="17.25" customHeight="1">
      <c r="B13" s="9"/>
      <c r="C13" s="1" t="s">
        <v>57</v>
      </c>
      <c r="D13" s="60"/>
      <c r="E13" s="60"/>
      <c r="F13" s="60"/>
      <c r="G13" s="60"/>
    </row>
    <row r="14" spans="1:7" ht="17.25" customHeight="1">
      <c r="A14" s="46" t="s">
        <v>13</v>
      </c>
      <c r="B14" s="47"/>
      <c r="C14" s="47"/>
      <c r="D14" s="34"/>
      <c r="E14" s="34"/>
      <c r="F14" s="34"/>
      <c r="G14" s="34"/>
    </row>
    <row r="15" spans="1:7" ht="9" customHeight="1">
      <c r="A15" s="48"/>
      <c r="B15" s="49"/>
      <c r="C15" s="49"/>
      <c r="D15" s="10"/>
    </row>
    <row r="16" spans="1:7" s="12" customFormat="1" ht="18.75" customHeight="1">
      <c r="A16" s="50" t="str">
        <f>C18</f>
        <v xml:space="preserve">HP Z220 CMT Workstation </v>
      </c>
      <c r="B16" s="51"/>
      <c r="C16" s="51"/>
      <c r="D16" s="11"/>
      <c r="E16" s="52" t="s">
        <v>14</v>
      </c>
      <c r="F16" s="52"/>
      <c r="G16" s="53"/>
    </row>
    <row r="17" spans="1:9" s="12" customFormat="1" ht="15" thickBot="1">
      <c r="A17" s="13" t="s">
        <v>15</v>
      </c>
      <c r="B17" s="14" t="s">
        <v>16</v>
      </c>
      <c r="C17" s="15" t="s">
        <v>17</v>
      </c>
      <c r="D17" s="13" t="s">
        <v>18</v>
      </c>
      <c r="E17" s="14" t="s">
        <v>19</v>
      </c>
      <c r="F17" s="14" t="s">
        <v>20</v>
      </c>
      <c r="G17" s="14" t="s">
        <v>21</v>
      </c>
    </row>
    <row r="18" spans="1:9" s="22" customFormat="1" ht="15" thickTop="1">
      <c r="A18" s="16">
        <v>1</v>
      </c>
      <c r="B18" s="17" t="s">
        <v>23</v>
      </c>
      <c r="C18" s="18" t="s">
        <v>24</v>
      </c>
      <c r="D18" s="19">
        <v>3</v>
      </c>
      <c r="E18" s="20"/>
      <c r="F18" s="20">
        <v>2700000</v>
      </c>
      <c r="G18" s="21">
        <f t="shared" ref="G18" si="0">SUM(F18*D18)</f>
        <v>8100000</v>
      </c>
      <c r="I18" s="22">
        <f t="shared" ref="I18:I31" si="1">ROUND(E18*(1-0.7231),-3)</f>
        <v>0</v>
      </c>
    </row>
    <row r="19" spans="1:9" s="22" customFormat="1" ht="14.25">
      <c r="A19" s="16"/>
      <c r="B19" s="17" t="s">
        <v>25</v>
      </c>
      <c r="C19" s="18" t="s">
        <v>26</v>
      </c>
      <c r="D19" s="19"/>
      <c r="E19" s="20"/>
      <c r="F19" s="20"/>
      <c r="G19" s="21"/>
      <c r="I19" s="22">
        <f t="shared" si="1"/>
        <v>0</v>
      </c>
    </row>
    <row r="20" spans="1:9" s="22" customFormat="1" ht="14.25">
      <c r="A20" s="16"/>
      <c r="B20" s="17" t="s">
        <v>27</v>
      </c>
      <c r="C20" s="18" t="s">
        <v>28</v>
      </c>
      <c r="D20" s="19"/>
      <c r="E20" s="20"/>
      <c r="F20" s="20"/>
      <c r="G20" s="21"/>
      <c r="I20" s="22">
        <f t="shared" si="1"/>
        <v>0</v>
      </c>
    </row>
    <row r="21" spans="1:9" s="22" customFormat="1" ht="14.25">
      <c r="A21" s="16"/>
      <c r="B21" s="17" t="s">
        <v>29</v>
      </c>
      <c r="C21" s="18" t="s">
        <v>30</v>
      </c>
      <c r="D21" s="19"/>
      <c r="E21" s="20"/>
      <c r="F21" s="20"/>
      <c r="G21" s="21"/>
      <c r="I21" s="22">
        <f t="shared" si="1"/>
        <v>0</v>
      </c>
    </row>
    <row r="22" spans="1:9" s="22" customFormat="1" ht="14.25">
      <c r="A22" s="16"/>
      <c r="B22" s="17" t="s">
        <v>31</v>
      </c>
      <c r="C22" s="18" t="s">
        <v>32</v>
      </c>
      <c r="D22" s="19"/>
      <c r="E22" s="20"/>
      <c r="F22" s="20"/>
      <c r="G22" s="21"/>
      <c r="I22" s="22">
        <f t="shared" si="1"/>
        <v>0</v>
      </c>
    </row>
    <row r="23" spans="1:9" s="22" customFormat="1" ht="14.25">
      <c r="A23" s="16"/>
      <c r="B23" s="17" t="s">
        <v>33</v>
      </c>
      <c r="C23" s="18" t="s">
        <v>34</v>
      </c>
      <c r="D23" s="19"/>
      <c r="E23" s="20"/>
      <c r="F23" s="20"/>
      <c r="G23" s="21"/>
      <c r="I23" s="22">
        <f t="shared" si="1"/>
        <v>0</v>
      </c>
    </row>
    <row r="24" spans="1:9" s="22" customFormat="1" ht="14.25">
      <c r="A24" s="16"/>
      <c r="B24" s="17" t="s">
        <v>35</v>
      </c>
      <c r="C24" s="18" t="s">
        <v>36</v>
      </c>
      <c r="D24" s="19"/>
      <c r="E24" s="20"/>
      <c r="F24" s="20"/>
      <c r="G24" s="21"/>
      <c r="I24" s="22">
        <f t="shared" si="1"/>
        <v>0</v>
      </c>
    </row>
    <row r="25" spans="1:9" s="22" customFormat="1" ht="14.25">
      <c r="A25" s="16"/>
      <c r="B25" s="17" t="s">
        <v>37</v>
      </c>
      <c r="C25" s="18" t="s">
        <v>38</v>
      </c>
      <c r="D25" s="19"/>
      <c r="E25" s="20"/>
      <c r="F25" s="20"/>
      <c r="G25" s="21"/>
      <c r="I25" s="22">
        <f t="shared" si="1"/>
        <v>0</v>
      </c>
    </row>
    <row r="26" spans="1:9" s="22" customFormat="1" ht="14.25">
      <c r="A26" s="16"/>
      <c r="B26" s="17" t="s">
        <v>39</v>
      </c>
      <c r="C26" s="18" t="s">
        <v>113</v>
      </c>
      <c r="D26" s="19"/>
      <c r="E26" s="20"/>
      <c r="F26" s="20"/>
      <c r="G26" s="21"/>
      <c r="I26" s="22">
        <f t="shared" si="1"/>
        <v>0</v>
      </c>
    </row>
    <row r="27" spans="1:9" s="22" customFormat="1" ht="14.25">
      <c r="A27" s="16"/>
      <c r="B27" s="17" t="s">
        <v>40</v>
      </c>
      <c r="C27" s="18" t="s">
        <v>41</v>
      </c>
      <c r="D27" s="19"/>
      <c r="E27" s="20"/>
      <c r="F27" s="20"/>
      <c r="G27" s="21"/>
      <c r="I27" s="22">
        <f t="shared" si="1"/>
        <v>0</v>
      </c>
    </row>
    <row r="28" spans="1:9" s="22" customFormat="1" ht="14.25">
      <c r="A28" s="16"/>
      <c r="B28" s="17" t="s">
        <v>42</v>
      </c>
      <c r="C28" s="18" t="s">
        <v>43</v>
      </c>
      <c r="D28" s="19"/>
      <c r="E28" s="20"/>
      <c r="F28" s="20"/>
      <c r="G28" s="21"/>
      <c r="I28" s="22">
        <f t="shared" si="1"/>
        <v>0</v>
      </c>
    </row>
    <row r="29" spans="1:9" s="22" customFormat="1" ht="14.25">
      <c r="A29" s="16"/>
      <c r="B29" s="17" t="s">
        <v>44</v>
      </c>
      <c r="C29" s="18" t="s">
        <v>45</v>
      </c>
      <c r="D29" s="19"/>
      <c r="E29" s="20"/>
      <c r="F29" s="20"/>
      <c r="G29" s="21"/>
      <c r="I29" s="22">
        <f t="shared" si="1"/>
        <v>0</v>
      </c>
    </row>
    <row r="30" spans="1:9" s="22" customFormat="1" ht="14.25">
      <c r="A30" s="16"/>
      <c r="B30" s="17" t="s">
        <v>46</v>
      </c>
      <c r="C30" s="18" t="s">
        <v>47</v>
      </c>
      <c r="D30" s="19"/>
      <c r="E30" s="20"/>
      <c r="F30" s="20"/>
      <c r="G30" s="21"/>
      <c r="I30" s="22">
        <f t="shared" si="1"/>
        <v>0</v>
      </c>
    </row>
    <row r="31" spans="1:9" s="22" customFormat="1" ht="14.25">
      <c r="A31" s="16"/>
      <c r="B31" s="17" t="s">
        <v>48</v>
      </c>
      <c r="C31" s="18" t="s">
        <v>49</v>
      </c>
      <c r="D31" s="19"/>
      <c r="E31" s="20"/>
      <c r="F31" s="20"/>
      <c r="G31" s="21"/>
      <c r="I31" s="22">
        <f t="shared" si="1"/>
        <v>0</v>
      </c>
    </row>
    <row r="32" spans="1:9" s="22" customFormat="1" ht="14.25">
      <c r="A32" s="16"/>
      <c r="B32" s="17" t="s">
        <v>50</v>
      </c>
      <c r="C32" s="18" t="s">
        <v>51</v>
      </c>
      <c r="D32" s="19"/>
      <c r="E32" s="20"/>
      <c r="F32" s="20"/>
      <c r="G32" s="21"/>
    </row>
    <row r="33" spans="1:7" s="22" customFormat="1" ht="14.25">
      <c r="A33" s="16"/>
      <c r="B33" s="17"/>
      <c r="C33" s="18"/>
      <c r="D33" s="19"/>
      <c r="E33" s="20"/>
      <c r="F33" s="20"/>
      <c r="G33" s="21"/>
    </row>
    <row r="34" spans="1:7" s="22" customFormat="1" ht="14.25">
      <c r="A34" s="16"/>
      <c r="B34" s="17"/>
      <c r="C34" s="18"/>
      <c r="D34" s="19"/>
      <c r="E34" s="20"/>
      <c r="F34" s="20"/>
      <c r="G34" s="21"/>
    </row>
    <row r="35" spans="1:7" s="22" customFormat="1" ht="14.25">
      <c r="A35" s="16"/>
      <c r="B35" s="17"/>
      <c r="C35" s="23"/>
      <c r="D35" s="19"/>
      <c r="E35" s="20"/>
      <c r="F35" s="20"/>
      <c r="G35" s="24"/>
    </row>
    <row r="36" spans="1:7" s="22" customFormat="1">
      <c r="A36" s="35"/>
      <c r="B36" s="33"/>
      <c r="C36" s="28" t="s">
        <v>55</v>
      </c>
      <c r="D36" s="29"/>
      <c r="E36" s="29"/>
      <c r="F36" s="25"/>
      <c r="G36" s="25">
        <f>G18</f>
        <v>8100000</v>
      </c>
    </row>
    <row r="37" spans="1:7" s="12" customFormat="1">
      <c r="A37" s="36"/>
      <c r="B37" s="38"/>
      <c r="C37" s="54" t="s">
        <v>56</v>
      </c>
      <c r="D37" s="55"/>
      <c r="E37" s="55"/>
      <c r="F37" s="39"/>
      <c r="G37" s="39">
        <f>G36*(1.1)</f>
        <v>8910000</v>
      </c>
    </row>
    <row r="38" spans="1:7" s="12" customFormat="1">
      <c r="A38" s="37"/>
      <c r="B38" s="27"/>
      <c r="C38" s="1"/>
      <c r="D38" s="1"/>
      <c r="E38" s="1"/>
      <c r="F38" s="1"/>
      <c r="G38" s="1"/>
    </row>
    <row r="39" spans="1:7" s="12" customFormat="1">
      <c r="A39" s="1"/>
      <c r="B39" s="27"/>
      <c r="C39" s="1"/>
      <c r="D39" s="1"/>
      <c r="E39" s="1"/>
      <c r="F39" s="1"/>
      <c r="G39" s="1"/>
    </row>
    <row r="40" spans="1:7" s="12" customFormat="1">
      <c r="A40" s="1"/>
      <c r="B40" s="27"/>
      <c r="C40" s="1"/>
      <c r="D40" s="1"/>
      <c r="E40" s="1"/>
      <c r="F40" s="1"/>
      <c r="G40" s="1"/>
    </row>
    <row r="41" spans="1:7" s="12" customFormat="1">
      <c r="A41" s="1"/>
      <c r="B41" s="27"/>
      <c r="C41" s="1"/>
      <c r="D41" s="1"/>
      <c r="E41" s="1"/>
      <c r="F41" s="1"/>
      <c r="G41" s="1"/>
    </row>
    <row r="42" spans="1:7" s="12" customFormat="1">
      <c r="A42" s="1"/>
      <c r="B42" s="27"/>
      <c r="C42" s="1"/>
      <c r="D42" s="1"/>
      <c r="E42" s="1"/>
      <c r="F42" s="1"/>
      <c r="G42" s="1"/>
    </row>
    <row r="43" spans="1:7" s="12" customFormat="1">
      <c r="A43" s="1"/>
      <c r="B43" s="27"/>
      <c r="C43" s="1"/>
      <c r="D43" s="1"/>
      <c r="E43" s="1"/>
      <c r="F43" s="1"/>
      <c r="G43" s="1"/>
    </row>
    <row r="44" spans="1:7" s="12" customFormat="1">
      <c r="A44" s="1"/>
      <c r="B44" s="27"/>
      <c r="C44" s="1"/>
      <c r="D44" s="1"/>
      <c r="E44" s="1"/>
      <c r="F44" s="1"/>
      <c r="G44" s="1"/>
    </row>
    <row r="45" spans="1:7" s="12" customFormat="1">
      <c r="A45" s="1"/>
      <c r="B45" s="27"/>
      <c r="C45" s="1"/>
      <c r="D45" s="1"/>
      <c r="E45" s="1"/>
      <c r="F45" s="1"/>
      <c r="G45" s="1"/>
    </row>
    <row r="46" spans="1:7" s="12" customFormat="1">
      <c r="A46" s="1"/>
      <c r="B46" s="27"/>
      <c r="C46" s="1"/>
      <c r="D46" s="1"/>
      <c r="E46" s="1"/>
      <c r="F46" s="1"/>
      <c r="G46" s="1"/>
    </row>
    <row r="47" spans="1:7" s="26" customFormat="1">
      <c r="A47" s="1"/>
      <c r="B47" s="27"/>
      <c r="C47" s="1"/>
      <c r="D47" s="1"/>
      <c r="E47" s="1"/>
      <c r="F47" s="1"/>
      <c r="G47" s="1"/>
    </row>
    <row r="49" ht="10.5" customHeight="1"/>
    <row r="52" ht="16.5" customHeight="1"/>
  </sheetData>
  <mergeCells count="24">
    <mergeCell ref="A6:B6"/>
    <mergeCell ref="D6:G6"/>
    <mergeCell ref="A1:G1"/>
    <mergeCell ref="A2:G2"/>
    <mergeCell ref="A4:B4"/>
    <mergeCell ref="D4:G5"/>
    <mergeCell ref="A5:B5"/>
    <mergeCell ref="A7:B7"/>
    <mergeCell ref="D7:G7"/>
    <mergeCell ref="A8:B8"/>
    <mergeCell ref="D8:G8"/>
    <mergeCell ref="A9:B9"/>
    <mergeCell ref="D9:G9"/>
    <mergeCell ref="A10:B10"/>
    <mergeCell ref="D10:G10"/>
    <mergeCell ref="A11:B11"/>
    <mergeCell ref="D11:G11"/>
    <mergeCell ref="A12:B12"/>
    <mergeCell ref="D12:G13"/>
    <mergeCell ref="A14:C14"/>
    <mergeCell ref="A15:C15"/>
    <mergeCell ref="A16:C16"/>
    <mergeCell ref="E16:G16"/>
    <mergeCell ref="C37:E37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tabSelected="1" view="pageBreakPreview" topLeftCell="A13" zoomScaleNormal="100" workbookViewId="0">
      <selection activeCell="F25" sqref="F25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63" t="s">
        <v>0</v>
      </c>
      <c r="B1" s="64"/>
      <c r="C1" s="64"/>
      <c r="D1" s="64"/>
      <c r="E1" s="64"/>
      <c r="F1" s="64"/>
      <c r="G1" s="64"/>
    </row>
    <row r="2" spans="1:9" ht="18.75">
      <c r="A2" s="65" t="s">
        <v>1</v>
      </c>
      <c r="B2" s="65"/>
      <c r="C2" s="65"/>
      <c r="D2" s="65"/>
      <c r="E2" s="65"/>
      <c r="F2" s="65"/>
      <c r="G2" s="65"/>
    </row>
    <row r="3" spans="1:9" ht="18.75">
      <c r="A3" s="32"/>
      <c r="B3" s="32"/>
      <c r="C3" s="32"/>
      <c r="D3" s="32"/>
      <c r="E3" s="32"/>
      <c r="F3" s="32"/>
      <c r="G3" s="32"/>
    </row>
    <row r="4" spans="1:9" ht="16.5" customHeight="1">
      <c r="A4" s="56" t="s">
        <v>2</v>
      </c>
      <c r="B4" s="56"/>
      <c r="C4" s="3" t="s">
        <v>53</v>
      </c>
    </row>
    <row r="5" spans="1:9" ht="16.5" customHeight="1">
      <c r="A5" s="56" t="s">
        <v>3</v>
      </c>
      <c r="B5" s="56"/>
      <c r="C5" s="3" t="s">
        <v>54</v>
      </c>
    </row>
    <row r="6" spans="1:9">
      <c r="A6" s="56" t="s">
        <v>4</v>
      </c>
      <c r="B6" s="56"/>
      <c r="C6" s="5" t="s">
        <v>58</v>
      </c>
    </row>
    <row r="7" spans="1:9">
      <c r="A7" s="56" t="s">
        <v>5</v>
      </c>
      <c r="B7" s="56"/>
      <c r="C7" s="6" t="s">
        <v>22</v>
      </c>
    </row>
    <row r="8" spans="1:9">
      <c r="A8" s="56" t="s">
        <v>6</v>
      </c>
      <c r="B8" s="56"/>
      <c r="C8" s="6" t="s">
        <v>7</v>
      </c>
    </row>
    <row r="9" spans="1:9">
      <c r="A9" s="56" t="s">
        <v>59</v>
      </c>
      <c r="B9" s="56"/>
      <c r="C9" s="8">
        <f>G38</f>
        <v>11473000</v>
      </c>
    </row>
    <row r="10" spans="1:9">
      <c r="A10" s="56"/>
      <c r="B10" s="56"/>
      <c r="C10" s="1" t="s">
        <v>60</v>
      </c>
    </row>
    <row r="11" spans="1:9" ht="17.25" customHeight="1">
      <c r="A11" s="46" t="s">
        <v>13</v>
      </c>
      <c r="B11" s="47"/>
      <c r="C11" s="47"/>
      <c r="D11" s="31"/>
      <c r="E11" s="31"/>
      <c r="F11" s="31"/>
      <c r="G11" s="31"/>
    </row>
    <row r="12" spans="1:9" ht="9" customHeight="1">
      <c r="A12" s="48"/>
      <c r="B12" s="49"/>
      <c r="C12" s="49"/>
      <c r="D12" s="10"/>
    </row>
    <row r="13" spans="1:9" s="12" customFormat="1" ht="18.75" customHeight="1">
      <c r="A13" s="50" t="str">
        <f>C15</f>
        <v>HP Z820 Workstation</v>
      </c>
      <c r="B13" s="51"/>
      <c r="C13" s="51"/>
      <c r="D13" s="11"/>
      <c r="E13" s="52" t="s">
        <v>14</v>
      </c>
      <c r="F13" s="52"/>
      <c r="G13" s="53"/>
    </row>
    <row r="14" spans="1:9" s="12" customFormat="1" ht="15" thickBot="1">
      <c r="A14" s="13" t="s">
        <v>15</v>
      </c>
      <c r="B14" s="14" t="s">
        <v>16</v>
      </c>
      <c r="C14" s="15" t="s">
        <v>17</v>
      </c>
      <c r="D14" s="13" t="s">
        <v>18</v>
      </c>
      <c r="E14" s="14" t="s">
        <v>19</v>
      </c>
      <c r="F14" s="14" t="s">
        <v>20</v>
      </c>
      <c r="G14" s="14" t="s">
        <v>21</v>
      </c>
    </row>
    <row r="15" spans="1:9" s="22" customFormat="1" ht="15" thickTop="1">
      <c r="A15" s="16">
        <v>1</v>
      </c>
      <c r="B15" s="17" t="s">
        <v>61</v>
      </c>
      <c r="C15" s="18" t="s">
        <v>62</v>
      </c>
      <c r="D15" s="19">
        <v>1</v>
      </c>
      <c r="E15" s="20"/>
      <c r="F15" s="20">
        <v>10430000</v>
      </c>
      <c r="G15" s="21">
        <f t="shared" ref="G15" si="0">SUM(F15*D15)</f>
        <v>10430000</v>
      </c>
      <c r="I15" s="22">
        <f t="shared" ref="I15:I30" si="1">ROUND(E15*(1-0.7231),-3)</f>
        <v>0</v>
      </c>
    </row>
    <row r="16" spans="1:9" s="22" customFormat="1" ht="14.25">
      <c r="A16" s="16"/>
      <c r="B16" s="17" t="s">
        <v>63</v>
      </c>
      <c r="C16" s="18" t="s">
        <v>64</v>
      </c>
      <c r="D16" s="19"/>
      <c r="E16" s="20"/>
      <c r="F16" s="20"/>
      <c r="G16" s="21"/>
      <c r="I16" s="22">
        <f t="shared" si="1"/>
        <v>0</v>
      </c>
    </row>
    <row r="17" spans="1:9" s="22" customFormat="1" ht="14.25">
      <c r="A17" s="16"/>
      <c r="B17" s="17" t="s">
        <v>65</v>
      </c>
      <c r="C17" s="18" t="s">
        <v>66</v>
      </c>
      <c r="D17" s="19"/>
      <c r="E17" s="20"/>
      <c r="F17" s="20"/>
      <c r="G17" s="21"/>
      <c r="I17" s="22">
        <f t="shared" si="1"/>
        <v>0</v>
      </c>
    </row>
    <row r="18" spans="1:9" s="22" customFormat="1" ht="14.25">
      <c r="A18" s="16"/>
      <c r="B18" s="17" t="s">
        <v>67</v>
      </c>
      <c r="C18" s="18" t="s">
        <v>68</v>
      </c>
      <c r="D18" s="19"/>
      <c r="E18" s="20"/>
      <c r="F18" s="20"/>
      <c r="G18" s="21"/>
      <c r="I18" s="22">
        <f t="shared" si="1"/>
        <v>0</v>
      </c>
    </row>
    <row r="19" spans="1:9" s="22" customFormat="1" ht="14.25">
      <c r="A19" s="16"/>
      <c r="B19" s="17" t="s">
        <v>69</v>
      </c>
      <c r="C19" s="18" t="s">
        <v>70</v>
      </c>
      <c r="D19" s="19"/>
      <c r="E19" s="20"/>
      <c r="F19" s="20"/>
      <c r="G19" s="21"/>
      <c r="I19" s="22">
        <f t="shared" si="1"/>
        <v>0</v>
      </c>
    </row>
    <row r="20" spans="1:9" s="22" customFormat="1" ht="14.25">
      <c r="A20" s="16"/>
      <c r="B20" s="17" t="s">
        <v>71</v>
      </c>
      <c r="C20" s="18" t="s">
        <v>72</v>
      </c>
      <c r="D20" s="19"/>
      <c r="E20" s="20"/>
      <c r="F20" s="20"/>
      <c r="G20" s="21"/>
      <c r="I20" s="22">
        <f t="shared" si="1"/>
        <v>0</v>
      </c>
    </row>
    <row r="21" spans="1:9" s="22" customFormat="1" ht="14.25">
      <c r="A21" s="16"/>
      <c r="B21" s="17" t="s">
        <v>73</v>
      </c>
      <c r="C21" s="42" t="s">
        <v>74</v>
      </c>
      <c r="D21" s="19"/>
      <c r="E21" s="20"/>
      <c r="F21" s="20"/>
      <c r="G21" s="21"/>
      <c r="I21" s="22">
        <f t="shared" si="1"/>
        <v>0</v>
      </c>
    </row>
    <row r="22" spans="1:9" s="22" customFormat="1" ht="14.25">
      <c r="A22" s="16"/>
      <c r="B22" s="17" t="s">
        <v>75</v>
      </c>
      <c r="C22" s="42" t="s">
        <v>76</v>
      </c>
      <c r="D22" s="19"/>
      <c r="E22" s="20"/>
      <c r="F22" s="20"/>
      <c r="G22" s="21"/>
      <c r="I22" s="22">
        <f t="shared" si="1"/>
        <v>0</v>
      </c>
    </row>
    <row r="23" spans="1:9" s="22" customFormat="1" ht="14.25">
      <c r="A23" s="16"/>
      <c r="B23" s="17" t="s">
        <v>77</v>
      </c>
      <c r="C23" s="18" t="s">
        <v>78</v>
      </c>
      <c r="D23" s="19"/>
      <c r="E23" s="20"/>
      <c r="F23" s="20"/>
      <c r="G23" s="21"/>
      <c r="I23" s="22">
        <f t="shared" si="1"/>
        <v>0</v>
      </c>
    </row>
    <row r="24" spans="1:9" s="22" customFormat="1" ht="14.25">
      <c r="A24" s="16"/>
      <c r="B24" s="17" t="s">
        <v>79</v>
      </c>
      <c r="C24" s="42" t="s">
        <v>80</v>
      </c>
      <c r="D24" s="19"/>
      <c r="E24" s="20"/>
      <c r="F24" s="20"/>
      <c r="G24" s="21"/>
    </row>
    <row r="25" spans="1:9" s="22" customFormat="1" ht="14.25">
      <c r="A25" s="16"/>
      <c r="B25" s="17" t="s">
        <v>81</v>
      </c>
      <c r="C25" s="42" t="s">
        <v>82</v>
      </c>
      <c r="D25" s="19"/>
      <c r="E25" s="20"/>
      <c r="F25" s="20"/>
      <c r="G25" s="21"/>
    </row>
    <row r="26" spans="1:9" s="22" customFormat="1" ht="14.25">
      <c r="A26" s="16"/>
      <c r="B26" s="17" t="s">
        <v>83</v>
      </c>
      <c r="C26" s="18" t="s">
        <v>84</v>
      </c>
      <c r="D26" s="19"/>
      <c r="E26" s="20"/>
      <c r="F26" s="20"/>
      <c r="G26" s="21"/>
      <c r="I26" s="22">
        <f t="shared" si="1"/>
        <v>0</v>
      </c>
    </row>
    <row r="27" spans="1:9" s="22" customFormat="1" ht="14.25">
      <c r="A27" s="16"/>
      <c r="B27" s="17" t="s">
        <v>85</v>
      </c>
      <c r="C27" s="18" t="s">
        <v>86</v>
      </c>
      <c r="D27" s="19"/>
      <c r="E27" s="20"/>
      <c r="F27" s="20"/>
      <c r="G27" s="21"/>
      <c r="I27" s="22">
        <f t="shared" si="1"/>
        <v>0</v>
      </c>
    </row>
    <row r="28" spans="1:9" s="22" customFormat="1" ht="14.25">
      <c r="A28" s="16"/>
      <c r="B28" s="17" t="s">
        <v>87</v>
      </c>
      <c r="C28" s="18" t="s">
        <v>88</v>
      </c>
      <c r="D28" s="19"/>
      <c r="E28" s="20"/>
      <c r="F28" s="20"/>
      <c r="G28" s="21"/>
      <c r="I28" s="22">
        <f t="shared" si="1"/>
        <v>0</v>
      </c>
    </row>
    <row r="29" spans="1:9" s="22" customFormat="1" ht="14.25">
      <c r="A29" s="16"/>
      <c r="B29" s="17" t="s">
        <v>89</v>
      </c>
      <c r="C29" s="18" t="s">
        <v>90</v>
      </c>
      <c r="D29" s="19"/>
      <c r="E29" s="20"/>
      <c r="F29" s="20"/>
      <c r="G29" s="21"/>
      <c r="I29" s="22">
        <f t="shared" si="1"/>
        <v>0</v>
      </c>
    </row>
    <row r="30" spans="1:9" s="22" customFormat="1" ht="14.25">
      <c r="A30" s="16"/>
      <c r="B30" s="17" t="s">
        <v>91</v>
      </c>
      <c r="C30" s="18" t="s">
        <v>92</v>
      </c>
      <c r="D30" s="19"/>
      <c r="E30" s="20"/>
      <c r="F30" s="20"/>
      <c r="G30" s="21"/>
      <c r="I30" s="22">
        <f t="shared" si="1"/>
        <v>0</v>
      </c>
    </row>
    <row r="31" spans="1:9" s="22" customFormat="1" ht="14.25">
      <c r="A31" s="16"/>
      <c r="B31" s="17" t="s">
        <v>93</v>
      </c>
      <c r="C31" s="42" t="s">
        <v>94</v>
      </c>
      <c r="D31" s="19"/>
      <c r="E31" s="20"/>
      <c r="F31" s="20"/>
      <c r="G31" s="21"/>
    </row>
    <row r="32" spans="1:9" s="22" customFormat="1" ht="14.25">
      <c r="A32" s="16"/>
      <c r="B32" s="17" t="s">
        <v>95</v>
      </c>
      <c r="C32" s="18" t="s">
        <v>96</v>
      </c>
      <c r="D32" s="19"/>
      <c r="E32" s="20"/>
      <c r="F32" s="20"/>
      <c r="G32" s="21"/>
    </row>
    <row r="33" spans="1:7" s="22" customFormat="1" ht="14.25">
      <c r="A33" s="16"/>
      <c r="B33" s="17" t="s">
        <v>97</v>
      </c>
      <c r="C33" s="18" t="s">
        <v>98</v>
      </c>
      <c r="D33" s="19"/>
      <c r="E33" s="20"/>
      <c r="F33" s="20"/>
      <c r="G33" s="21"/>
    </row>
    <row r="34" spans="1:7" s="22" customFormat="1" ht="14.25">
      <c r="A34" s="16"/>
      <c r="B34" s="17" t="s">
        <v>99</v>
      </c>
      <c r="C34" s="18" t="s">
        <v>100</v>
      </c>
      <c r="D34" s="19"/>
      <c r="E34" s="20"/>
      <c r="F34" s="20"/>
      <c r="G34" s="21"/>
    </row>
    <row r="35" spans="1:7" s="22" customFormat="1" ht="14.25">
      <c r="A35" s="16"/>
      <c r="B35" s="17" t="s">
        <v>101</v>
      </c>
      <c r="C35" s="18" t="s">
        <v>102</v>
      </c>
      <c r="D35" s="19"/>
      <c r="E35" s="20"/>
      <c r="F35" s="20"/>
      <c r="G35" s="21"/>
    </row>
    <row r="36" spans="1:7" s="22" customFormat="1" ht="14.25">
      <c r="A36" s="16"/>
      <c r="B36" s="17" t="s">
        <v>103</v>
      </c>
      <c r="C36" s="23" t="s">
        <v>104</v>
      </c>
      <c r="D36" s="19"/>
      <c r="E36" s="20"/>
      <c r="F36" s="20"/>
      <c r="G36" s="24"/>
    </row>
    <row r="37" spans="1:7" s="12" customFormat="1">
      <c r="A37" s="43"/>
      <c r="B37" s="44"/>
      <c r="C37" s="45"/>
      <c r="D37" s="68" t="s">
        <v>55</v>
      </c>
      <c r="E37" s="69"/>
      <c r="F37" s="69"/>
      <c r="G37" s="25">
        <f>SUM(G15:G30)</f>
        <v>10430000</v>
      </c>
    </row>
    <row r="38" spans="1:7" s="12" customFormat="1">
      <c r="A38" s="43"/>
      <c r="B38" s="44"/>
      <c r="C38" s="45"/>
      <c r="D38" s="68" t="s">
        <v>56</v>
      </c>
      <c r="E38" s="69"/>
      <c r="F38" s="69"/>
      <c r="G38" s="25">
        <f>G37*(1.1)</f>
        <v>11473000</v>
      </c>
    </row>
    <row r="39" spans="1:7" s="12" customFormat="1">
      <c r="A39" s="1"/>
      <c r="B39" s="27"/>
      <c r="C39" s="1"/>
      <c r="D39" s="1"/>
      <c r="E39" s="1"/>
      <c r="F39" s="1"/>
      <c r="G39" s="1"/>
    </row>
    <row r="40" spans="1:7" s="12" customFormat="1">
      <c r="A40" s="1"/>
      <c r="B40" s="27"/>
      <c r="C40" s="1"/>
      <c r="D40" s="1"/>
      <c r="E40" s="1"/>
      <c r="F40" s="1"/>
      <c r="G40" s="1"/>
    </row>
    <row r="41" spans="1:7" s="12" customFormat="1">
      <c r="A41" s="1"/>
      <c r="B41" s="27"/>
      <c r="C41" s="1"/>
      <c r="D41" s="1"/>
      <c r="E41" s="1"/>
      <c r="F41" s="1"/>
      <c r="G41" s="1"/>
    </row>
    <row r="42" spans="1:7" s="12" customFormat="1">
      <c r="A42" s="1"/>
      <c r="B42" s="27"/>
      <c r="C42" s="1"/>
      <c r="D42" s="1"/>
      <c r="E42" s="1"/>
      <c r="F42" s="1"/>
      <c r="G42" s="1"/>
    </row>
    <row r="43" spans="1:7" s="12" customFormat="1">
      <c r="A43" s="1"/>
      <c r="B43" s="27"/>
      <c r="C43" s="1"/>
      <c r="D43" s="1"/>
      <c r="E43" s="1"/>
      <c r="F43" s="1"/>
      <c r="G43" s="1"/>
    </row>
    <row r="44" spans="1:7" s="12" customFormat="1">
      <c r="A44" s="1"/>
      <c r="B44" s="27"/>
      <c r="C44" s="1"/>
      <c r="D44" s="1"/>
      <c r="E44" s="1"/>
      <c r="F44" s="1"/>
      <c r="G44" s="1"/>
    </row>
    <row r="45" spans="1:7" s="12" customFormat="1">
      <c r="A45" s="1"/>
      <c r="B45" s="27"/>
      <c r="C45" s="1"/>
      <c r="D45" s="1"/>
      <c r="E45" s="1"/>
      <c r="F45" s="1"/>
      <c r="G45" s="1"/>
    </row>
    <row r="46" spans="1:7" s="12" customFormat="1">
      <c r="A46" s="1"/>
      <c r="B46" s="27"/>
      <c r="C46" s="1"/>
      <c r="D46" s="1"/>
      <c r="E46" s="1"/>
      <c r="F46" s="1"/>
      <c r="G46" s="1"/>
    </row>
    <row r="47" spans="1:7" s="12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E13:G13"/>
    <mergeCell ref="D37:F37"/>
    <mergeCell ref="D38:F38"/>
    <mergeCell ref="A8:B8"/>
    <mergeCell ref="A9:B9"/>
    <mergeCell ref="A10:B10"/>
    <mergeCell ref="A11:C11"/>
    <mergeCell ref="A12:C12"/>
    <mergeCell ref="A13:C13"/>
    <mergeCell ref="A7:B7"/>
    <mergeCell ref="A1:G1"/>
    <mergeCell ref="A2:G2"/>
    <mergeCell ref="A4:B4"/>
    <mergeCell ref="A5:B5"/>
    <mergeCell ref="A6:B6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view="pageBreakPreview" topLeftCell="A13" zoomScaleNormal="100" workbookViewId="0">
      <selection activeCell="K30" sqref="K30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63" t="s">
        <v>0</v>
      </c>
      <c r="B1" s="64"/>
      <c r="C1" s="64"/>
      <c r="D1" s="64"/>
      <c r="E1" s="64"/>
      <c r="F1" s="64"/>
      <c r="G1" s="64"/>
    </row>
    <row r="2" spans="1:9" ht="18.75">
      <c r="A2" s="65" t="s">
        <v>1</v>
      </c>
      <c r="B2" s="65"/>
      <c r="C2" s="65"/>
      <c r="D2" s="65"/>
      <c r="E2" s="65"/>
      <c r="F2" s="65"/>
      <c r="G2" s="65"/>
    </row>
    <row r="3" spans="1:9" ht="18.75">
      <c r="A3" s="41"/>
      <c r="B3" s="41"/>
      <c r="C3" s="41"/>
      <c r="D3" s="41"/>
      <c r="E3" s="41"/>
      <c r="F3" s="41"/>
      <c r="G3" s="41"/>
    </row>
    <row r="4" spans="1:9" ht="16.5" customHeight="1">
      <c r="A4" s="56" t="s">
        <v>2</v>
      </c>
      <c r="B4" s="56"/>
      <c r="C4" s="3" t="s">
        <v>53</v>
      </c>
    </row>
    <row r="5" spans="1:9" ht="16.5" customHeight="1">
      <c r="A5" s="56" t="s">
        <v>3</v>
      </c>
      <c r="B5" s="56"/>
      <c r="C5" s="3" t="s">
        <v>54</v>
      </c>
    </row>
    <row r="6" spans="1:9">
      <c r="A6" s="56" t="s">
        <v>4</v>
      </c>
      <c r="B6" s="56"/>
      <c r="C6" s="5" t="s">
        <v>58</v>
      </c>
    </row>
    <row r="7" spans="1:9">
      <c r="A7" s="56" t="s">
        <v>5</v>
      </c>
      <c r="B7" s="56"/>
      <c r="C7" s="6" t="s">
        <v>22</v>
      </c>
    </row>
    <row r="8" spans="1:9">
      <c r="A8" s="56" t="s">
        <v>6</v>
      </c>
      <c r="B8" s="56"/>
      <c r="C8" s="6" t="s">
        <v>7</v>
      </c>
    </row>
    <row r="9" spans="1:9">
      <c r="A9" s="56" t="s">
        <v>59</v>
      </c>
      <c r="B9" s="56"/>
      <c r="C9" s="8">
        <f>G38</f>
        <v>10725000</v>
      </c>
    </row>
    <row r="10" spans="1:9">
      <c r="A10" s="56"/>
      <c r="B10" s="56"/>
      <c r="C10" s="1" t="s">
        <v>60</v>
      </c>
    </row>
    <row r="11" spans="1:9" ht="17.25" customHeight="1">
      <c r="A11" s="46" t="s">
        <v>13</v>
      </c>
      <c r="B11" s="47"/>
      <c r="C11" s="47"/>
      <c r="D11" s="40"/>
      <c r="E11" s="40"/>
      <c r="F11" s="40"/>
      <c r="G11" s="40"/>
    </row>
    <row r="12" spans="1:9" ht="9" customHeight="1">
      <c r="A12" s="48"/>
      <c r="B12" s="49"/>
      <c r="C12" s="49"/>
      <c r="D12" s="10"/>
    </row>
    <row r="13" spans="1:9" s="12" customFormat="1" ht="18.75" customHeight="1">
      <c r="A13" s="50" t="str">
        <f>C15</f>
        <v>HP Z820 Workstation</v>
      </c>
      <c r="B13" s="51"/>
      <c r="C13" s="51"/>
      <c r="D13" s="11"/>
      <c r="E13" s="52" t="s">
        <v>14</v>
      </c>
      <c r="F13" s="52"/>
      <c r="G13" s="53"/>
    </row>
    <row r="14" spans="1:9" s="12" customFormat="1" ht="15" thickBot="1">
      <c r="A14" s="13" t="s">
        <v>15</v>
      </c>
      <c r="B14" s="14" t="s">
        <v>16</v>
      </c>
      <c r="C14" s="15" t="s">
        <v>17</v>
      </c>
      <c r="D14" s="13" t="s">
        <v>18</v>
      </c>
      <c r="E14" s="14" t="s">
        <v>19</v>
      </c>
      <c r="F14" s="14" t="s">
        <v>20</v>
      </c>
      <c r="G14" s="14" t="s">
        <v>21</v>
      </c>
    </row>
    <row r="15" spans="1:9" s="22" customFormat="1" ht="15" thickTop="1">
      <c r="A15" s="16">
        <v>1</v>
      </c>
      <c r="B15" s="17" t="s">
        <v>61</v>
      </c>
      <c r="C15" s="18" t="s">
        <v>62</v>
      </c>
      <c r="D15" s="19">
        <v>1</v>
      </c>
      <c r="E15" s="20"/>
      <c r="F15" s="20">
        <v>9750000</v>
      </c>
      <c r="G15" s="21">
        <f t="shared" ref="G15" si="0">SUM(F15*D15)</f>
        <v>9750000</v>
      </c>
      <c r="I15" s="22">
        <f t="shared" ref="I15:I30" si="1">ROUND(E15*(1-0.7231),-3)</f>
        <v>0</v>
      </c>
    </row>
    <row r="16" spans="1:9" s="22" customFormat="1" ht="14.25">
      <c r="A16" s="16"/>
      <c r="B16" s="17" t="s">
        <v>63</v>
      </c>
      <c r="C16" s="18" t="s">
        <v>64</v>
      </c>
      <c r="D16" s="19"/>
      <c r="E16" s="20"/>
      <c r="F16" s="20"/>
      <c r="G16" s="21"/>
      <c r="I16" s="22">
        <f t="shared" si="1"/>
        <v>0</v>
      </c>
    </row>
    <row r="17" spans="1:9" s="22" customFormat="1" ht="14.25">
      <c r="A17" s="16"/>
      <c r="B17" s="17" t="s">
        <v>65</v>
      </c>
      <c r="C17" s="18" t="s">
        <v>66</v>
      </c>
      <c r="D17" s="19"/>
      <c r="E17" s="20"/>
      <c r="F17" s="20"/>
      <c r="G17" s="21"/>
      <c r="I17" s="22">
        <f t="shared" si="1"/>
        <v>0</v>
      </c>
    </row>
    <row r="18" spans="1:9" s="22" customFormat="1" ht="14.25">
      <c r="A18" s="16"/>
      <c r="B18" s="17" t="s">
        <v>67</v>
      </c>
      <c r="C18" s="18" t="s">
        <v>68</v>
      </c>
      <c r="D18" s="19"/>
      <c r="E18" s="20"/>
      <c r="F18" s="20"/>
      <c r="G18" s="21"/>
      <c r="I18" s="22">
        <f t="shared" si="1"/>
        <v>0</v>
      </c>
    </row>
    <row r="19" spans="1:9" s="22" customFormat="1" ht="14.25">
      <c r="A19" s="16"/>
      <c r="B19" s="17" t="s">
        <v>69</v>
      </c>
      <c r="C19" s="18" t="s">
        <v>70</v>
      </c>
      <c r="D19" s="19"/>
      <c r="E19" s="20"/>
      <c r="F19" s="20"/>
      <c r="G19" s="21"/>
      <c r="I19" s="22">
        <f t="shared" si="1"/>
        <v>0</v>
      </c>
    </row>
    <row r="20" spans="1:9" s="22" customFormat="1" ht="14.25">
      <c r="A20" s="16"/>
      <c r="B20" s="17" t="s">
        <v>71</v>
      </c>
      <c r="C20" s="18" t="s">
        <v>72</v>
      </c>
      <c r="D20" s="19"/>
      <c r="E20" s="20"/>
      <c r="F20" s="20"/>
      <c r="G20" s="21"/>
      <c r="I20" s="22">
        <f t="shared" si="1"/>
        <v>0</v>
      </c>
    </row>
    <row r="21" spans="1:9" s="22" customFormat="1" ht="14.25">
      <c r="A21" s="16"/>
      <c r="B21" s="17" t="s">
        <v>73</v>
      </c>
      <c r="C21" s="42" t="s">
        <v>74</v>
      </c>
      <c r="D21" s="19"/>
      <c r="E21" s="20"/>
      <c r="F21" s="20"/>
      <c r="G21" s="21"/>
      <c r="I21" s="22">
        <f t="shared" si="1"/>
        <v>0</v>
      </c>
    </row>
    <row r="22" spans="1:9" s="22" customFormat="1" ht="14.25">
      <c r="A22" s="16"/>
      <c r="B22" s="17" t="s">
        <v>75</v>
      </c>
      <c r="C22" s="42" t="s">
        <v>76</v>
      </c>
      <c r="D22" s="19"/>
      <c r="E22" s="20"/>
      <c r="F22" s="20"/>
      <c r="G22" s="21"/>
      <c r="I22" s="22">
        <f t="shared" si="1"/>
        <v>0</v>
      </c>
    </row>
    <row r="23" spans="1:9" s="22" customFormat="1" ht="14.25">
      <c r="A23" s="16"/>
      <c r="B23" s="17" t="s">
        <v>77</v>
      </c>
      <c r="C23" s="18" t="s">
        <v>78</v>
      </c>
      <c r="D23" s="19"/>
      <c r="E23" s="20"/>
      <c r="F23" s="20"/>
      <c r="G23" s="21"/>
      <c r="I23" s="22">
        <f t="shared" si="1"/>
        <v>0</v>
      </c>
    </row>
    <row r="24" spans="1:9" s="22" customFormat="1" ht="14.25">
      <c r="A24" s="16"/>
      <c r="B24" s="17" t="s">
        <v>79</v>
      </c>
      <c r="C24" s="42" t="s">
        <v>80</v>
      </c>
      <c r="D24" s="19"/>
      <c r="E24" s="20"/>
      <c r="F24" s="20"/>
      <c r="G24" s="21"/>
    </row>
    <row r="25" spans="1:9" s="22" customFormat="1" ht="14.25">
      <c r="A25" s="16"/>
      <c r="B25" s="17" t="s">
        <v>81</v>
      </c>
      <c r="C25" s="42" t="s">
        <v>82</v>
      </c>
      <c r="D25" s="19"/>
      <c r="E25" s="20"/>
      <c r="F25" s="20"/>
      <c r="G25" s="21"/>
    </row>
    <row r="26" spans="1:9" s="22" customFormat="1" ht="14.25">
      <c r="A26" s="16"/>
      <c r="B26" s="17" t="s">
        <v>83</v>
      </c>
      <c r="C26" s="18" t="s">
        <v>84</v>
      </c>
      <c r="D26" s="19"/>
      <c r="E26" s="20"/>
      <c r="F26" s="20"/>
      <c r="G26" s="21"/>
      <c r="I26" s="22">
        <f t="shared" si="1"/>
        <v>0</v>
      </c>
    </row>
    <row r="27" spans="1:9" s="22" customFormat="1" ht="14.25">
      <c r="A27" s="16"/>
      <c r="B27" s="17" t="s">
        <v>85</v>
      </c>
      <c r="C27" s="18" t="s">
        <v>86</v>
      </c>
      <c r="D27" s="19"/>
      <c r="E27" s="20"/>
      <c r="F27" s="20"/>
      <c r="G27" s="21"/>
      <c r="I27" s="22">
        <f t="shared" si="1"/>
        <v>0</v>
      </c>
    </row>
    <row r="28" spans="1:9" s="22" customFormat="1" ht="14.25">
      <c r="A28" s="16"/>
      <c r="B28" s="17" t="s">
        <v>87</v>
      </c>
      <c r="C28" s="18" t="s">
        <v>88</v>
      </c>
      <c r="D28" s="19"/>
      <c r="E28" s="20"/>
      <c r="F28" s="20"/>
      <c r="G28" s="21"/>
      <c r="I28" s="22">
        <f t="shared" si="1"/>
        <v>0</v>
      </c>
    </row>
    <row r="29" spans="1:9" s="22" customFormat="1" ht="14.25">
      <c r="A29" s="16"/>
      <c r="B29" s="17" t="s">
        <v>89</v>
      </c>
      <c r="C29" s="18" t="s">
        <v>90</v>
      </c>
      <c r="D29" s="19"/>
      <c r="E29" s="20"/>
      <c r="F29" s="20"/>
      <c r="G29" s="21"/>
      <c r="I29" s="22">
        <f t="shared" si="1"/>
        <v>0</v>
      </c>
    </row>
    <row r="30" spans="1:9" s="22" customFormat="1" ht="14.25">
      <c r="A30" s="16"/>
      <c r="B30" s="17" t="s">
        <v>91</v>
      </c>
      <c r="C30" s="18" t="s">
        <v>92</v>
      </c>
      <c r="D30" s="19"/>
      <c r="E30" s="20"/>
      <c r="F30" s="20"/>
      <c r="G30" s="21"/>
      <c r="I30" s="22">
        <f t="shared" si="1"/>
        <v>0</v>
      </c>
    </row>
    <row r="31" spans="1:9" s="22" customFormat="1" ht="14.25">
      <c r="A31" s="16"/>
      <c r="B31" s="17" t="s">
        <v>105</v>
      </c>
      <c r="C31" s="18" t="s">
        <v>106</v>
      </c>
      <c r="D31" s="19"/>
      <c r="E31" s="20"/>
      <c r="F31" s="20"/>
      <c r="G31" s="21"/>
    </row>
    <row r="32" spans="1:9" s="22" customFormat="1" ht="14.25">
      <c r="A32" s="16"/>
      <c r="B32" s="17" t="s">
        <v>95</v>
      </c>
      <c r="C32" s="18" t="s">
        <v>96</v>
      </c>
      <c r="D32" s="19"/>
      <c r="E32" s="20"/>
      <c r="F32" s="20"/>
      <c r="G32" s="21"/>
    </row>
    <row r="33" spans="1:7" s="22" customFormat="1" ht="14.25">
      <c r="A33" s="16"/>
      <c r="B33" s="17" t="s">
        <v>97</v>
      </c>
      <c r="C33" s="18" t="s">
        <v>98</v>
      </c>
      <c r="D33" s="19"/>
      <c r="E33" s="20"/>
      <c r="F33" s="20"/>
      <c r="G33" s="21"/>
    </row>
    <row r="34" spans="1:7" s="22" customFormat="1" ht="14.25">
      <c r="A34" s="16"/>
      <c r="B34" s="17" t="s">
        <v>99</v>
      </c>
      <c r="C34" s="18" t="s">
        <v>100</v>
      </c>
      <c r="D34" s="19"/>
      <c r="E34" s="20"/>
      <c r="F34" s="20"/>
      <c r="G34" s="21"/>
    </row>
    <row r="35" spans="1:7" s="22" customFormat="1" ht="14.25">
      <c r="A35" s="16"/>
      <c r="B35" s="17" t="s">
        <v>101</v>
      </c>
      <c r="C35" s="18" t="s">
        <v>102</v>
      </c>
      <c r="D35" s="19"/>
      <c r="E35" s="20"/>
      <c r="F35" s="20"/>
      <c r="G35" s="21"/>
    </row>
    <row r="36" spans="1:7" s="22" customFormat="1" ht="14.25">
      <c r="A36" s="16"/>
      <c r="B36" s="17" t="s">
        <v>103</v>
      </c>
      <c r="C36" s="23" t="s">
        <v>104</v>
      </c>
      <c r="D36" s="19"/>
      <c r="E36" s="20"/>
      <c r="F36" s="20"/>
      <c r="G36" s="24"/>
    </row>
    <row r="37" spans="1:7" s="12" customFormat="1">
      <c r="A37" s="43"/>
      <c r="B37" s="44"/>
      <c r="C37" s="45"/>
      <c r="D37" s="68" t="s">
        <v>55</v>
      </c>
      <c r="E37" s="69"/>
      <c r="F37" s="69"/>
      <c r="G37" s="25">
        <f>SUM(G15:G30)</f>
        <v>9750000</v>
      </c>
    </row>
    <row r="38" spans="1:7" s="12" customFormat="1">
      <c r="A38" s="43"/>
      <c r="B38" s="44"/>
      <c r="C38" s="45"/>
      <c r="D38" s="68" t="s">
        <v>56</v>
      </c>
      <c r="E38" s="69"/>
      <c r="F38" s="69"/>
      <c r="G38" s="25">
        <f>G37*(1.1)</f>
        <v>10725000</v>
      </c>
    </row>
    <row r="39" spans="1:7" s="12" customFormat="1">
      <c r="A39" s="1"/>
      <c r="B39" s="27"/>
      <c r="C39" s="1"/>
      <c r="D39" s="1"/>
      <c r="E39" s="1"/>
      <c r="F39" s="1"/>
      <c r="G39" s="1"/>
    </row>
    <row r="40" spans="1:7" s="12" customFormat="1">
      <c r="A40" s="1"/>
      <c r="B40" s="27"/>
      <c r="C40" s="1"/>
      <c r="D40" s="1"/>
      <c r="E40" s="1"/>
      <c r="F40" s="1"/>
      <c r="G40" s="1"/>
    </row>
    <row r="41" spans="1:7" s="12" customFormat="1">
      <c r="A41" s="1"/>
      <c r="B41" s="27"/>
      <c r="C41" s="1"/>
      <c r="D41" s="1"/>
      <c r="E41" s="1"/>
      <c r="F41" s="1"/>
      <c r="G41" s="1"/>
    </row>
    <row r="42" spans="1:7" s="12" customFormat="1">
      <c r="A42" s="1"/>
      <c r="B42" s="27"/>
      <c r="C42" s="1"/>
      <c r="D42" s="1"/>
      <c r="E42" s="1"/>
      <c r="F42" s="1"/>
      <c r="G42" s="1"/>
    </row>
    <row r="43" spans="1:7" s="12" customFormat="1">
      <c r="A43" s="1"/>
      <c r="B43" s="27"/>
      <c r="C43" s="1"/>
      <c r="D43" s="1"/>
      <c r="E43" s="1"/>
      <c r="F43" s="1"/>
      <c r="G43" s="1"/>
    </row>
    <row r="44" spans="1:7" s="12" customFormat="1">
      <c r="A44" s="1"/>
      <c r="B44" s="27"/>
      <c r="C44" s="1"/>
      <c r="D44" s="1"/>
      <c r="E44" s="1"/>
      <c r="F44" s="1"/>
      <c r="G44" s="1"/>
    </row>
    <row r="45" spans="1:7" s="12" customFormat="1">
      <c r="A45" s="1"/>
      <c r="B45" s="27"/>
      <c r="C45" s="1"/>
      <c r="D45" s="1"/>
      <c r="E45" s="1"/>
      <c r="F45" s="1"/>
      <c r="G45" s="1"/>
    </row>
    <row r="46" spans="1:7" s="12" customFormat="1">
      <c r="A46" s="1"/>
      <c r="B46" s="27"/>
      <c r="C46" s="1"/>
      <c r="D46" s="1"/>
      <c r="E46" s="1"/>
      <c r="F46" s="1"/>
      <c r="G46" s="1"/>
    </row>
    <row r="47" spans="1:7" s="12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A7:B7"/>
    <mergeCell ref="A1:G1"/>
    <mergeCell ref="A2:G2"/>
    <mergeCell ref="A4:B4"/>
    <mergeCell ref="A5:B5"/>
    <mergeCell ref="A6:B6"/>
    <mergeCell ref="E13:G13"/>
    <mergeCell ref="D37:F37"/>
    <mergeCell ref="D38:F38"/>
    <mergeCell ref="A8:B8"/>
    <mergeCell ref="A9:B9"/>
    <mergeCell ref="A10:B10"/>
    <mergeCell ref="A11:C11"/>
    <mergeCell ref="A12:C12"/>
    <mergeCell ref="A13:C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view="pageBreakPreview" topLeftCell="A16" zoomScaleNormal="100" workbookViewId="0">
      <selection activeCell="C41" sqref="C41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63" t="s">
        <v>0</v>
      </c>
      <c r="B1" s="64"/>
      <c r="C1" s="64"/>
      <c r="D1" s="64"/>
      <c r="E1" s="64"/>
      <c r="F1" s="64"/>
      <c r="G1" s="64"/>
    </row>
    <row r="2" spans="1:9" ht="18.75">
      <c r="A2" s="65" t="s">
        <v>1</v>
      </c>
      <c r="B2" s="65"/>
      <c r="C2" s="65"/>
      <c r="D2" s="65"/>
      <c r="E2" s="65"/>
      <c r="F2" s="65"/>
      <c r="G2" s="65"/>
    </row>
    <row r="3" spans="1:9" ht="18.75">
      <c r="A3" s="41"/>
      <c r="B3" s="41"/>
      <c r="C3" s="41"/>
      <c r="D3" s="41"/>
      <c r="E3" s="41"/>
      <c r="F3" s="41"/>
      <c r="G3" s="41"/>
    </row>
    <row r="4" spans="1:9" ht="16.5" customHeight="1">
      <c r="A4" s="56" t="s">
        <v>2</v>
      </c>
      <c r="B4" s="56"/>
      <c r="C4" s="3" t="s">
        <v>53</v>
      </c>
    </row>
    <row r="5" spans="1:9" ht="16.5" customHeight="1">
      <c r="A5" s="56" t="s">
        <v>3</v>
      </c>
      <c r="B5" s="56"/>
      <c r="C5" s="3" t="s">
        <v>54</v>
      </c>
    </row>
    <row r="6" spans="1:9">
      <c r="A6" s="56" t="s">
        <v>4</v>
      </c>
      <c r="B6" s="56"/>
      <c r="C6" s="5" t="s">
        <v>58</v>
      </c>
    </row>
    <row r="7" spans="1:9">
      <c r="A7" s="56" t="s">
        <v>5</v>
      </c>
      <c r="B7" s="56"/>
      <c r="C7" s="6" t="s">
        <v>22</v>
      </c>
    </row>
    <row r="8" spans="1:9">
      <c r="A8" s="56" t="s">
        <v>6</v>
      </c>
      <c r="B8" s="56"/>
      <c r="C8" s="6" t="s">
        <v>7</v>
      </c>
    </row>
    <row r="9" spans="1:9">
      <c r="A9" s="56" t="s">
        <v>59</v>
      </c>
      <c r="B9" s="56"/>
      <c r="C9" s="8">
        <f>G38</f>
        <v>11275000</v>
      </c>
    </row>
    <row r="10" spans="1:9">
      <c r="A10" s="56"/>
      <c r="B10" s="56"/>
      <c r="C10" s="1" t="s">
        <v>60</v>
      </c>
    </row>
    <row r="11" spans="1:9" ht="17.25" customHeight="1">
      <c r="A11" s="46" t="s">
        <v>13</v>
      </c>
      <c r="B11" s="47"/>
      <c r="C11" s="47"/>
      <c r="D11" s="40"/>
      <c r="E11" s="40"/>
      <c r="F11" s="40"/>
      <c r="G11" s="40"/>
    </row>
    <row r="12" spans="1:9" ht="9" customHeight="1">
      <c r="A12" s="48"/>
      <c r="B12" s="49"/>
      <c r="C12" s="49"/>
      <c r="D12" s="10"/>
    </row>
    <row r="13" spans="1:9" s="12" customFormat="1" ht="18.75" customHeight="1">
      <c r="A13" s="50" t="str">
        <f>C15</f>
        <v>HP Z820 Workstation</v>
      </c>
      <c r="B13" s="51"/>
      <c r="C13" s="51"/>
      <c r="D13" s="11"/>
      <c r="E13" s="52" t="s">
        <v>14</v>
      </c>
      <c r="F13" s="52"/>
      <c r="G13" s="53"/>
    </row>
    <row r="14" spans="1:9" s="12" customFormat="1" ht="15" thickBot="1">
      <c r="A14" s="13" t="s">
        <v>15</v>
      </c>
      <c r="B14" s="14" t="s">
        <v>16</v>
      </c>
      <c r="C14" s="15" t="s">
        <v>17</v>
      </c>
      <c r="D14" s="13" t="s">
        <v>18</v>
      </c>
      <c r="E14" s="14" t="s">
        <v>19</v>
      </c>
      <c r="F14" s="14" t="s">
        <v>20</v>
      </c>
      <c r="G14" s="14" t="s">
        <v>21</v>
      </c>
    </row>
    <row r="15" spans="1:9" s="22" customFormat="1" ht="15" thickTop="1">
      <c r="A15" s="16">
        <v>1</v>
      </c>
      <c r="B15" s="17" t="s">
        <v>61</v>
      </c>
      <c r="C15" s="18" t="s">
        <v>62</v>
      </c>
      <c r="D15" s="19">
        <v>1</v>
      </c>
      <c r="E15" s="20"/>
      <c r="F15" s="20">
        <v>10250000</v>
      </c>
      <c r="G15" s="21">
        <f t="shared" ref="G15" si="0">SUM(F15*D15)</f>
        <v>10250000</v>
      </c>
      <c r="I15" s="22">
        <f t="shared" ref="I15:I30" si="1">ROUND(E15*(1-0.7231),-3)</f>
        <v>0</v>
      </c>
    </row>
    <row r="16" spans="1:9" s="22" customFormat="1" ht="14.25">
      <c r="A16" s="16"/>
      <c r="B16" s="17" t="s">
        <v>63</v>
      </c>
      <c r="C16" s="18" t="s">
        <v>64</v>
      </c>
      <c r="D16" s="19"/>
      <c r="E16" s="20"/>
      <c r="F16" s="20"/>
      <c r="G16" s="21"/>
      <c r="I16" s="22">
        <f t="shared" si="1"/>
        <v>0</v>
      </c>
    </row>
    <row r="17" spans="1:9" s="22" customFormat="1" ht="14.25">
      <c r="A17" s="16"/>
      <c r="B17" s="17" t="s">
        <v>65</v>
      </c>
      <c r="C17" s="18" t="s">
        <v>66</v>
      </c>
      <c r="D17" s="19"/>
      <c r="E17" s="20"/>
      <c r="F17" s="20"/>
      <c r="G17" s="21"/>
      <c r="I17" s="22">
        <f t="shared" si="1"/>
        <v>0</v>
      </c>
    </row>
    <row r="18" spans="1:9" s="22" customFormat="1" ht="14.25">
      <c r="A18" s="16"/>
      <c r="B18" s="17" t="s">
        <v>67</v>
      </c>
      <c r="C18" s="18" t="s">
        <v>68</v>
      </c>
      <c r="D18" s="19"/>
      <c r="E18" s="20"/>
      <c r="F18" s="20"/>
      <c r="G18" s="21"/>
      <c r="I18" s="22">
        <f t="shared" si="1"/>
        <v>0</v>
      </c>
    </row>
    <row r="19" spans="1:9" s="22" customFormat="1" ht="14.25">
      <c r="A19" s="16"/>
      <c r="B19" s="17" t="s">
        <v>69</v>
      </c>
      <c r="C19" s="18" t="s">
        <v>70</v>
      </c>
      <c r="D19" s="19"/>
      <c r="E19" s="20"/>
      <c r="F19" s="20"/>
      <c r="G19" s="21"/>
      <c r="I19" s="22">
        <f t="shared" si="1"/>
        <v>0</v>
      </c>
    </row>
    <row r="20" spans="1:9" s="22" customFormat="1" ht="14.25">
      <c r="A20" s="16"/>
      <c r="B20" s="17" t="s">
        <v>71</v>
      </c>
      <c r="C20" s="18" t="s">
        <v>72</v>
      </c>
      <c r="D20" s="19"/>
      <c r="E20" s="20"/>
      <c r="F20" s="20"/>
      <c r="G20" s="21"/>
      <c r="I20" s="22">
        <f t="shared" si="1"/>
        <v>0</v>
      </c>
    </row>
    <row r="21" spans="1:9" s="22" customFormat="1" ht="14.25">
      <c r="A21" s="16"/>
      <c r="B21" s="17" t="s">
        <v>73</v>
      </c>
      <c r="C21" s="42" t="s">
        <v>74</v>
      </c>
      <c r="D21" s="19"/>
      <c r="E21" s="20"/>
      <c r="F21" s="20"/>
      <c r="G21" s="21"/>
      <c r="I21" s="22">
        <f t="shared" si="1"/>
        <v>0</v>
      </c>
    </row>
    <row r="22" spans="1:9" s="22" customFormat="1" ht="14.25">
      <c r="A22" s="16"/>
      <c r="B22" s="17" t="s">
        <v>75</v>
      </c>
      <c r="C22" s="42" t="s">
        <v>76</v>
      </c>
      <c r="D22" s="19"/>
      <c r="E22" s="20"/>
      <c r="F22" s="20"/>
      <c r="G22" s="21"/>
      <c r="I22" s="22">
        <f t="shared" si="1"/>
        <v>0</v>
      </c>
    </row>
    <row r="23" spans="1:9" s="22" customFormat="1" ht="14.25">
      <c r="A23" s="16"/>
      <c r="B23" s="17" t="s">
        <v>77</v>
      </c>
      <c r="C23" s="18" t="s">
        <v>78</v>
      </c>
      <c r="D23" s="19"/>
      <c r="E23" s="20"/>
      <c r="F23" s="20"/>
      <c r="G23" s="21"/>
      <c r="I23" s="22">
        <f t="shared" si="1"/>
        <v>0</v>
      </c>
    </row>
    <row r="24" spans="1:9" s="22" customFormat="1" ht="14.25">
      <c r="A24" s="16"/>
      <c r="B24" s="17" t="s">
        <v>79</v>
      </c>
      <c r="C24" s="42" t="s">
        <v>80</v>
      </c>
      <c r="D24" s="19"/>
      <c r="E24" s="20"/>
      <c r="F24" s="20"/>
      <c r="G24" s="21"/>
    </row>
    <row r="25" spans="1:9" s="22" customFormat="1" ht="14.25">
      <c r="A25" s="16"/>
      <c r="B25" s="17" t="s">
        <v>81</v>
      </c>
      <c r="C25" s="42" t="s">
        <v>82</v>
      </c>
      <c r="D25" s="19"/>
      <c r="E25" s="20"/>
      <c r="F25" s="20"/>
      <c r="G25" s="21"/>
    </row>
    <row r="26" spans="1:9" s="22" customFormat="1" ht="14.25">
      <c r="A26" s="16"/>
      <c r="B26" s="17" t="s">
        <v>83</v>
      </c>
      <c r="C26" s="18" t="s">
        <v>84</v>
      </c>
      <c r="D26" s="19"/>
      <c r="E26" s="20"/>
      <c r="F26" s="20"/>
      <c r="G26" s="21"/>
      <c r="I26" s="22">
        <f t="shared" si="1"/>
        <v>0</v>
      </c>
    </row>
    <row r="27" spans="1:9" s="22" customFormat="1" ht="14.25">
      <c r="A27" s="16"/>
      <c r="B27" s="17" t="s">
        <v>85</v>
      </c>
      <c r="C27" s="18" t="s">
        <v>86</v>
      </c>
      <c r="D27" s="19"/>
      <c r="E27" s="20"/>
      <c r="F27" s="20"/>
      <c r="G27" s="21"/>
      <c r="I27" s="22">
        <f t="shared" si="1"/>
        <v>0</v>
      </c>
    </row>
    <row r="28" spans="1:9" s="22" customFormat="1" ht="14.25">
      <c r="A28" s="16"/>
      <c r="B28" s="17" t="s">
        <v>87</v>
      </c>
      <c r="C28" s="18" t="s">
        <v>88</v>
      </c>
      <c r="D28" s="19"/>
      <c r="E28" s="20"/>
      <c r="F28" s="20"/>
      <c r="G28" s="21"/>
      <c r="I28" s="22">
        <f t="shared" si="1"/>
        <v>0</v>
      </c>
    </row>
    <row r="29" spans="1:9" s="22" customFormat="1" ht="14.25">
      <c r="A29" s="16"/>
      <c r="B29" s="17" t="s">
        <v>89</v>
      </c>
      <c r="C29" s="18" t="s">
        <v>90</v>
      </c>
      <c r="D29" s="19"/>
      <c r="E29" s="20"/>
      <c r="F29" s="20"/>
      <c r="G29" s="21"/>
      <c r="I29" s="22">
        <f t="shared" si="1"/>
        <v>0</v>
      </c>
    </row>
    <row r="30" spans="1:9" s="22" customFormat="1" ht="14.25">
      <c r="A30" s="16"/>
      <c r="B30" s="17" t="s">
        <v>91</v>
      </c>
      <c r="C30" s="18" t="s">
        <v>92</v>
      </c>
      <c r="D30" s="19"/>
      <c r="E30" s="20"/>
      <c r="F30" s="20"/>
      <c r="G30" s="21"/>
      <c r="I30" s="22">
        <f t="shared" si="1"/>
        <v>0</v>
      </c>
    </row>
    <row r="31" spans="1:9" s="22" customFormat="1" ht="14.25">
      <c r="A31" s="16"/>
      <c r="B31" s="17" t="s">
        <v>107</v>
      </c>
      <c r="C31" s="18" t="s">
        <v>108</v>
      </c>
      <c r="D31" s="19"/>
      <c r="E31" s="20"/>
      <c r="F31" s="20"/>
      <c r="G31" s="21"/>
    </row>
    <row r="32" spans="1:9" s="22" customFormat="1" ht="14.25">
      <c r="A32" s="16"/>
      <c r="B32" s="17" t="s">
        <v>95</v>
      </c>
      <c r="C32" s="18" t="s">
        <v>96</v>
      </c>
      <c r="D32" s="19"/>
      <c r="E32" s="20"/>
      <c r="F32" s="20"/>
      <c r="G32" s="21"/>
    </row>
    <row r="33" spans="1:7" s="22" customFormat="1" ht="14.25">
      <c r="A33" s="16"/>
      <c r="B33" s="17" t="s">
        <v>97</v>
      </c>
      <c r="C33" s="18" t="s">
        <v>98</v>
      </c>
      <c r="D33" s="19"/>
      <c r="E33" s="20"/>
      <c r="F33" s="20"/>
      <c r="G33" s="21"/>
    </row>
    <row r="34" spans="1:7" s="22" customFormat="1" ht="14.25">
      <c r="A34" s="16"/>
      <c r="B34" s="17" t="s">
        <v>99</v>
      </c>
      <c r="C34" s="18" t="s">
        <v>100</v>
      </c>
      <c r="D34" s="19"/>
      <c r="E34" s="20"/>
      <c r="F34" s="20"/>
      <c r="G34" s="21"/>
    </row>
    <row r="35" spans="1:7" s="22" customFormat="1" ht="14.25">
      <c r="A35" s="16"/>
      <c r="B35" s="17" t="s">
        <v>101</v>
      </c>
      <c r="C35" s="18" t="s">
        <v>102</v>
      </c>
      <c r="D35" s="19"/>
      <c r="E35" s="20"/>
      <c r="F35" s="20"/>
      <c r="G35" s="21"/>
    </row>
    <row r="36" spans="1:7" s="22" customFormat="1" ht="14.25">
      <c r="A36" s="16"/>
      <c r="B36" s="17" t="s">
        <v>103</v>
      </c>
      <c r="C36" s="23" t="s">
        <v>104</v>
      </c>
      <c r="D36" s="19"/>
      <c r="E36" s="20"/>
      <c r="F36" s="20"/>
      <c r="G36" s="24"/>
    </row>
    <row r="37" spans="1:7" s="12" customFormat="1">
      <c r="A37" s="43"/>
      <c r="B37" s="44"/>
      <c r="C37" s="45"/>
      <c r="D37" s="68" t="s">
        <v>55</v>
      </c>
      <c r="E37" s="69"/>
      <c r="F37" s="69"/>
      <c r="G37" s="25">
        <f>SUM(G15:G30)</f>
        <v>10250000</v>
      </c>
    </row>
    <row r="38" spans="1:7" s="12" customFormat="1">
      <c r="A38" s="43"/>
      <c r="B38" s="44"/>
      <c r="C38" s="45"/>
      <c r="D38" s="68" t="s">
        <v>56</v>
      </c>
      <c r="E38" s="69"/>
      <c r="F38" s="69"/>
      <c r="G38" s="25">
        <f>G37*(1.1)</f>
        <v>11275000</v>
      </c>
    </row>
    <row r="39" spans="1:7" s="12" customFormat="1">
      <c r="A39" s="1"/>
      <c r="B39" s="27"/>
      <c r="C39" s="1"/>
      <c r="D39" s="1"/>
      <c r="E39" s="1"/>
      <c r="F39" s="1"/>
      <c r="G39" s="1"/>
    </row>
    <row r="40" spans="1:7" s="12" customFormat="1">
      <c r="A40" s="1"/>
      <c r="B40" s="27"/>
      <c r="C40" s="1"/>
      <c r="D40" s="1"/>
      <c r="E40" s="1"/>
      <c r="F40" s="1"/>
      <c r="G40" s="1"/>
    </row>
    <row r="41" spans="1:7" s="12" customFormat="1">
      <c r="A41" s="1"/>
      <c r="B41" s="27"/>
      <c r="C41" s="1"/>
      <c r="D41" s="1"/>
      <c r="E41" s="1"/>
      <c r="F41" s="1"/>
      <c r="G41" s="1"/>
    </row>
    <row r="42" spans="1:7" s="12" customFormat="1">
      <c r="A42" s="1"/>
      <c r="B42" s="27"/>
      <c r="C42" s="1"/>
      <c r="D42" s="1"/>
      <c r="E42" s="1"/>
      <c r="F42" s="1"/>
      <c r="G42" s="1"/>
    </row>
    <row r="43" spans="1:7" s="12" customFormat="1">
      <c r="A43" s="1"/>
      <c r="B43" s="27"/>
      <c r="C43" s="1"/>
      <c r="D43" s="1"/>
      <c r="E43" s="1"/>
      <c r="F43" s="1"/>
      <c r="G43" s="1"/>
    </row>
    <row r="44" spans="1:7" s="12" customFormat="1">
      <c r="A44" s="1"/>
      <c r="B44" s="27"/>
      <c r="C44" s="1"/>
      <c r="D44" s="1"/>
      <c r="E44" s="1"/>
      <c r="F44" s="1"/>
      <c r="G44" s="1"/>
    </row>
    <row r="45" spans="1:7" s="12" customFormat="1">
      <c r="A45" s="1"/>
      <c r="B45" s="27"/>
      <c r="C45" s="1"/>
      <c r="D45" s="1"/>
      <c r="E45" s="1"/>
      <c r="F45" s="1"/>
      <c r="G45" s="1"/>
    </row>
    <row r="46" spans="1:7" s="12" customFormat="1">
      <c r="A46" s="1"/>
      <c r="B46" s="27"/>
      <c r="C46" s="1"/>
      <c r="D46" s="1"/>
      <c r="E46" s="1"/>
      <c r="F46" s="1"/>
      <c r="G46" s="1"/>
    </row>
    <row r="47" spans="1:7" s="12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A7:B7"/>
    <mergeCell ref="A1:G1"/>
    <mergeCell ref="A2:G2"/>
    <mergeCell ref="A4:B4"/>
    <mergeCell ref="A5:B5"/>
    <mergeCell ref="A6:B6"/>
    <mergeCell ref="E13:G13"/>
    <mergeCell ref="D37:F37"/>
    <mergeCell ref="D38:F38"/>
    <mergeCell ref="A8:B8"/>
    <mergeCell ref="A9:B9"/>
    <mergeCell ref="A10:B10"/>
    <mergeCell ref="A11:C11"/>
    <mergeCell ref="A12:C12"/>
    <mergeCell ref="A13:C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5:D7"/>
  <sheetViews>
    <sheetView workbookViewId="0">
      <selection activeCell="F18" sqref="F18"/>
    </sheetView>
  </sheetViews>
  <sheetFormatPr defaultRowHeight="13.5"/>
  <cols>
    <col min="3" max="3" width="9.140625" style="71"/>
  </cols>
  <sheetData>
    <row r="5" spans="2:4" ht="14.25">
      <c r="B5" s="22" t="s">
        <v>109</v>
      </c>
      <c r="C5" s="70">
        <v>250000</v>
      </c>
      <c r="D5" t="s">
        <v>112</v>
      </c>
    </row>
    <row r="6" spans="2:4" ht="14.25">
      <c r="B6" s="22" t="s">
        <v>110</v>
      </c>
      <c r="C6" s="70">
        <v>500000</v>
      </c>
    </row>
    <row r="7" spans="2:4" ht="14.25">
      <c r="B7" s="22" t="s">
        <v>111</v>
      </c>
      <c r="C7" s="70">
        <v>150000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z220</vt:lpstr>
      <vt:lpstr>z820 (3)</vt:lpstr>
      <vt:lpstr>z820 (4)</vt:lpstr>
      <vt:lpstr>z820 (5)</vt:lpstr>
      <vt:lpstr>Sheet3</vt:lpstr>
      <vt:lpstr>'z220'!Print_Area</vt:lpstr>
      <vt:lpstr>'z820 (3)'!Print_Area</vt:lpstr>
      <vt:lpstr>'z820 (4)'!Print_Area</vt:lpstr>
      <vt:lpstr>'z820 (5)'!Print_Area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2012-09-18T03:34:50Z</cp:lastPrinted>
  <dcterms:created xsi:type="dcterms:W3CDTF">2012-05-07T01:38:24Z</dcterms:created>
  <dcterms:modified xsi:type="dcterms:W3CDTF">2012-10-19T07:32:36Z</dcterms:modified>
</cp:coreProperties>
</file>