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19440" windowHeight="11760"/>
  </bookViews>
  <sheets>
    <sheet name="3330mt (2)" sheetId="12" r:id="rId1"/>
  </sheets>
  <calcPr calcId="125725"/>
</workbook>
</file>

<file path=xl/calcChain.xml><?xml version="1.0" encoding="utf-8"?>
<calcChain xmlns="http://schemas.openxmlformats.org/spreadsheetml/2006/main">
  <c r="E184" i="12"/>
  <c r="E183"/>
  <c r="F183" s="1"/>
  <c r="E182"/>
  <c r="E181"/>
  <c r="F181" s="1"/>
  <c r="F180"/>
  <c r="G180" s="1"/>
  <c r="F179"/>
  <c r="G179" s="1"/>
  <c r="E178"/>
  <c r="E177"/>
  <c r="F177" s="1"/>
  <c r="E176"/>
  <c r="F175"/>
  <c r="G175" s="1"/>
  <c r="E174"/>
  <c r="F174" s="1"/>
  <c r="E173"/>
  <c r="E172"/>
  <c r="F172" s="1"/>
  <c r="E171"/>
  <c r="E170"/>
  <c r="F170" s="1"/>
  <c r="E169"/>
  <c r="E168"/>
  <c r="F168" s="1"/>
  <c r="E167"/>
  <c r="E166"/>
  <c r="G166" s="1"/>
  <c r="E165"/>
  <c r="F165" s="1"/>
  <c r="E164"/>
  <c r="E163"/>
  <c r="F163" s="1"/>
  <c r="E162"/>
  <c r="E161"/>
  <c r="F161" s="1"/>
  <c r="G160"/>
  <c r="E159"/>
  <c r="F159" s="1"/>
  <c r="E158"/>
  <c r="E157"/>
  <c r="F157" s="1"/>
  <c r="B153"/>
  <c r="E137"/>
  <c r="E136"/>
  <c r="E124"/>
  <c r="F124" s="1"/>
  <c r="E123"/>
  <c r="E122"/>
  <c r="E121"/>
  <c r="F120"/>
  <c r="E120"/>
  <c r="G119"/>
  <c r="E119"/>
  <c r="E118"/>
  <c r="E117"/>
  <c r="E116"/>
  <c r="E115"/>
  <c r="F115" s="1"/>
  <c r="E114"/>
  <c r="G113"/>
  <c r="E112"/>
  <c r="E111"/>
  <c r="E110"/>
  <c r="B106"/>
  <c r="E90"/>
  <c r="E89"/>
  <c r="F89" s="1"/>
  <c r="E76"/>
  <c r="F76" s="1"/>
  <c r="E75"/>
  <c r="F75" s="1"/>
  <c r="E74"/>
  <c r="E73"/>
  <c r="F73" s="1"/>
  <c r="E72"/>
  <c r="G72" s="1"/>
  <c r="E71"/>
  <c r="E70"/>
  <c r="F70" s="1"/>
  <c r="E69"/>
  <c r="F69" s="1"/>
  <c r="E68"/>
  <c r="F68" s="1"/>
  <c r="E67"/>
  <c r="G66"/>
  <c r="F65"/>
  <c r="E65"/>
  <c r="E64"/>
  <c r="F64" s="1"/>
  <c r="E63"/>
  <c r="B59"/>
  <c r="E43"/>
  <c r="F43" s="1"/>
  <c r="E42"/>
  <c r="F42" s="1"/>
  <c r="E29"/>
  <c r="E28"/>
  <c r="F28" s="1"/>
  <c r="F27"/>
  <c r="E27"/>
  <c r="E26"/>
  <c r="F26" s="1"/>
  <c r="E25"/>
  <c r="G25" s="1"/>
  <c r="F24"/>
  <c r="E24"/>
  <c r="E23"/>
  <c r="F23" s="1"/>
  <c r="E22"/>
  <c r="E21"/>
  <c r="F21" s="1"/>
  <c r="E20"/>
  <c r="F20" s="1"/>
  <c r="G19"/>
  <c r="E18"/>
  <c r="E17"/>
  <c r="F17" s="1"/>
  <c r="E16"/>
  <c r="B12"/>
  <c r="G24" l="1"/>
  <c r="F18"/>
  <c r="G18" s="1"/>
  <c r="G20"/>
  <c r="F22"/>
  <c r="G22" s="1"/>
  <c r="G27"/>
  <c r="F29"/>
  <c r="G29" s="1"/>
  <c r="G43"/>
  <c r="F63"/>
  <c r="G65"/>
  <c r="F67"/>
  <c r="G67" s="1"/>
  <c r="G69"/>
  <c r="F71"/>
  <c r="G71" s="1"/>
  <c r="F74"/>
  <c r="G74" s="1"/>
  <c r="G76"/>
  <c r="F90"/>
  <c r="G90" s="1"/>
  <c r="E138"/>
  <c r="F111"/>
  <c r="G111" s="1"/>
  <c r="G115"/>
  <c r="F117"/>
  <c r="G117" s="1"/>
  <c r="G120"/>
  <c r="F122"/>
  <c r="G122" s="1"/>
  <c r="G124"/>
  <c r="F137"/>
  <c r="G137" s="1"/>
  <c r="F110"/>
  <c r="F112"/>
  <c r="G112" s="1"/>
  <c r="F114"/>
  <c r="G114" s="1"/>
  <c r="F116"/>
  <c r="G116" s="1"/>
  <c r="F118"/>
  <c r="G118" s="1"/>
  <c r="F121"/>
  <c r="G121" s="1"/>
  <c r="F123"/>
  <c r="G123" s="1"/>
  <c r="F136"/>
  <c r="G136" s="1"/>
  <c r="G157"/>
  <c r="F158"/>
  <c r="G158" s="1"/>
  <c r="G159"/>
  <c r="G161"/>
  <c r="F162"/>
  <c r="G162" s="1"/>
  <c r="G163"/>
  <c r="F164"/>
  <c r="G164" s="1"/>
  <c r="G165"/>
  <c r="F167"/>
  <c r="G167" s="1"/>
  <c r="G168"/>
  <c r="F169"/>
  <c r="G169" s="1"/>
  <c r="G170"/>
  <c r="F171"/>
  <c r="G171" s="1"/>
  <c r="G172"/>
  <c r="F173"/>
  <c r="G173" s="1"/>
  <c r="G174"/>
  <c r="F176"/>
  <c r="G176" s="1"/>
  <c r="G177"/>
  <c r="F178"/>
  <c r="G178" s="1"/>
  <c r="G181"/>
  <c r="F182"/>
  <c r="G182" s="1"/>
  <c r="G183"/>
  <c r="F184"/>
  <c r="G184" s="1"/>
  <c r="E185"/>
  <c r="G110"/>
  <c r="G64"/>
  <c r="G68"/>
  <c r="G70"/>
  <c r="G73"/>
  <c r="G75"/>
  <c r="G89"/>
  <c r="E91"/>
  <c r="F16"/>
  <c r="F44" s="1"/>
  <c r="G17"/>
  <c r="G21"/>
  <c r="G23"/>
  <c r="G26"/>
  <c r="G28"/>
  <c r="G42"/>
  <c r="E44"/>
  <c r="G16" l="1"/>
  <c r="F91"/>
  <c r="G63"/>
  <c r="F185"/>
  <c r="G138"/>
  <c r="B105" s="1"/>
  <c r="G185"/>
  <c r="B152" s="1"/>
  <c r="F138"/>
  <c r="G91"/>
  <c r="B58" s="1"/>
  <c r="G44"/>
  <c r="B11" s="1"/>
</calcChain>
</file>

<file path=xl/sharedStrings.xml><?xml version="1.0" encoding="utf-8"?>
<sst xmlns="http://schemas.openxmlformats.org/spreadsheetml/2006/main" count="148" uniqueCount="45">
  <si>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</si>
  <si>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</si>
  <si>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</si>
  <si>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</si>
  <si>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</si>
  <si>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</si>
  <si>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</si>
  <si>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</si>
  <si>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</si>
  <si>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</si>
  <si>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</si>
  <si>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</si>
  <si>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</si>
  <si>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</si>
  <si>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</si>
  <si>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</si>
  <si>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</si>
  <si>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</si>
  <si>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</si>
  <si>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</si>
  <si>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</si>
  <si>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</si>
  <si>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usb 2.0 x 6ea / usb 3.0 x 4ea</t>
    <phoneticPr fontId="3" type="noConversion"/>
  </si>
  <si>
    <t>intel HD4400 Graphics</t>
    <phoneticPr fontId="3" type="noConversion"/>
  </si>
  <si>
    <t>인텔 i3-4130 듀얼코어</t>
    <phoneticPr fontId="3" type="noConversion"/>
  </si>
  <si>
    <t>4GB DDR3 PC3-16000 (max 16GB)</t>
    <phoneticPr fontId="3" type="noConversion"/>
  </si>
  <si>
    <t>D-sub x 1ea / DVI x 1ea</t>
    <phoneticPr fontId="3" type="noConversion"/>
  </si>
  <si>
    <t>Windows 7 Home Premium 64bit</t>
    <phoneticPr fontId="3" type="noConversion"/>
  </si>
  <si>
    <t>1TB SATA 7200rpm hdd</t>
    <phoneticPr fontId="3" type="noConversion"/>
  </si>
  <si>
    <t>인텔 펜티엄 G2030 3.0GHz 듀얼코어</t>
    <phoneticPr fontId="3" type="noConversion"/>
  </si>
  <si>
    <t>500GB SATA 7200rpm hdd</t>
    <phoneticPr fontId="3" type="noConversion"/>
  </si>
  <si>
    <t>intel HD Graphics</t>
    <phoneticPr fontId="3" type="noConversion"/>
  </si>
  <si>
    <t>usb 2.0 x 6ea</t>
    <phoneticPr fontId="3" type="noConversion"/>
  </si>
  <si>
    <t>DVD Supler multi</t>
    <phoneticPr fontId="3" type="noConversion"/>
  </si>
  <si>
    <t>DVD Multi</t>
    <phoneticPr fontId="3" type="noConversion"/>
  </si>
  <si>
    <t>HP 3330MT 36AV</t>
    <phoneticPr fontId="3" type="noConversion"/>
  </si>
  <si>
    <t>OS</t>
    <phoneticPr fontId="3" type="noConversion"/>
  </si>
  <si>
    <t>HP 500-212 W7</t>
    <phoneticPr fontId="3" type="noConversion"/>
  </si>
  <si>
    <t>모니터</t>
    <phoneticPr fontId="3" type="noConversion"/>
  </si>
  <si>
    <t>HP 23fi</t>
    <phoneticPr fontId="3" type="noConversion"/>
  </si>
  <si>
    <t>23" IPS 패널</t>
    <phoneticPr fontId="3" type="noConversion"/>
  </si>
  <si>
    <t>1920 x 1080 full HD</t>
    <phoneticPr fontId="3" type="noConversion"/>
  </si>
  <si>
    <t>강원문화재연구소</t>
    <phoneticPr fontId="3" type="noConversion"/>
  </si>
  <si>
    <t>033-249-5650</t>
    <phoneticPr fontId="3" type="noConversion"/>
  </si>
  <si>
    <t>033-256-5648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</si>
</sst>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5" fillId="0" borderId="9" xfId="1" applyFont="1" applyBorder="1" applyAlignment="1">
      <alignment horizontal="left"/>
    </xf>
    <xf numFmtId="41" fontId="9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9" xfId="1" applyFont="1" applyFill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114301</xdr:colOff>
      <xdr:row>17</xdr:row>
      <xdr:rowOff>152401</xdr:rowOff>
    </xdr:from>
    <xdr:to>
      <xdr:col>5</xdr:col>
      <xdr:colOff>742950</xdr:colOff>
      <xdr:row>26</xdr:row>
      <xdr:rowOff>133350</xdr:rowOff>
    </xdr:to>
    <xdr:pic>
      <xdr:nvPicPr>
        <xdr:cNvPr id="3" name="그림 2" descr="hp3330m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57651" y="3714751"/>
          <a:ext cx="1695449" cy="1695449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29</xdr:row>
      <xdr:rowOff>180975</xdr:rowOff>
    </xdr:from>
    <xdr:to>
      <xdr:col>5</xdr:col>
      <xdr:colOff>647700</xdr:colOff>
      <xdr:row>39</xdr:row>
      <xdr:rowOff>133350</xdr:rowOff>
    </xdr:to>
    <xdr:pic>
      <xdr:nvPicPr>
        <xdr:cNvPr id="4" name="그림 3" descr="hp_23f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00475" y="6029325"/>
          <a:ext cx="1857375" cy="185737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50</xdr:row>
      <xdr:rowOff>200025</xdr:rowOff>
    </xdr:from>
    <xdr:to>
      <xdr:col>6</xdr:col>
      <xdr:colOff>1076325</xdr:colOff>
      <xdr:row>60</xdr:row>
      <xdr:rowOff>142875</xdr:rowOff>
    </xdr:to>
    <xdr:pic>
      <xdr:nvPicPr>
        <xdr:cNvPr id="5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114301</xdr:colOff>
      <xdr:row>64</xdr:row>
      <xdr:rowOff>152401</xdr:rowOff>
    </xdr:from>
    <xdr:to>
      <xdr:col>6</xdr:col>
      <xdr:colOff>552451</xdr:colOff>
      <xdr:row>77</xdr:row>
      <xdr:rowOff>171451</xdr:rowOff>
    </xdr:to>
    <xdr:pic>
      <xdr:nvPicPr>
        <xdr:cNvPr id="6" name="그림 5" descr="hp3330m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57651" y="3714751"/>
          <a:ext cx="2495550" cy="249555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97</xdr:row>
      <xdr:rowOff>200025</xdr:rowOff>
    </xdr:from>
    <xdr:to>
      <xdr:col>6</xdr:col>
      <xdr:colOff>1076325</xdr:colOff>
      <xdr:row>107</xdr:row>
      <xdr:rowOff>142875</xdr:rowOff>
    </xdr:to>
    <xdr:pic>
      <xdr:nvPicPr>
        <xdr:cNvPr id="7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</xdr:colOff>
      <xdr:row>111</xdr:row>
      <xdr:rowOff>114300</xdr:rowOff>
    </xdr:from>
    <xdr:to>
      <xdr:col>5</xdr:col>
      <xdr:colOff>177800</xdr:colOff>
      <xdr:row>119</xdr:row>
      <xdr:rowOff>161925</xdr:rowOff>
    </xdr:to>
    <xdr:pic>
      <xdr:nvPicPr>
        <xdr:cNvPr id="8" name="그림 7" descr="500-212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981450" y="3676650"/>
          <a:ext cx="1206500" cy="157162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144</xdr:row>
      <xdr:rowOff>200025</xdr:rowOff>
    </xdr:from>
    <xdr:to>
      <xdr:col>6</xdr:col>
      <xdr:colOff>1076325</xdr:colOff>
      <xdr:row>154</xdr:row>
      <xdr:rowOff>142875</xdr:rowOff>
    </xdr:to>
    <xdr:pic>
      <xdr:nvPicPr>
        <xdr:cNvPr id="9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1040130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</xdr:colOff>
      <xdr:row>158</xdr:row>
      <xdr:rowOff>114300</xdr:rowOff>
    </xdr:from>
    <xdr:to>
      <xdr:col>5</xdr:col>
      <xdr:colOff>177800</xdr:colOff>
      <xdr:row>166</xdr:row>
      <xdr:rowOff>161925</xdr:rowOff>
    </xdr:to>
    <xdr:pic>
      <xdr:nvPicPr>
        <xdr:cNvPr id="10" name="그림 9" descr="500-212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981450" y="13144500"/>
          <a:ext cx="1206500" cy="1571625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124</xdr:row>
      <xdr:rowOff>180975</xdr:rowOff>
    </xdr:from>
    <xdr:to>
      <xdr:col>5</xdr:col>
      <xdr:colOff>647700</xdr:colOff>
      <xdr:row>134</xdr:row>
      <xdr:rowOff>133350</xdr:rowOff>
    </xdr:to>
    <xdr:pic>
      <xdr:nvPicPr>
        <xdr:cNvPr id="11" name="그림 10" descr="hp_23f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00475" y="6219825"/>
          <a:ext cx="185737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9"/>
  <sheetViews>
    <sheetView tabSelected="1" workbookViewId="0">
      <selection activeCell="J20" sqref="J20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1" t="s">
        <v>0</v>
      </c>
      <c r="B1" s="51"/>
      <c r="C1" s="51"/>
      <c r="D1" s="51"/>
      <c r="E1" s="51"/>
      <c r="F1" s="51"/>
      <c r="G1" s="51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52" t="s">
        <v>42</v>
      </c>
      <c r="B4" s="52"/>
      <c r="C4" s="7" t="s">
        <v>1</v>
      </c>
      <c r="D4" s="4"/>
      <c r="E4" s="4"/>
    </row>
    <row r="5" spans="1:7" ht="15" customHeight="1">
      <c r="A5" s="8" t="s">
        <v>2</v>
      </c>
      <c r="B5" s="9" t="s">
        <v>43</v>
      </c>
      <c r="C5" s="10"/>
      <c r="D5" s="4"/>
      <c r="E5" s="4"/>
    </row>
    <row r="6" spans="1:7" ht="15" customHeight="1">
      <c r="A6" s="8" t="s">
        <v>3</v>
      </c>
      <c r="B6" s="2" t="s">
        <v>44</v>
      </c>
      <c r="C6" s="4"/>
      <c r="D6" s="4"/>
      <c r="E6" s="4"/>
    </row>
    <row r="7" spans="1:7" ht="15" customHeight="1">
      <c r="A7" s="8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781000</v>
      </c>
      <c r="C11" s="4"/>
      <c r="D11" s="4"/>
      <c r="E11" s="4"/>
    </row>
    <row r="12" spans="1:7" ht="15" customHeight="1">
      <c r="A12" s="2" t="s">
        <v>7</v>
      </c>
      <c r="B12" s="13">
        <f ca="1">NOW()</f>
        <v>41737.809815277775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>
        <f t="shared" ref="E16:E29" si="0">C16*D16</f>
        <v>0</v>
      </c>
      <c r="F16" s="23">
        <f t="shared" ref="F16:F24" si="1">E16*10%</f>
        <v>0</v>
      </c>
      <c r="G16" s="24">
        <f t="shared" ref="G16:G29" si="2">SUM(E16:F16)</f>
        <v>0</v>
      </c>
    </row>
    <row r="17" spans="1:9" s="2" customFormat="1" ht="15" customHeight="1">
      <c r="A17" s="25" t="s">
        <v>16</v>
      </c>
      <c r="B17" s="48" t="s">
        <v>35</v>
      </c>
      <c r="C17" s="20">
        <v>1</v>
      </c>
      <c r="D17" s="26">
        <v>490000</v>
      </c>
      <c r="E17" s="22">
        <f t="shared" si="0"/>
        <v>490000</v>
      </c>
      <c r="F17" s="23">
        <f t="shared" si="1"/>
        <v>49000</v>
      </c>
      <c r="G17" s="23">
        <f t="shared" si="2"/>
        <v>539000</v>
      </c>
      <c r="I17" s="27"/>
    </row>
    <row r="18" spans="1:9" s="2" customFormat="1" ht="15" customHeight="1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4" t="s">
        <v>29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4" t="s">
        <v>25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4" t="s">
        <v>30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4" t="s">
        <v>31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4" t="s">
        <v>32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5" t="s">
        <v>26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4" t="s">
        <v>33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 t="s">
        <v>36</v>
      </c>
      <c r="B26" s="50" t="s">
        <v>27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5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 t="s">
        <v>38</v>
      </c>
      <c r="B28" s="45" t="s">
        <v>39</v>
      </c>
      <c r="C28" s="20">
        <v>1</v>
      </c>
      <c r="D28" s="26">
        <v>220000</v>
      </c>
      <c r="E28" s="22">
        <f t="shared" si="0"/>
        <v>220000</v>
      </c>
      <c r="F28" s="23">
        <f>E28*10%</f>
        <v>22000</v>
      </c>
      <c r="G28" s="23">
        <f t="shared" si="2"/>
        <v>242000</v>
      </c>
    </row>
    <row r="29" spans="1:9" s="2" customFormat="1" ht="15" customHeight="1">
      <c r="A29" s="25"/>
      <c r="B29" s="44" t="s">
        <v>40</v>
      </c>
      <c r="C29" s="20"/>
      <c r="D29" s="26"/>
      <c r="E29" s="22">
        <f t="shared" si="0"/>
        <v>0</v>
      </c>
      <c r="F29" s="23">
        <f t="shared" ref="F29" si="3">E29*10%</f>
        <v>0</v>
      </c>
      <c r="G29" s="23">
        <f t="shared" si="2"/>
        <v>0</v>
      </c>
    </row>
    <row r="30" spans="1:9" s="2" customFormat="1" ht="15" customHeight="1">
      <c r="A30" s="25"/>
      <c r="B30" s="53" t="s">
        <v>41</v>
      </c>
      <c r="C30" s="20"/>
      <c r="D30" s="26"/>
      <c r="E30" s="22"/>
      <c r="F30" s="23"/>
      <c r="G30" s="23"/>
    </row>
    <row r="31" spans="1:9" s="2" customFormat="1" ht="15" customHeight="1">
      <c r="A31" s="25"/>
      <c r="B31" s="28"/>
      <c r="C31" s="20"/>
      <c r="D31" s="26"/>
      <c r="E31" s="22"/>
      <c r="F31" s="23"/>
      <c r="G31" s="23"/>
    </row>
    <row r="32" spans="1:9" s="2" customFormat="1" ht="15" customHeight="1">
      <c r="A32" s="25"/>
      <c r="B32" s="44"/>
      <c r="C32" s="20"/>
      <c r="D32" s="26"/>
      <c r="E32" s="22"/>
      <c r="F32" s="23"/>
      <c r="G32" s="23"/>
    </row>
    <row r="33" spans="1:7" s="2" customFormat="1" ht="15" customHeight="1">
      <c r="A33" s="25"/>
      <c r="B33" s="44"/>
      <c r="C33" s="20"/>
      <c r="D33" s="26"/>
      <c r="E33" s="22"/>
      <c r="F33" s="23"/>
      <c r="G33" s="23"/>
    </row>
    <row r="34" spans="1:7" s="2" customFormat="1" ht="15" customHeight="1">
      <c r="A34" s="25"/>
      <c r="B34" s="44"/>
      <c r="C34" s="20"/>
      <c r="D34" s="26"/>
      <c r="E34" s="22"/>
      <c r="F34" s="23"/>
      <c r="G34" s="23"/>
    </row>
    <row r="35" spans="1:7" s="2" customFormat="1" ht="15" customHeight="1">
      <c r="A35" s="25"/>
      <c r="B35" s="44"/>
      <c r="C35" s="20"/>
      <c r="D35" s="26"/>
      <c r="E35" s="22"/>
      <c r="F35" s="23"/>
      <c r="G35" s="23"/>
    </row>
    <row r="36" spans="1:7" s="2" customFormat="1" ht="15" customHeight="1">
      <c r="A36" s="25"/>
      <c r="B36" s="44"/>
      <c r="C36" s="20"/>
      <c r="D36" s="26"/>
      <c r="E36" s="22"/>
      <c r="F36" s="23"/>
      <c r="G36" s="23"/>
    </row>
    <row r="37" spans="1:7" s="2" customFormat="1" ht="15" customHeight="1">
      <c r="A37" s="25"/>
      <c r="B37" s="45"/>
      <c r="C37" s="20"/>
      <c r="D37" s="26"/>
      <c r="E37" s="22"/>
      <c r="F37" s="23"/>
      <c r="G37" s="23"/>
    </row>
    <row r="38" spans="1:7" s="2" customFormat="1" ht="15" customHeight="1">
      <c r="A38" s="25"/>
      <c r="B38" s="44"/>
      <c r="C38" s="20"/>
      <c r="D38" s="26"/>
      <c r="E38" s="22"/>
      <c r="F38" s="23"/>
      <c r="G38" s="23"/>
    </row>
    <row r="39" spans="1:7" s="2" customFormat="1" ht="15" customHeight="1">
      <c r="A39" s="25"/>
      <c r="B39" s="45"/>
      <c r="C39" s="20"/>
      <c r="D39" s="26"/>
      <c r="E39" s="22"/>
      <c r="F39" s="23"/>
      <c r="G39" s="23"/>
    </row>
    <row r="40" spans="1:7" s="2" customFormat="1" ht="15" customHeight="1">
      <c r="A40" s="25"/>
      <c r="B40" s="45"/>
      <c r="C40" s="20"/>
      <c r="D40" s="26"/>
      <c r="E40" s="22"/>
      <c r="F40" s="23"/>
      <c r="G40" s="23"/>
    </row>
    <row r="41" spans="1:7" s="2" customFormat="1" ht="15" customHeight="1">
      <c r="A41" s="25"/>
      <c r="B41" s="45"/>
      <c r="C41" s="20"/>
      <c r="D41" s="26"/>
      <c r="E41" s="22"/>
      <c r="F41" s="23"/>
      <c r="G41" s="23"/>
    </row>
    <row r="42" spans="1:7" s="2" customFormat="1" ht="15" customHeight="1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17</v>
      </c>
      <c r="B44" s="35"/>
      <c r="C44" s="6"/>
      <c r="D44" s="36" t="s">
        <v>18</v>
      </c>
      <c r="E44" s="37">
        <f>SUM(E16:E43)</f>
        <v>710000</v>
      </c>
      <c r="F44" s="38">
        <f>SUM(F16:F43)</f>
        <v>71000</v>
      </c>
      <c r="G44" s="38">
        <f>SUM(G16:G43)</f>
        <v>781000</v>
      </c>
    </row>
    <row r="45" spans="1:7" s="2" customFormat="1" ht="15" customHeight="1" thickBot="1">
      <c r="A45" s="39" t="s">
        <v>19</v>
      </c>
      <c r="B45" s="40" t="s">
        <v>20</v>
      </c>
      <c r="C45" s="41"/>
      <c r="D45" s="42"/>
      <c r="E45" s="43"/>
      <c r="F45" s="42"/>
      <c r="G45" s="42"/>
    </row>
    <row r="46" spans="1:7" s="2" customFormat="1" ht="15" customHeight="1">
      <c r="A46" s="2" t="s">
        <v>21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ht="27.75" customHeight="1">
      <c r="A48" s="51" t="s">
        <v>0</v>
      </c>
      <c r="B48" s="51"/>
      <c r="C48" s="51"/>
      <c r="D48" s="51"/>
      <c r="E48" s="51"/>
      <c r="F48" s="51"/>
      <c r="G48" s="51"/>
    </row>
    <row r="49" spans="1:9" ht="15" customHeight="1">
      <c r="A49" s="2"/>
      <c r="B49" s="2"/>
      <c r="C49" s="3"/>
      <c r="D49" s="4"/>
    </row>
    <row r="50" spans="1:9" ht="15" customHeight="1">
      <c r="A50" s="2"/>
      <c r="B50" s="2"/>
      <c r="C50" s="6"/>
      <c r="D50" s="6"/>
      <c r="E50" s="6"/>
    </row>
    <row r="51" spans="1:9" ht="27.75" customHeight="1" thickBot="1">
      <c r="A51" s="52" t="s">
        <v>42</v>
      </c>
      <c r="B51" s="52"/>
      <c r="C51" s="7" t="s">
        <v>1</v>
      </c>
      <c r="D51" s="4"/>
      <c r="E51" s="4"/>
    </row>
    <row r="52" spans="1:9" ht="15" customHeight="1">
      <c r="A52" s="8" t="s">
        <v>2</v>
      </c>
      <c r="B52" s="9" t="s">
        <v>43</v>
      </c>
      <c r="C52" s="10"/>
      <c r="D52" s="4"/>
      <c r="E52" s="4"/>
    </row>
    <row r="53" spans="1:9" ht="15" customHeight="1">
      <c r="A53" s="8" t="s">
        <v>3</v>
      </c>
      <c r="B53" s="2" t="s">
        <v>44</v>
      </c>
      <c r="C53" s="4"/>
      <c r="D53" s="4"/>
      <c r="E53" s="4"/>
    </row>
    <row r="54" spans="1:9" ht="15" customHeight="1">
      <c r="A54" s="8" t="s">
        <v>4</v>
      </c>
      <c r="B54" s="2"/>
      <c r="C54" s="4"/>
      <c r="D54" s="4"/>
      <c r="E54" s="4"/>
    </row>
    <row r="55" spans="1:9" ht="15" customHeight="1">
      <c r="A55" s="2"/>
      <c r="B55" s="2"/>
      <c r="C55" s="4"/>
      <c r="D55" s="4"/>
    </row>
    <row r="56" spans="1:9" ht="15" customHeight="1">
      <c r="A56" s="11" t="s">
        <v>5</v>
      </c>
      <c r="B56" s="2"/>
      <c r="C56" s="4"/>
      <c r="D56" s="4"/>
      <c r="E56" s="4"/>
    </row>
    <row r="57" spans="1:9" ht="15" customHeight="1">
      <c r="A57" s="2"/>
      <c r="B57" s="2"/>
      <c r="C57" s="4"/>
      <c r="D57" s="4"/>
      <c r="E57" s="4"/>
    </row>
    <row r="58" spans="1:9" ht="15" customHeight="1">
      <c r="A58" s="2" t="s">
        <v>6</v>
      </c>
      <c r="B58" s="12">
        <f>G91</f>
        <v>539000</v>
      </c>
      <c r="C58" s="4"/>
      <c r="D58" s="4"/>
      <c r="E58" s="4"/>
    </row>
    <row r="59" spans="1:9" ht="15" customHeight="1">
      <c r="A59" s="2" t="s">
        <v>7</v>
      </c>
      <c r="B59" s="13">
        <f ca="1">NOW()</f>
        <v>41737.809815277775</v>
      </c>
      <c r="C59" s="4"/>
      <c r="D59" s="4"/>
      <c r="E59" s="4"/>
    </row>
    <row r="60" spans="1:9" ht="15" customHeight="1">
      <c r="A60" s="2" t="s">
        <v>8</v>
      </c>
      <c r="B60" s="14"/>
      <c r="C60" s="4"/>
      <c r="D60" s="4"/>
      <c r="E60" s="4"/>
    </row>
    <row r="61" spans="1:9" ht="15" customHeight="1" thickBot="1">
      <c r="A61" s="2"/>
      <c r="B61" s="2"/>
      <c r="C61" s="4"/>
      <c r="D61" s="4"/>
    </row>
    <row r="62" spans="1:9" s="2" customFormat="1" ht="15" customHeight="1" thickBot="1">
      <c r="A62" s="15" t="s">
        <v>9</v>
      </c>
      <c r="B62" s="15" t="s">
        <v>10</v>
      </c>
      <c r="C62" s="16" t="s">
        <v>11</v>
      </c>
      <c r="D62" s="16" t="s">
        <v>12</v>
      </c>
      <c r="E62" s="17" t="s">
        <v>13</v>
      </c>
      <c r="F62" s="17" t="s">
        <v>14</v>
      </c>
      <c r="G62" s="16" t="s">
        <v>15</v>
      </c>
    </row>
    <row r="63" spans="1:9" s="2" customFormat="1" ht="15" customHeight="1">
      <c r="A63" s="18"/>
      <c r="B63" s="19"/>
      <c r="C63" s="20"/>
      <c r="D63" s="21"/>
      <c r="E63" s="22">
        <f t="shared" ref="E63:E76" si="4">C63*D63</f>
        <v>0</v>
      </c>
      <c r="F63" s="23">
        <f t="shared" ref="F63:F71" si="5">E63*10%</f>
        <v>0</v>
      </c>
      <c r="G63" s="24">
        <f t="shared" ref="G63:G76" si="6">SUM(E63:F63)</f>
        <v>0</v>
      </c>
    </row>
    <row r="64" spans="1:9" s="2" customFormat="1" ht="15" customHeight="1">
      <c r="A64" s="25" t="s">
        <v>16</v>
      </c>
      <c r="B64" s="48" t="s">
        <v>35</v>
      </c>
      <c r="C64" s="20">
        <v>1</v>
      </c>
      <c r="D64" s="26">
        <v>490000</v>
      </c>
      <c r="E64" s="22">
        <f t="shared" si="4"/>
        <v>490000</v>
      </c>
      <c r="F64" s="23">
        <f t="shared" si="5"/>
        <v>49000</v>
      </c>
      <c r="G64" s="23">
        <f t="shared" si="6"/>
        <v>539000</v>
      </c>
      <c r="I64" s="27"/>
    </row>
    <row r="65" spans="1:9" s="2" customFormat="1" ht="15" customHeight="1">
      <c r="A65" s="25"/>
      <c r="B65" s="28"/>
      <c r="C65" s="20"/>
      <c r="D65" s="26"/>
      <c r="E65" s="22">
        <f t="shared" si="4"/>
        <v>0</v>
      </c>
      <c r="F65" s="23">
        <f t="shared" si="5"/>
        <v>0</v>
      </c>
      <c r="G65" s="23">
        <f t="shared" si="6"/>
        <v>0</v>
      </c>
    </row>
    <row r="66" spans="1:9" s="2" customFormat="1" ht="15" customHeight="1">
      <c r="A66" s="25"/>
      <c r="B66" s="44" t="s">
        <v>29</v>
      </c>
      <c r="C66" s="20"/>
      <c r="D66" s="26"/>
      <c r="E66" s="22"/>
      <c r="F66" s="23"/>
      <c r="G66" s="23">
        <f t="shared" si="6"/>
        <v>0</v>
      </c>
    </row>
    <row r="67" spans="1:9" s="2" customFormat="1" ht="15" customHeight="1">
      <c r="A67" s="25"/>
      <c r="B67" s="44" t="s">
        <v>25</v>
      </c>
      <c r="C67" s="20"/>
      <c r="D67" s="26"/>
      <c r="E67" s="22">
        <f t="shared" si="4"/>
        <v>0</v>
      </c>
      <c r="F67" s="23">
        <f t="shared" si="5"/>
        <v>0</v>
      </c>
      <c r="G67" s="23">
        <f t="shared" si="6"/>
        <v>0</v>
      </c>
      <c r="I67" s="27"/>
    </row>
    <row r="68" spans="1:9" s="2" customFormat="1" ht="15" customHeight="1">
      <c r="A68" s="25"/>
      <c r="B68" s="44" t="s">
        <v>30</v>
      </c>
      <c r="C68" s="20"/>
      <c r="D68" s="26"/>
      <c r="E68" s="22">
        <f t="shared" si="4"/>
        <v>0</v>
      </c>
      <c r="F68" s="23">
        <f t="shared" si="5"/>
        <v>0</v>
      </c>
      <c r="G68" s="23">
        <f t="shared" si="6"/>
        <v>0</v>
      </c>
    </row>
    <row r="69" spans="1:9" s="2" customFormat="1" ht="15" customHeight="1">
      <c r="A69" s="25"/>
      <c r="B69" s="44" t="s">
        <v>31</v>
      </c>
      <c r="C69" s="20"/>
      <c r="D69" s="26"/>
      <c r="E69" s="22">
        <f t="shared" si="4"/>
        <v>0</v>
      </c>
      <c r="F69" s="23">
        <f t="shared" si="5"/>
        <v>0</v>
      </c>
      <c r="G69" s="23">
        <f t="shared" si="6"/>
        <v>0</v>
      </c>
      <c r="I69" s="27"/>
    </row>
    <row r="70" spans="1:9" s="2" customFormat="1" ht="15" customHeight="1">
      <c r="A70" s="25"/>
      <c r="B70" s="44" t="s">
        <v>32</v>
      </c>
      <c r="C70" s="20"/>
      <c r="D70" s="26"/>
      <c r="E70" s="22">
        <f t="shared" si="4"/>
        <v>0</v>
      </c>
      <c r="F70" s="23">
        <f t="shared" si="5"/>
        <v>0</v>
      </c>
      <c r="G70" s="23">
        <f t="shared" si="6"/>
        <v>0</v>
      </c>
    </row>
    <row r="71" spans="1:9" s="2" customFormat="1" ht="15" customHeight="1">
      <c r="A71" s="25"/>
      <c r="B71" s="45" t="s">
        <v>26</v>
      </c>
      <c r="C71" s="20"/>
      <c r="D71" s="26"/>
      <c r="E71" s="22">
        <f t="shared" si="4"/>
        <v>0</v>
      </c>
      <c r="F71" s="23">
        <f t="shared" si="5"/>
        <v>0</v>
      </c>
      <c r="G71" s="23">
        <f t="shared" si="6"/>
        <v>0</v>
      </c>
    </row>
    <row r="72" spans="1:9" s="2" customFormat="1" ht="15" customHeight="1">
      <c r="A72" s="25"/>
      <c r="B72" s="44" t="s">
        <v>33</v>
      </c>
      <c r="C72" s="20"/>
      <c r="D72" s="26"/>
      <c r="E72" s="22">
        <f t="shared" si="4"/>
        <v>0</v>
      </c>
      <c r="F72" s="23"/>
      <c r="G72" s="23">
        <f t="shared" si="6"/>
        <v>0</v>
      </c>
    </row>
    <row r="73" spans="1:9" s="2" customFormat="1" ht="15" customHeight="1">
      <c r="A73" s="25" t="s">
        <v>36</v>
      </c>
      <c r="B73" s="50" t="s">
        <v>27</v>
      </c>
      <c r="C73" s="20"/>
      <c r="D73" s="26"/>
      <c r="E73" s="22">
        <f t="shared" si="4"/>
        <v>0</v>
      </c>
      <c r="F73" s="23">
        <f>E73*10%</f>
        <v>0</v>
      </c>
      <c r="G73" s="23">
        <f t="shared" si="6"/>
        <v>0</v>
      </c>
    </row>
    <row r="74" spans="1:9" s="2" customFormat="1" ht="15" customHeight="1">
      <c r="A74" s="25"/>
      <c r="B74" s="45"/>
      <c r="C74" s="20"/>
      <c r="D74" s="26"/>
      <c r="E74" s="22">
        <f t="shared" si="4"/>
        <v>0</v>
      </c>
      <c r="F74" s="23">
        <f>E74*10%</f>
        <v>0</v>
      </c>
      <c r="G74" s="23">
        <f t="shared" si="6"/>
        <v>0</v>
      </c>
    </row>
    <row r="75" spans="1:9" s="2" customFormat="1" ht="15" customHeight="1">
      <c r="A75" s="25"/>
      <c r="B75" s="45"/>
      <c r="C75" s="20"/>
      <c r="D75" s="26"/>
      <c r="E75" s="22">
        <f t="shared" si="4"/>
        <v>0</v>
      </c>
      <c r="F75" s="23">
        <f>E75*10%</f>
        <v>0</v>
      </c>
      <c r="G75" s="23">
        <f t="shared" si="6"/>
        <v>0</v>
      </c>
    </row>
    <row r="76" spans="1:9" s="2" customFormat="1" ht="15" customHeight="1">
      <c r="A76" s="25"/>
      <c r="B76" s="44"/>
      <c r="C76" s="20"/>
      <c r="D76" s="26"/>
      <c r="E76" s="22">
        <f t="shared" si="4"/>
        <v>0</v>
      </c>
      <c r="F76" s="23">
        <f t="shared" ref="F76" si="7">E76*10%</f>
        <v>0</v>
      </c>
      <c r="G76" s="23">
        <f t="shared" si="6"/>
        <v>0</v>
      </c>
    </row>
    <row r="77" spans="1:9" s="2" customFormat="1" ht="15" customHeight="1">
      <c r="A77" s="25"/>
      <c r="B77" s="48"/>
      <c r="C77" s="20"/>
      <c r="D77" s="26"/>
      <c r="E77" s="22"/>
      <c r="F77" s="23"/>
      <c r="G77" s="23"/>
    </row>
    <row r="78" spans="1:9" s="2" customFormat="1" ht="15" customHeight="1">
      <c r="A78" s="25"/>
      <c r="B78" s="28"/>
      <c r="C78" s="20"/>
      <c r="D78" s="26"/>
      <c r="E78" s="22"/>
      <c r="F78" s="23"/>
      <c r="G78" s="23"/>
    </row>
    <row r="79" spans="1:9" s="2" customFormat="1" ht="15" customHeight="1">
      <c r="A79" s="25"/>
      <c r="B79" s="44"/>
      <c r="C79" s="20"/>
      <c r="D79" s="26"/>
      <c r="E79" s="22"/>
      <c r="F79" s="23"/>
      <c r="G79" s="23"/>
    </row>
    <row r="80" spans="1:9" s="2" customFormat="1" ht="15" customHeight="1">
      <c r="A80" s="25"/>
      <c r="B80" s="44"/>
      <c r="C80" s="20"/>
      <c r="D80" s="26"/>
      <c r="E80" s="22"/>
      <c r="F80" s="23"/>
      <c r="G80" s="23"/>
    </row>
    <row r="81" spans="1:7" s="2" customFormat="1" ht="15" customHeight="1">
      <c r="A81" s="25"/>
      <c r="B81" s="44"/>
      <c r="C81" s="20"/>
      <c r="D81" s="26"/>
      <c r="E81" s="22"/>
      <c r="F81" s="23"/>
      <c r="G81" s="23"/>
    </row>
    <row r="82" spans="1:7" s="2" customFormat="1" ht="15" customHeight="1">
      <c r="A82" s="25"/>
      <c r="B82" s="44"/>
      <c r="C82" s="20"/>
      <c r="D82" s="26"/>
      <c r="E82" s="22"/>
      <c r="F82" s="23"/>
      <c r="G82" s="23"/>
    </row>
    <row r="83" spans="1:7" s="2" customFormat="1" ht="15" customHeight="1">
      <c r="A83" s="25"/>
      <c r="B83" s="44"/>
      <c r="C83" s="20"/>
      <c r="D83" s="26"/>
      <c r="E83" s="22"/>
      <c r="F83" s="23"/>
      <c r="G83" s="23"/>
    </row>
    <row r="84" spans="1:7" s="2" customFormat="1" ht="15" customHeight="1">
      <c r="A84" s="25"/>
      <c r="B84" s="45"/>
      <c r="C84" s="20"/>
      <c r="D84" s="26"/>
      <c r="E84" s="22"/>
      <c r="F84" s="23"/>
      <c r="G84" s="23"/>
    </row>
    <row r="85" spans="1:7" s="2" customFormat="1" ht="15" customHeight="1">
      <c r="A85" s="25"/>
      <c r="B85" s="44"/>
      <c r="C85" s="20"/>
      <c r="D85" s="26"/>
      <c r="E85" s="22"/>
      <c r="F85" s="23"/>
      <c r="G85" s="23"/>
    </row>
    <row r="86" spans="1:7" s="2" customFormat="1" ht="15" customHeight="1">
      <c r="A86" s="25"/>
      <c r="B86" s="45"/>
      <c r="C86" s="20"/>
      <c r="D86" s="26"/>
      <c r="E86" s="22"/>
      <c r="F86" s="23"/>
      <c r="G86" s="23"/>
    </row>
    <row r="87" spans="1:7" s="2" customFormat="1" ht="15" customHeight="1">
      <c r="A87" s="25"/>
      <c r="B87" s="45"/>
      <c r="C87" s="20"/>
      <c r="D87" s="26"/>
      <c r="E87" s="22"/>
      <c r="F87" s="23"/>
      <c r="G87" s="23"/>
    </row>
    <row r="88" spans="1:7" s="2" customFormat="1" ht="15" customHeight="1">
      <c r="A88" s="25"/>
      <c r="B88" s="45"/>
      <c r="C88" s="20"/>
      <c r="D88" s="26"/>
      <c r="E88" s="22"/>
      <c r="F88" s="23"/>
      <c r="G88" s="23"/>
    </row>
    <row r="89" spans="1:7" s="2" customFormat="1" ht="15" customHeight="1">
      <c r="A89" s="29"/>
      <c r="B89" s="46"/>
      <c r="C89" s="30"/>
      <c r="D89" s="23"/>
      <c r="E89" s="22">
        <f>C89*D89</f>
        <v>0</v>
      </c>
      <c r="F89" s="23">
        <f>E89*10%</f>
        <v>0</v>
      </c>
      <c r="G89" s="23">
        <f>SUM(E89:F89)</f>
        <v>0</v>
      </c>
    </row>
    <row r="90" spans="1:7" s="2" customFormat="1" ht="15" customHeight="1" thickBot="1">
      <c r="A90" s="31"/>
      <c r="B90" s="47"/>
      <c r="C90" s="32"/>
      <c r="D90" s="33"/>
      <c r="E90" s="22">
        <f>C90*D90</f>
        <v>0</v>
      </c>
      <c r="F90" s="23">
        <f>E90*10%</f>
        <v>0</v>
      </c>
      <c r="G90" s="23">
        <f>SUM(E90:F90)</f>
        <v>0</v>
      </c>
    </row>
    <row r="91" spans="1:7" s="2" customFormat="1" ht="15" customHeight="1">
      <c r="A91" s="34" t="s">
        <v>17</v>
      </c>
      <c r="B91" s="35"/>
      <c r="C91" s="6"/>
      <c r="D91" s="36" t="s">
        <v>18</v>
      </c>
      <c r="E91" s="37">
        <f>SUM(E63:E90)</f>
        <v>490000</v>
      </c>
      <c r="F91" s="38">
        <f>SUM(F63:F90)</f>
        <v>49000</v>
      </c>
      <c r="G91" s="38">
        <f>SUM(G63:G90)</f>
        <v>539000</v>
      </c>
    </row>
    <row r="92" spans="1:7" s="2" customFormat="1" ht="15" customHeight="1" thickBot="1">
      <c r="A92" s="39" t="s">
        <v>19</v>
      </c>
      <c r="B92" s="40" t="s">
        <v>20</v>
      </c>
      <c r="C92" s="41"/>
      <c r="D92" s="42"/>
      <c r="E92" s="43"/>
      <c r="F92" s="42"/>
      <c r="G92" s="42"/>
    </row>
    <row r="93" spans="1:7" s="2" customFormat="1" ht="15" customHeight="1">
      <c r="A93" s="2" t="s">
        <v>21</v>
      </c>
      <c r="C93" s="4"/>
      <c r="D93" s="4"/>
      <c r="E93" s="4"/>
      <c r="F93" s="4"/>
      <c r="G93" s="4"/>
    </row>
    <row r="94" spans="1:7" s="2" customFormat="1" ht="15" customHeight="1">
      <c r="C94" s="4"/>
      <c r="D94" s="4"/>
      <c r="E94" s="4"/>
      <c r="F94" s="4"/>
      <c r="G94" s="4"/>
    </row>
    <row r="95" spans="1:7" ht="27.75" customHeight="1">
      <c r="A95" s="51" t="s">
        <v>0</v>
      </c>
      <c r="B95" s="51"/>
      <c r="C95" s="51"/>
      <c r="D95" s="51"/>
      <c r="E95" s="51"/>
      <c r="F95" s="51"/>
      <c r="G95" s="51"/>
    </row>
    <row r="96" spans="1:7" ht="15" customHeight="1">
      <c r="A96" s="2"/>
      <c r="B96" s="2"/>
      <c r="C96" s="3"/>
      <c r="D96" s="4"/>
    </row>
    <row r="97" spans="1:9" ht="15" customHeight="1">
      <c r="A97" s="2"/>
      <c r="B97" s="2"/>
      <c r="C97" s="6"/>
      <c r="D97" s="6"/>
      <c r="E97" s="6"/>
    </row>
    <row r="98" spans="1:9" ht="27.75" customHeight="1" thickBot="1">
      <c r="A98" s="52" t="s">
        <v>42</v>
      </c>
      <c r="B98" s="52"/>
      <c r="C98" s="7" t="s">
        <v>1</v>
      </c>
      <c r="D98" s="4"/>
      <c r="E98" s="4"/>
    </row>
    <row r="99" spans="1:9" ht="15" customHeight="1">
      <c r="A99" s="8" t="s">
        <v>2</v>
      </c>
      <c r="B99" s="9" t="s">
        <v>43</v>
      </c>
      <c r="C99" s="10"/>
      <c r="D99" s="4"/>
      <c r="E99" s="4"/>
    </row>
    <row r="100" spans="1:9" ht="15" customHeight="1">
      <c r="A100" s="8" t="s">
        <v>3</v>
      </c>
      <c r="B100" s="2" t="s">
        <v>44</v>
      </c>
      <c r="C100" s="4"/>
      <c r="D100" s="4"/>
      <c r="E100" s="4"/>
    </row>
    <row r="101" spans="1:9" ht="15" customHeight="1">
      <c r="A101" s="8" t="s">
        <v>4</v>
      </c>
      <c r="B101" s="2"/>
      <c r="C101" s="4"/>
      <c r="D101" s="4"/>
      <c r="E101" s="4"/>
    </row>
    <row r="102" spans="1:9" ht="15" customHeight="1">
      <c r="A102" s="2"/>
      <c r="B102" s="2"/>
      <c r="C102" s="4"/>
      <c r="D102" s="4"/>
    </row>
    <row r="103" spans="1:9" ht="15" customHeight="1">
      <c r="A103" s="11" t="s">
        <v>5</v>
      </c>
      <c r="B103" s="2"/>
      <c r="C103" s="4"/>
      <c r="D103" s="4"/>
      <c r="E103" s="4"/>
    </row>
    <row r="104" spans="1:9" ht="15" customHeight="1">
      <c r="A104" s="2"/>
      <c r="B104" s="2"/>
      <c r="C104" s="4"/>
      <c r="D104" s="4"/>
      <c r="E104" s="4"/>
    </row>
    <row r="105" spans="1:9" ht="15" customHeight="1">
      <c r="A105" s="2" t="s">
        <v>6</v>
      </c>
      <c r="B105" s="12">
        <f>G138</f>
        <v>935000</v>
      </c>
      <c r="C105" s="4"/>
      <c r="D105" s="4"/>
      <c r="E105" s="4"/>
    </row>
    <row r="106" spans="1:9" ht="15" customHeight="1">
      <c r="A106" s="2" t="s">
        <v>7</v>
      </c>
      <c r="B106" s="13">
        <f ca="1">NOW()</f>
        <v>41737.809815277775</v>
      </c>
      <c r="C106" s="4"/>
      <c r="D106" s="4"/>
      <c r="E106" s="4"/>
    </row>
    <row r="107" spans="1:9" ht="15" customHeight="1">
      <c r="A107" s="2" t="s">
        <v>8</v>
      </c>
      <c r="B107" s="14"/>
      <c r="C107" s="4"/>
      <c r="D107" s="4"/>
      <c r="E107" s="4"/>
    </row>
    <row r="108" spans="1:9" ht="15" customHeight="1" thickBot="1">
      <c r="A108" s="2"/>
      <c r="B108" s="2"/>
      <c r="C108" s="4"/>
      <c r="D108" s="4"/>
    </row>
    <row r="109" spans="1:9" s="2" customFormat="1" ht="15" customHeight="1" thickBot="1">
      <c r="A109" s="15" t="s">
        <v>9</v>
      </c>
      <c r="B109" s="15" t="s">
        <v>10</v>
      </c>
      <c r="C109" s="16" t="s">
        <v>11</v>
      </c>
      <c r="D109" s="16" t="s">
        <v>12</v>
      </c>
      <c r="E109" s="17" t="s">
        <v>13</v>
      </c>
      <c r="F109" s="17" t="s">
        <v>14</v>
      </c>
      <c r="G109" s="16" t="s">
        <v>15</v>
      </c>
    </row>
    <row r="110" spans="1:9" s="2" customFormat="1" ht="15" customHeight="1">
      <c r="A110" s="18"/>
      <c r="B110" s="19"/>
      <c r="C110" s="20"/>
      <c r="D110" s="21"/>
      <c r="E110" s="22">
        <f t="shared" ref="E110:E131" si="8">C110*D110</f>
        <v>0</v>
      </c>
      <c r="F110" s="23">
        <f t="shared" ref="F110:F118" si="9">E110*10%</f>
        <v>0</v>
      </c>
      <c r="G110" s="24">
        <f t="shared" ref="G110:G133" si="10">SUM(E110:F110)</f>
        <v>0</v>
      </c>
    </row>
    <row r="111" spans="1:9" s="2" customFormat="1" ht="15" customHeight="1">
      <c r="A111" s="25" t="s">
        <v>16</v>
      </c>
      <c r="B111" s="48" t="s">
        <v>37</v>
      </c>
      <c r="C111" s="20">
        <v>1</v>
      </c>
      <c r="D111" s="26">
        <v>630000</v>
      </c>
      <c r="E111" s="22">
        <f t="shared" si="8"/>
        <v>630000</v>
      </c>
      <c r="F111" s="23">
        <f t="shared" si="9"/>
        <v>63000</v>
      </c>
      <c r="G111" s="23">
        <f t="shared" si="10"/>
        <v>693000</v>
      </c>
      <c r="I111" s="27"/>
    </row>
    <row r="112" spans="1:9" s="2" customFormat="1" ht="15" customHeight="1">
      <c r="A112" s="25"/>
      <c r="B112" s="28"/>
      <c r="C112" s="20"/>
      <c r="D112" s="26"/>
      <c r="E112" s="22">
        <f t="shared" si="8"/>
        <v>0</v>
      </c>
      <c r="F112" s="23">
        <f t="shared" si="9"/>
        <v>0</v>
      </c>
      <c r="G112" s="23">
        <f t="shared" si="10"/>
        <v>0</v>
      </c>
    </row>
    <row r="113" spans="1:9" s="2" customFormat="1" ht="15" customHeight="1">
      <c r="A113" s="25"/>
      <c r="B113" s="44" t="s">
        <v>24</v>
      </c>
      <c r="C113" s="20"/>
      <c r="D113" s="26"/>
      <c r="E113" s="22"/>
      <c r="F113" s="23"/>
      <c r="G113" s="23">
        <f t="shared" si="10"/>
        <v>0</v>
      </c>
    </row>
    <row r="114" spans="1:9" s="2" customFormat="1" ht="15" customHeight="1">
      <c r="A114" s="25"/>
      <c r="B114" s="44" t="s">
        <v>25</v>
      </c>
      <c r="C114" s="20"/>
      <c r="D114" s="26"/>
      <c r="E114" s="22">
        <f t="shared" si="8"/>
        <v>0</v>
      </c>
      <c r="F114" s="23">
        <f t="shared" si="9"/>
        <v>0</v>
      </c>
      <c r="G114" s="23">
        <f t="shared" si="10"/>
        <v>0</v>
      </c>
      <c r="I114" s="27"/>
    </row>
    <row r="115" spans="1:9" s="2" customFormat="1" ht="15" customHeight="1">
      <c r="A115" s="25"/>
      <c r="B115" s="44" t="s">
        <v>28</v>
      </c>
      <c r="C115" s="20"/>
      <c r="D115" s="26"/>
      <c r="E115" s="22">
        <f t="shared" si="8"/>
        <v>0</v>
      </c>
      <c r="F115" s="23">
        <f t="shared" si="9"/>
        <v>0</v>
      </c>
      <c r="G115" s="23">
        <f t="shared" si="10"/>
        <v>0</v>
      </c>
    </row>
    <row r="116" spans="1:9" s="2" customFormat="1" ht="15" customHeight="1">
      <c r="A116" s="25"/>
      <c r="B116" s="44" t="s">
        <v>23</v>
      </c>
      <c r="C116" s="20"/>
      <c r="D116" s="26"/>
      <c r="E116" s="22">
        <f t="shared" si="8"/>
        <v>0</v>
      </c>
      <c r="F116" s="23">
        <f t="shared" si="9"/>
        <v>0</v>
      </c>
      <c r="G116" s="23">
        <f t="shared" si="10"/>
        <v>0</v>
      </c>
      <c r="I116" s="27"/>
    </row>
    <row r="117" spans="1:9" s="2" customFormat="1" ht="15" customHeight="1">
      <c r="A117" s="25"/>
      <c r="B117" s="44" t="s">
        <v>22</v>
      </c>
      <c r="C117" s="20"/>
      <c r="D117" s="26"/>
      <c r="E117" s="22">
        <f t="shared" si="8"/>
        <v>0</v>
      </c>
      <c r="F117" s="23">
        <f t="shared" si="9"/>
        <v>0</v>
      </c>
      <c r="G117" s="23">
        <f t="shared" si="10"/>
        <v>0</v>
      </c>
    </row>
    <row r="118" spans="1:9" s="2" customFormat="1" ht="15" customHeight="1">
      <c r="A118" s="25"/>
      <c r="B118" s="45" t="s">
        <v>26</v>
      </c>
      <c r="C118" s="20"/>
      <c r="D118" s="26"/>
      <c r="E118" s="22">
        <f t="shared" si="8"/>
        <v>0</v>
      </c>
      <c r="F118" s="23">
        <f t="shared" si="9"/>
        <v>0</v>
      </c>
      <c r="G118" s="23">
        <f t="shared" si="10"/>
        <v>0</v>
      </c>
    </row>
    <row r="119" spans="1:9" s="2" customFormat="1" ht="15" customHeight="1">
      <c r="A119" s="25"/>
      <c r="B119" s="44" t="s">
        <v>34</v>
      </c>
      <c r="C119" s="20"/>
      <c r="D119" s="26"/>
      <c r="E119" s="22">
        <f t="shared" si="8"/>
        <v>0</v>
      </c>
      <c r="F119" s="23"/>
      <c r="G119" s="23">
        <f t="shared" si="10"/>
        <v>0</v>
      </c>
    </row>
    <row r="120" spans="1:9" s="2" customFormat="1" ht="15" customHeight="1">
      <c r="A120" s="25" t="s">
        <v>36</v>
      </c>
      <c r="B120" s="45" t="s">
        <v>27</v>
      </c>
      <c r="C120" s="20"/>
      <c r="D120" s="26"/>
      <c r="E120" s="22">
        <f t="shared" si="8"/>
        <v>0</v>
      </c>
      <c r="F120" s="23">
        <f>E120*10%</f>
        <v>0</v>
      </c>
      <c r="G120" s="23">
        <f t="shared" si="10"/>
        <v>0</v>
      </c>
    </row>
    <row r="121" spans="1:9" s="2" customFormat="1" ht="15" customHeight="1">
      <c r="A121" s="25"/>
      <c r="B121" s="45"/>
      <c r="C121" s="20"/>
      <c r="D121" s="26"/>
      <c r="E121" s="22">
        <f t="shared" si="8"/>
        <v>0</v>
      </c>
      <c r="F121" s="23">
        <f>E121*10%</f>
        <v>0</v>
      </c>
      <c r="G121" s="23">
        <f t="shared" si="10"/>
        <v>0</v>
      </c>
    </row>
    <row r="122" spans="1:9" s="2" customFormat="1" ht="15" customHeight="1">
      <c r="A122" s="25"/>
      <c r="B122" s="45"/>
      <c r="C122" s="20"/>
      <c r="D122" s="26"/>
      <c r="E122" s="22">
        <f t="shared" si="8"/>
        <v>0</v>
      </c>
      <c r="F122" s="23">
        <f>E122*10%</f>
        <v>0</v>
      </c>
      <c r="G122" s="23">
        <f t="shared" si="10"/>
        <v>0</v>
      </c>
    </row>
    <row r="123" spans="1:9" s="2" customFormat="1" ht="15" customHeight="1">
      <c r="A123" s="25" t="s">
        <v>38</v>
      </c>
      <c r="B123" s="45" t="s">
        <v>39</v>
      </c>
      <c r="C123" s="20">
        <v>1</v>
      </c>
      <c r="D123" s="26">
        <v>220000</v>
      </c>
      <c r="E123" s="22">
        <f t="shared" si="8"/>
        <v>220000</v>
      </c>
      <c r="F123" s="23">
        <f>E123*10%</f>
        <v>22000</v>
      </c>
      <c r="G123" s="23">
        <f t="shared" ref="G123:G135" si="11">SUM(E123:F123)</f>
        <v>242000</v>
      </c>
    </row>
    <row r="124" spans="1:9" s="2" customFormat="1" ht="15" customHeight="1">
      <c r="A124" s="25"/>
      <c r="B124" s="44" t="s">
        <v>40</v>
      </c>
      <c r="C124" s="20"/>
      <c r="D124" s="26"/>
      <c r="E124" s="22">
        <f t="shared" si="8"/>
        <v>0</v>
      </c>
      <c r="F124" s="23">
        <f t="shared" ref="F124" si="12">E124*10%</f>
        <v>0</v>
      </c>
      <c r="G124" s="23">
        <f t="shared" si="11"/>
        <v>0</v>
      </c>
    </row>
    <row r="125" spans="1:9" s="2" customFormat="1" ht="15" customHeight="1">
      <c r="A125" s="25"/>
      <c r="B125" s="53" t="s">
        <v>41</v>
      </c>
      <c r="C125" s="20"/>
      <c r="D125" s="26"/>
      <c r="E125" s="22"/>
      <c r="F125" s="23"/>
      <c r="G125" s="23"/>
    </row>
    <row r="126" spans="1:9" s="2" customFormat="1" ht="15" customHeight="1">
      <c r="A126" s="25"/>
      <c r="B126" s="28"/>
      <c r="C126" s="20"/>
      <c r="D126" s="26"/>
      <c r="E126" s="22"/>
      <c r="F126" s="23"/>
      <c r="G126" s="23"/>
    </row>
    <row r="127" spans="1:9" s="2" customFormat="1" ht="15" customHeight="1">
      <c r="A127" s="25"/>
      <c r="B127" s="44"/>
      <c r="C127" s="20"/>
      <c r="D127" s="26"/>
      <c r="E127" s="22"/>
      <c r="F127" s="23"/>
      <c r="G127" s="23"/>
    </row>
    <row r="128" spans="1:9" s="2" customFormat="1" ht="15" customHeight="1">
      <c r="A128" s="25"/>
      <c r="B128" s="44"/>
      <c r="C128" s="20"/>
      <c r="D128" s="26"/>
      <c r="E128" s="22"/>
      <c r="F128" s="23"/>
      <c r="G128" s="23"/>
    </row>
    <row r="129" spans="1:7" s="2" customFormat="1" ht="15" customHeight="1">
      <c r="A129" s="25"/>
      <c r="B129" s="44"/>
      <c r="C129" s="20"/>
      <c r="D129" s="26"/>
      <c r="E129" s="22"/>
      <c r="F129" s="23"/>
      <c r="G129" s="23"/>
    </row>
    <row r="130" spans="1:7" s="2" customFormat="1" ht="15" customHeight="1">
      <c r="A130" s="25"/>
      <c r="B130" s="44"/>
      <c r="C130" s="20"/>
      <c r="D130" s="26"/>
      <c r="E130" s="22"/>
      <c r="F130" s="23"/>
      <c r="G130" s="23"/>
    </row>
    <row r="131" spans="1:7" s="2" customFormat="1" ht="15" customHeight="1">
      <c r="A131" s="25"/>
      <c r="B131" s="44"/>
      <c r="C131" s="20"/>
      <c r="D131" s="26"/>
      <c r="E131" s="22"/>
      <c r="F131" s="23"/>
      <c r="G131" s="23"/>
    </row>
    <row r="132" spans="1:7" s="2" customFormat="1" ht="15" customHeight="1">
      <c r="A132" s="25"/>
      <c r="B132" s="45"/>
      <c r="C132" s="20"/>
      <c r="D132" s="26"/>
      <c r="E132" s="22"/>
      <c r="F132" s="23"/>
      <c r="G132" s="23"/>
    </row>
    <row r="133" spans="1:7" s="2" customFormat="1" ht="15" customHeight="1">
      <c r="A133" s="25"/>
      <c r="B133" s="44"/>
      <c r="C133" s="20"/>
      <c r="D133" s="26"/>
      <c r="E133" s="22"/>
      <c r="F133" s="23"/>
      <c r="G133" s="23"/>
    </row>
    <row r="134" spans="1:7" s="2" customFormat="1" ht="15" customHeight="1">
      <c r="A134" s="25"/>
      <c r="B134" s="45"/>
      <c r="C134" s="20"/>
      <c r="D134" s="26"/>
      <c r="E134" s="22"/>
      <c r="F134" s="23"/>
      <c r="G134" s="23"/>
    </row>
    <row r="135" spans="1:7" s="2" customFormat="1" ht="15" customHeight="1">
      <c r="A135" s="25"/>
      <c r="B135" s="45"/>
      <c r="C135" s="20"/>
      <c r="D135" s="26"/>
      <c r="E135" s="22"/>
      <c r="F135" s="23"/>
      <c r="G135" s="23"/>
    </row>
    <row r="136" spans="1:7" s="2" customFormat="1" ht="15" customHeight="1">
      <c r="A136" s="29"/>
      <c r="B136" s="46"/>
      <c r="C136" s="30"/>
      <c r="D136" s="23"/>
      <c r="E136" s="22">
        <f>C136*D136</f>
        <v>0</v>
      </c>
      <c r="F136" s="23">
        <f>E136*10%</f>
        <v>0</v>
      </c>
      <c r="G136" s="23">
        <f>SUM(E136:F136)</f>
        <v>0</v>
      </c>
    </row>
    <row r="137" spans="1:7" s="2" customFormat="1" ht="15" customHeight="1" thickBot="1">
      <c r="A137" s="31"/>
      <c r="B137" s="47"/>
      <c r="C137" s="32"/>
      <c r="D137" s="33"/>
      <c r="E137" s="22">
        <f>C137*D137</f>
        <v>0</v>
      </c>
      <c r="F137" s="23">
        <f>E137*10%</f>
        <v>0</v>
      </c>
      <c r="G137" s="23">
        <f>SUM(E137:F137)</f>
        <v>0</v>
      </c>
    </row>
    <row r="138" spans="1:7" s="2" customFormat="1" ht="15" customHeight="1">
      <c r="A138" s="34" t="s">
        <v>17</v>
      </c>
      <c r="B138" s="35"/>
      <c r="C138" s="6"/>
      <c r="D138" s="36" t="s">
        <v>18</v>
      </c>
      <c r="E138" s="37">
        <f>SUM(E110:E137)</f>
        <v>850000</v>
      </c>
      <c r="F138" s="38">
        <f>SUM(F110:F137)</f>
        <v>85000</v>
      </c>
      <c r="G138" s="38">
        <f>SUM(G110:G137)</f>
        <v>935000</v>
      </c>
    </row>
    <row r="139" spans="1:7" s="2" customFormat="1" ht="15" customHeight="1" thickBot="1">
      <c r="A139" s="39" t="s">
        <v>19</v>
      </c>
      <c r="B139" s="40" t="s">
        <v>20</v>
      </c>
      <c r="C139" s="41"/>
      <c r="D139" s="42"/>
      <c r="E139" s="43"/>
      <c r="F139" s="42"/>
      <c r="G139" s="42"/>
    </row>
    <row r="140" spans="1:7" s="2" customFormat="1" ht="15" customHeight="1">
      <c r="A140" s="2" t="s">
        <v>21</v>
      </c>
      <c r="C140" s="4"/>
      <c r="D140" s="4"/>
      <c r="E140" s="4"/>
      <c r="F140" s="4"/>
      <c r="G140" s="4"/>
    </row>
    <row r="141" spans="1:7" s="2" customFormat="1" ht="15" customHeight="1">
      <c r="C141" s="4"/>
      <c r="D141" s="4"/>
      <c r="E141" s="4"/>
      <c r="F141" s="4"/>
      <c r="G141" s="4"/>
    </row>
    <row r="142" spans="1:7" ht="27.75" customHeight="1">
      <c r="A142" s="51" t="s">
        <v>0</v>
      </c>
      <c r="B142" s="51"/>
      <c r="C142" s="51"/>
      <c r="D142" s="51"/>
      <c r="E142" s="51"/>
      <c r="F142" s="51"/>
      <c r="G142" s="51"/>
    </row>
    <row r="143" spans="1:7" ht="15" customHeight="1">
      <c r="A143" s="2"/>
      <c r="B143" s="2"/>
      <c r="C143" s="3"/>
      <c r="D143" s="4"/>
    </row>
    <row r="144" spans="1:7" ht="15" customHeight="1">
      <c r="A144" s="2"/>
      <c r="B144" s="2"/>
      <c r="C144" s="6"/>
      <c r="D144" s="6"/>
      <c r="E144" s="6"/>
    </row>
    <row r="145" spans="1:9" ht="27.75" customHeight="1" thickBot="1">
      <c r="A145" s="52" t="s">
        <v>42</v>
      </c>
      <c r="B145" s="52"/>
      <c r="C145" s="7" t="s">
        <v>1</v>
      </c>
      <c r="D145" s="4"/>
      <c r="E145" s="4"/>
    </row>
    <row r="146" spans="1:9" ht="15" customHeight="1">
      <c r="A146" s="8" t="s">
        <v>2</v>
      </c>
      <c r="B146" s="9" t="s">
        <v>43</v>
      </c>
      <c r="C146" s="10"/>
      <c r="D146" s="4"/>
      <c r="E146" s="4"/>
    </row>
    <row r="147" spans="1:9" ht="15" customHeight="1">
      <c r="A147" s="8" t="s">
        <v>3</v>
      </c>
      <c r="B147" s="2" t="s">
        <v>44</v>
      </c>
      <c r="C147" s="4"/>
      <c r="D147" s="4"/>
      <c r="E147" s="4"/>
    </row>
    <row r="148" spans="1:9" ht="15" customHeight="1">
      <c r="A148" s="8" t="s">
        <v>4</v>
      </c>
      <c r="B148" s="2"/>
      <c r="C148" s="4"/>
      <c r="D148" s="4"/>
      <c r="E148" s="4"/>
    </row>
    <row r="149" spans="1:9" ht="15" customHeight="1">
      <c r="A149" s="2"/>
      <c r="B149" s="2"/>
      <c r="C149" s="4"/>
      <c r="D149" s="4"/>
    </row>
    <row r="150" spans="1:9" ht="15" customHeight="1">
      <c r="A150" s="11" t="s">
        <v>5</v>
      </c>
      <c r="B150" s="2"/>
      <c r="C150" s="4"/>
      <c r="D150" s="4"/>
      <c r="E150" s="4"/>
    </row>
    <row r="151" spans="1:9" ht="15" customHeight="1">
      <c r="A151" s="2"/>
      <c r="B151" s="2"/>
      <c r="C151" s="4"/>
      <c r="D151" s="4"/>
      <c r="E151" s="4"/>
    </row>
    <row r="152" spans="1:9" ht="15" customHeight="1">
      <c r="A152" s="2" t="s">
        <v>6</v>
      </c>
      <c r="B152" s="12">
        <f>G185</f>
        <v>693000</v>
      </c>
      <c r="C152" s="4"/>
      <c r="D152" s="4"/>
      <c r="E152" s="4"/>
    </row>
    <row r="153" spans="1:9" ht="15" customHeight="1">
      <c r="A153" s="2" t="s">
        <v>7</v>
      </c>
      <c r="B153" s="13">
        <f ca="1">NOW()</f>
        <v>41737.809815277775</v>
      </c>
      <c r="C153" s="4"/>
      <c r="D153" s="4"/>
      <c r="E153" s="4"/>
    </row>
    <row r="154" spans="1:9" ht="15" customHeight="1">
      <c r="A154" s="2" t="s">
        <v>8</v>
      </c>
      <c r="B154" s="14"/>
      <c r="C154" s="4"/>
      <c r="D154" s="4"/>
      <c r="E154" s="4"/>
    </row>
    <row r="155" spans="1:9" ht="15" customHeight="1" thickBot="1">
      <c r="A155" s="2"/>
      <c r="B155" s="2"/>
      <c r="C155" s="4"/>
      <c r="D155" s="4"/>
    </row>
    <row r="156" spans="1:9" s="2" customFormat="1" ht="15" customHeight="1" thickBot="1">
      <c r="A156" s="15" t="s">
        <v>9</v>
      </c>
      <c r="B156" s="15" t="s">
        <v>10</v>
      </c>
      <c r="C156" s="16" t="s">
        <v>11</v>
      </c>
      <c r="D156" s="16" t="s">
        <v>12</v>
      </c>
      <c r="E156" s="17" t="s">
        <v>13</v>
      </c>
      <c r="F156" s="17" t="s">
        <v>14</v>
      </c>
      <c r="G156" s="16" t="s">
        <v>15</v>
      </c>
    </row>
    <row r="157" spans="1:9" s="2" customFormat="1" ht="15" customHeight="1">
      <c r="A157" s="18"/>
      <c r="B157" s="19"/>
      <c r="C157" s="20"/>
      <c r="D157" s="21"/>
      <c r="E157" s="22">
        <f t="shared" ref="E157:E178" si="13">C157*D157</f>
        <v>0</v>
      </c>
      <c r="F157" s="23">
        <f t="shared" ref="F157:F165" si="14">E157*10%</f>
        <v>0</v>
      </c>
      <c r="G157" s="24">
        <f t="shared" ref="G157:G180" si="15">SUM(E157:F157)</f>
        <v>0</v>
      </c>
    </row>
    <row r="158" spans="1:9" s="2" customFormat="1" ht="15" customHeight="1">
      <c r="A158" s="25" t="s">
        <v>16</v>
      </c>
      <c r="B158" s="48" t="s">
        <v>37</v>
      </c>
      <c r="C158" s="20">
        <v>1</v>
      </c>
      <c r="D158" s="26">
        <v>630000</v>
      </c>
      <c r="E158" s="22">
        <f t="shared" si="13"/>
        <v>630000</v>
      </c>
      <c r="F158" s="23">
        <f t="shared" si="14"/>
        <v>63000</v>
      </c>
      <c r="G158" s="23">
        <f t="shared" si="15"/>
        <v>693000</v>
      </c>
      <c r="I158" s="27"/>
    </row>
    <row r="159" spans="1:9" s="2" customFormat="1" ht="15" customHeight="1">
      <c r="A159" s="25"/>
      <c r="B159" s="28"/>
      <c r="C159" s="20"/>
      <c r="D159" s="26"/>
      <c r="E159" s="22">
        <f t="shared" si="13"/>
        <v>0</v>
      </c>
      <c r="F159" s="23">
        <f t="shared" si="14"/>
        <v>0</v>
      </c>
      <c r="G159" s="23">
        <f t="shared" si="15"/>
        <v>0</v>
      </c>
    </row>
    <row r="160" spans="1:9" s="2" customFormat="1" ht="15" customHeight="1">
      <c r="A160" s="25"/>
      <c r="B160" s="44" t="s">
        <v>24</v>
      </c>
      <c r="C160" s="20"/>
      <c r="D160" s="26"/>
      <c r="E160" s="22"/>
      <c r="F160" s="23"/>
      <c r="G160" s="23">
        <f t="shared" si="15"/>
        <v>0</v>
      </c>
    </row>
    <row r="161" spans="1:9" s="2" customFormat="1" ht="15" customHeight="1">
      <c r="A161" s="25"/>
      <c r="B161" s="44" t="s">
        <v>25</v>
      </c>
      <c r="C161" s="20"/>
      <c r="D161" s="26"/>
      <c r="E161" s="22">
        <f t="shared" ref="E161:E182" si="16">C161*D161</f>
        <v>0</v>
      </c>
      <c r="F161" s="23">
        <f t="shared" ref="F161:F169" si="17">E161*10%</f>
        <v>0</v>
      </c>
      <c r="G161" s="23">
        <f t="shared" si="15"/>
        <v>0</v>
      </c>
      <c r="I161" s="27"/>
    </row>
    <row r="162" spans="1:9" s="2" customFormat="1" ht="15" customHeight="1">
      <c r="A162" s="25"/>
      <c r="B162" s="44" t="s">
        <v>28</v>
      </c>
      <c r="C162" s="20"/>
      <c r="D162" s="26"/>
      <c r="E162" s="22">
        <f t="shared" si="16"/>
        <v>0</v>
      </c>
      <c r="F162" s="23">
        <f t="shared" si="17"/>
        <v>0</v>
      </c>
      <c r="G162" s="23">
        <f t="shared" si="15"/>
        <v>0</v>
      </c>
    </row>
    <row r="163" spans="1:9" s="2" customFormat="1" ht="15" customHeight="1">
      <c r="A163" s="25"/>
      <c r="B163" s="44" t="s">
        <v>23</v>
      </c>
      <c r="C163" s="20"/>
      <c r="D163" s="26"/>
      <c r="E163" s="22">
        <f t="shared" si="16"/>
        <v>0</v>
      </c>
      <c r="F163" s="23">
        <f t="shared" si="17"/>
        <v>0</v>
      </c>
      <c r="G163" s="23">
        <f t="shared" si="15"/>
        <v>0</v>
      </c>
      <c r="I163" s="27"/>
    </row>
    <row r="164" spans="1:9" s="2" customFormat="1" ht="15" customHeight="1">
      <c r="A164" s="25"/>
      <c r="B164" s="44" t="s">
        <v>22</v>
      </c>
      <c r="C164" s="20"/>
      <c r="D164" s="26"/>
      <c r="E164" s="22">
        <f t="shared" si="16"/>
        <v>0</v>
      </c>
      <c r="F164" s="23">
        <f t="shared" si="17"/>
        <v>0</v>
      </c>
      <c r="G164" s="23">
        <f t="shared" si="15"/>
        <v>0</v>
      </c>
    </row>
    <row r="165" spans="1:9" s="2" customFormat="1" ht="15" customHeight="1">
      <c r="A165" s="25"/>
      <c r="B165" s="45" t="s">
        <v>26</v>
      </c>
      <c r="C165" s="20"/>
      <c r="D165" s="26"/>
      <c r="E165" s="22">
        <f t="shared" si="16"/>
        <v>0</v>
      </c>
      <c r="F165" s="23">
        <f t="shared" si="17"/>
        <v>0</v>
      </c>
      <c r="G165" s="23">
        <f t="shared" si="15"/>
        <v>0</v>
      </c>
    </row>
    <row r="166" spans="1:9" s="2" customFormat="1" ht="15" customHeight="1">
      <c r="A166" s="25"/>
      <c r="B166" s="44" t="s">
        <v>34</v>
      </c>
      <c r="C166" s="20"/>
      <c r="D166" s="26"/>
      <c r="E166" s="22">
        <f t="shared" si="16"/>
        <v>0</v>
      </c>
      <c r="F166" s="23"/>
      <c r="G166" s="23">
        <f t="shared" si="15"/>
        <v>0</v>
      </c>
    </row>
    <row r="167" spans="1:9" s="2" customFormat="1" ht="15" customHeight="1">
      <c r="A167" s="25" t="s">
        <v>36</v>
      </c>
      <c r="B167" s="45" t="s">
        <v>27</v>
      </c>
      <c r="C167" s="20"/>
      <c r="D167" s="26"/>
      <c r="E167" s="22">
        <f t="shared" si="16"/>
        <v>0</v>
      </c>
      <c r="F167" s="23">
        <f>E167*10%</f>
        <v>0</v>
      </c>
      <c r="G167" s="23">
        <f t="shared" si="15"/>
        <v>0</v>
      </c>
    </row>
    <row r="168" spans="1:9" s="2" customFormat="1" ht="15" customHeight="1">
      <c r="A168" s="25"/>
      <c r="B168" s="45"/>
      <c r="C168" s="20"/>
      <c r="D168" s="26"/>
      <c r="E168" s="22">
        <f t="shared" si="16"/>
        <v>0</v>
      </c>
      <c r="F168" s="23">
        <f>E168*10%</f>
        <v>0</v>
      </c>
      <c r="G168" s="23">
        <f t="shared" si="15"/>
        <v>0</v>
      </c>
    </row>
    <row r="169" spans="1:9" s="2" customFormat="1" ht="15" customHeight="1">
      <c r="A169" s="25"/>
      <c r="B169" s="45"/>
      <c r="C169" s="20"/>
      <c r="D169" s="26"/>
      <c r="E169" s="22">
        <f t="shared" si="16"/>
        <v>0</v>
      </c>
      <c r="F169" s="23">
        <f>E169*10%</f>
        <v>0</v>
      </c>
      <c r="G169" s="23">
        <f t="shared" si="15"/>
        <v>0</v>
      </c>
    </row>
    <row r="170" spans="1:9" s="2" customFormat="1" ht="15" customHeight="1">
      <c r="A170" s="25"/>
      <c r="B170" s="44"/>
      <c r="C170" s="20"/>
      <c r="D170" s="26"/>
      <c r="E170" s="22">
        <f t="shared" si="16"/>
        <v>0</v>
      </c>
      <c r="F170" s="23">
        <f t="shared" ref="F170:F180" si="18">E170*10%</f>
        <v>0</v>
      </c>
      <c r="G170" s="23">
        <f t="shared" si="15"/>
        <v>0</v>
      </c>
    </row>
    <row r="171" spans="1:9" s="2" customFormat="1" ht="15" customHeight="1">
      <c r="A171" s="25"/>
      <c r="B171" s="48"/>
      <c r="C171" s="20"/>
      <c r="D171" s="26"/>
      <c r="E171" s="22">
        <f t="shared" si="16"/>
        <v>0</v>
      </c>
      <c r="F171" s="23">
        <f t="shared" si="18"/>
        <v>0</v>
      </c>
      <c r="G171" s="23">
        <f t="shared" si="15"/>
        <v>0</v>
      </c>
    </row>
    <row r="172" spans="1:9" s="2" customFormat="1" ht="15" customHeight="1">
      <c r="A172" s="25"/>
      <c r="B172" s="28"/>
      <c r="C172" s="20"/>
      <c r="D172" s="26"/>
      <c r="E172" s="22">
        <f t="shared" si="16"/>
        <v>0</v>
      </c>
      <c r="F172" s="23">
        <f t="shared" si="18"/>
        <v>0</v>
      </c>
      <c r="G172" s="23">
        <f t="shared" si="15"/>
        <v>0</v>
      </c>
    </row>
    <row r="173" spans="1:9" s="2" customFormat="1" ht="15" customHeight="1">
      <c r="A173" s="25"/>
      <c r="B173" s="44"/>
      <c r="C173" s="20"/>
      <c r="D173" s="26"/>
      <c r="E173" s="22">
        <f t="shared" si="16"/>
        <v>0</v>
      </c>
      <c r="F173" s="23">
        <f t="shared" si="18"/>
        <v>0</v>
      </c>
      <c r="G173" s="23">
        <f t="shared" si="15"/>
        <v>0</v>
      </c>
    </row>
    <row r="174" spans="1:9" s="2" customFormat="1" ht="15" customHeight="1">
      <c r="A174" s="25"/>
      <c r="B174" s="44"/>
      <c r="C174" s="20"/>
      <c r="D174" s="26"/>
      <c r="E174" s="22">
        <f t="shared" si="16"/>
        <v>0</v>
      </c>
      <c r="F174" s="23">
        <f t="shared" si="18"/>
        <v>0</v>
      </c>
      <c r="G174" s="23">
        <f t="shared" si="15"/>
        <v>0</v>
      </c>
    </row>
    <row r="175" spans="1:9" s="2" customFormat="1" ht="15" customHeight="1">
      <c r="A175" s="25"/>
      <c r="B175" s="49"/>
      <c r="C175" s="20"/>
      <c r="D175" s="26"/>
      <c r="E175" s="22"/>
      <c r="F175" s="23">
        <f t="shared" si="18"/>
        <v>0</v>
      </c>
      <c r="G175" s="23">
        <f t="shared" si="15"/>
        <v>0</v>
      </c>
    </row>
    <row r="176" spans="1:9" s="2" customFormat="1" ht="15" customHeight="1">
      <c r="A176" s="25"/>
      <c r="B176" s="44"/>
      <c r="C176" s="20"/>
      <c r="D176" s="26"/>
      <c r="E176" s="22">
        <f t="shared" ref="E176:E189" si="19">C176*D176</f>
        <v>0</v>
      </c>
      <c r="F176" s="23">
        <f t="shared" si="18"/>
        <v>0</v>
      </c>
      <c r="G176" s="23">
        <f t="shared" si="15"/>
        <v>0</v>
      </c>
    </row>
    <row r="177" spans="1:7" s="2" customFormat="1" ht="15" customHeight="1">
      <c r="A177" s="25"/>
      <c r="B177" s="44"/>
      <c r="C177" s="20"/>
      <c r="D177" s="26"/>
      <c r="E177" s="22">
        <f t="shared" si="19"/>
        <v>0</v>
      </c>
      <c r="F177" s="23">
        <f t="shared" si="18"/>
        <v>0</v>
      </c>
      <c r="G177" s="23">
        <f t="shared" si="15"/>
        <v>0</v>
      </c>
    </row>
    <row r="178" spans="1:7" s="2" customFormat="1" ht="15" customHeight="1">
      <c r="A178" s="25"/>
      <c r="B178" s="45"/>
      <c r="C178" s="20"/>
      <c r="D178" s="26"/>
      <c r="E178" s="22">
        <f t="shared" si="19"/>
        <v>0</v>
      </c>
      <c r="F178" s="23">
        <f t="shared" si="18"/>
        <v>0</v>
      </c>
      <c r="G178" s="23">
        <f t="shared" si="15"/>
        <v>0</v>
      </c>
    </row>
    <row r="179" spans="1:7" s="2" customFormat="1" ht="15" customHeight="1">
      <c r="A179" s="25"/>
      <c r="B179" s="44"/>
      <c r="C179" s="20"/>
      <c r="D179" s="26"/>
      <c r="E179" s="22"/>
      <c r="F179" s="23">
        <f t="shared" si="18"/>
        <v>0</v>
      </c>
      <c r="G179" s="23">
        <f t="shared" si="15"/>
        <v>0</v>
      </c>
    </row>
    <row r="180" spans="1:7" s="2" customFormat="1" ht="15" customHeight="1">
      <c r="A180" s="25"/>
      <c r="B180" s="45"/>
      <c r="C180" s="20"/>
      <c r="D180" s="26"/>
      <c r="E180" s="22"/>
      <c r="F180" s="23">
        <f t="shared" si="18"/>
        <v>0</v>
      </c>
      <c r="G180" s="23">
        <f t="shared" si="15"/>
        <v>0</v>
      </c>
    </row>
    <row r="181" spans="1:7" s="2" customFormat="1" ht="15" customHeight="1">
      <c r="A181" s="25"/>
      <c r="B181" s="45"/>
      <c r="C181" s="20"/>
      <c r="D181" s="26"/>
      <c r="E181" s="22">
        <f>C181*D181</f>
        <v>0</v>
      </c>
      <c r="F181" s="23">
        <f>E181*10%</f>
        <v>0</v>
      </c>
      <c r="G181" s="23">
        <f>SUM(E181:F181)</f>
        <v>0</v>
      </c>
    </row>
    <row r="182" spans="1:7" s="2" customFormat="1" ht="15" customHeight="1">
      <c r="A182" s="25"/>
      <c r="B182" s="45"/>
      <c r="C182" s="20"/>
      <c r="D182" s="26"/>
      <c r="E182" s="22">
        <f>C182*D182</f>
        <v>0</v>
      </c>
      <c r="F182" s="23">
        <f>E182*10%</f>
        <v>0</v>
      </c>
      <c r="G182" s="23">
        <f>SUM(E182:F182)</f>
        <v>0</v>
      </c>
    </row>
    <row r="183" spans="1:7" s="2" customFormat="1" ht="15" customHeight="1">
      <c r="A183" s="29"/>
      <c r="B183" s="46"/>
      <c r="C183" s="30"/>
      <c r="D183" s="23"/>
      <c r="E183" s="22">
        <f>C183*D183</f>
        <v>0</v>
      </c>
      <c r="F183" s="23">
        <f>E183*10%</f>
        <v>0</v>
      </c>
      <c r="G183" s="23">
        <f>SUM(E183:F183)</f>
        <v>0</v>
      </c>
    </row>
    <row r="184" spans="1:7" s="2" customFormat="1" ht="15" customHeight="1" thickBot="1">
      <c r="A184" s="31"/>
      <c r="B184" s="47"/>
      <c r="C184" s="32"/>
      <c r="D184" s="33"/>
      <c r="E184" s="22">
        <f>C184*D184</f>
        <v>0</v>
      </c>
      <c r="F184" s="23">
        <f>E184*10%</f>
        <v>0</v>
      </c>
      <c r="G184" s="23">
        <f>SUM(E184:F184)</f>
        <v>0</v>
      </c>
    </row>
    <row r="185" spans="1:7" s="2" customFormat="1" ht="15" customHeight="1">
      <c r="A185" s="34" t="s">
        <v>17</v>
      </c>
      <c r="B185" s="35"/>
      <c r="C185" s="6"/>
      <c r="D185" s="36" t="s">
        <v>18</v>
      </c>
      <c r="E185" s="37">
        <f>SUM(E157:E184)</f>
        <v>630000</v>
      </c>
      <c r="F185" s="38">
        <f>SUM(F157:F184)</f>
        <v>63000</v>
      </c>
      <c r="G185" s="38">
        <f>SUM(G157:G184)</f>
        <v>693000</v>
      </c>
    </row>
    <row r="186" spans="1:7" s="2" customFormat="1" ht="15" customHeight="1" thickBot="1">
      <c r="A186" s="39" t="s">
        <v>19</v>
      </c>
      <c r="B186" s="40" t="s">
        <v>20</v>
      </c>
      <c r="C186" s="41"/>
      <c r="D186" s="42"/>
      <c r="E186" s="43"/>
      <c r="F186" s="42"/>
      <c r="G186" s="42"/>
    </row>
    <row r="187" spans="1:7" s="2" customFormat="1" ht="15" customHeight="1">
      <c r="A187" s="2" t="s">
        <v>21</v>
      </c>
      <c r="C187" s="4"/>
      <c r="D187" s="4"/>
      <c r="E187" s="4"/>
      <c r="F187" s="4"/>
      <c r="G187" s="4"/>
    </row>
    <row r="188" spans="1:7" s="2" customFormat="1" ht="15" customHeight="1">
      <c r="C188" s="4"/>
      <c r="D188" s="4"/>
      <c r="E188" s="4"/>
      <c r="F188" s="4"/>
      <c r="G188" s="4"/>
    </row>
    <row r="189" spans="1:7" s="2" customFormat="1" ht="15" customHeight="1">
      <c r="C189" s="4"/>
      <c r="D189" s="4"/>
      <c r="E189" s="4"/>
      <c r="F189" s="4"/>
      <c r="G189" s="4"/>
    </row>
  </sheetData>
  <mergeCells count="8">
    <mergeCell ref="A142:G142"/>
    <mergeCell ref="A145:B145"/>
    <mergeCell ref="A1:G1"/>
    <mergeCell ref="A4:B4"/>
    <mergeCell ref="A48:G48"/>
    <mergeCell ref="A51:B51"/>
    <mergeCell ref="A95:G95"/>
    <mergeCell ref="A98:B98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3330mt (2)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2014-04-08T05:35:28Z</cp:lastPrinted>
  <dcterms:created xsi:type="dcterms:W3CDTF">2013-10-08T01:57:35Z</dcterms:created>
  <dcterms:modified xsi:type="dcterms:W3CDTF">2014-04-08T11:19:40Z</dcterms:modified>
</cp:coreProperties>
</file>