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90" windowWidth="13995" windowHeight="7605"/>
  </bookViews>
  <sheets>
    <sheet name="600G1SFF (2)" sheetId="4" r:id="rId1"/>
    <sheet name="600G1SFF" sheetId="3" r:id="rId2"/>
  </sheets>
  <calcPr calcId="145621"/>
</workbook>
</file>

<file path=xl/calcChain.xml><?xml version="1.0" encoding="utf-8"?>
<calcChain xmlns="http://schemas.openxmlformats.org/spreadsheetml/2006/main">
  <c r="E23" i="4" l="1"/>
  <c r="E21" i="4"/>
  <c r="E19" i="4"/>
  <c r="E17" i="4"/>
  <c r="E34" i="4"/>
  <c r="F34" i="4" s="1"/>
  <c r="E34" i="3"/>
  <c r="D34" i="3"/>
  <c r="D17" i="3"/>
  <c r="F23" i="4" l="1"/>
  <c r="G23" i="4" s="1"/>
  <c r="G21" i="4"/>
  <c r="F21" i="4"/>
  <c r="E44" i="4"/>
  <c r="F19" i="4"/>
  <c r="G19" i="4" s="1"/>
  <c r="G34" i="4"/>
  <c r="F17" i="4"/>
  <c r="F44" i="4" s="1"/>
  <c r="F34" i="3"/>
  <c r="G34" i="3" s="1"/>
  <c r="E17" i="3"/>
  <c r="F17" i="3" s="1"/>
  <c r="F44" i="3" s="1"/>
  <c r="G17" i="4" l="1"/>
  <c r="G44" i="4" s="1"/>
  <c r="B11" i="4" s="1"/>
  <c r="G17" i="3"/>
  <c r="G44" i="3" s="1"/>
  <c r="B11" i="3" s="1"/>
  <c r="E44" i="3"/>
</calcChain>
</file>

<file path=xl/sharedStrings.xml><?xml version="1.0" encoding="utf-8"?>
<sst xmlns="http://schemas.openxmlformats.org/spreadsheetml/2006/main" count="73" uniqueCount="50">
  <si>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</si>
  <si>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</si>
  <si>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</si>
  <si>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</si>
  <si>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</si>
  <si>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컴퓨터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</si>
  <si>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</si>
  <si>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</si>
  <si>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</si>
  <si>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</si>
  <si>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</si>
  <si>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</si>
  <si>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</si>
  <si>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</si>
  <si>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</si>
  <si>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</si>
  <si>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</si>
  <si>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</si>
  <si>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</si>
  <si>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</si>
  <si>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</si>
  <si>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</si>
  <si>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Intel HD Graphics 4600</t>
    <phoneticPr fontId="3" type="noConversion"/>
  </si>
  <si>
    <t>intel Q85 chipset</t>
    <phoneticPr fontId="3" type="noConversion"/>
  </si>
  <si>
    <t>PS/2 keyboard and mouse port</t>
    <phoneticPr fontId="3" type="noConversion"/>
  </si>
  <si>
    <t>(1) VGA video port, (2) DisplayPort with multi-stream video port</t>
    <phoneticPr fontId="3" type="noConversion"/>
  </si>
  <si>
    <t>(4) USB 3.0 port / (6) USB 2.0 port</t>
    <phoneticPr fontId="3" type="noConversion"/>
  </si>
  <si>
    <t>(1) RS-232 serial port</t>
    <phoneticPr fontId="3" type="noConversion"/>
  </si>
  <si>
    <t>인텔 i5-4570 쿼드코어 (3.2GHz up to 3.6GHz)</t>
    <phoneticPr fontId="3" type="noConversion"/>
  </si>
  <si>
    <t>DVD Super Multi</t>
    <phoneticPr fontId="3" type="noConversion"/>
  </si>
  <si>
    <t>(1) PCI Express x16 port</t>
    <phoneticPr fontId="3" type="noConversion"/>
  </si>
  <si>
    <t>(3) PCI Express x1 port</t>
    <phoneticPr fontId="3" type="noConversion"/>
  </si>
  <si>
    <t>HP 600 G1</t>
    <phoneticPr fontId="3" type="noConversion"/>
  </si>
  <si>
    <t>4GB 1,600MHz DDR3 Memory (max 32GB)</t>
    <phoneticPr fontId="3" type="noConversion"/>
  </si>
  <si>
    <t>500GB HDD</t>
    <phoneticPr fontId="3" type="noConversion"/>
  </si>
  <si>
    <t>Windows 7 Pro 32bit / 64bit</t>
    <phoneticPr fontId="3" type="noConversion"/>
  </si>
  <si>
    <t>물품식별번호</t>
    <phoneticPr fontId="3" type="noConversion"/>
  </si>
  <si>
    <t>(납품장소도 가격)</t>
    <phoneticPr fontId="3" type="noConversion"/>
  </si>
  <si>
    <t>모니터</t>
    <phoneticPr fontId="3" type="noConversion"/>
  </si>
  <si>
    <t>HP P221</t>
    <phoneticPr fontId="3" type="noConversion"/>
  </si>
  <si>
    <t>54.61cm 액정모니터</t>
    <phoneticPr fontId="3" type="noConversion"/>
  </si>
  <si>
    <t>눈부심 방지 코팅</t>
    <phoneticPr fontId="3" type="noConversion"/>
  </si>
  <si>
    <t>1920 x 1080 full HD</t>
    <phoneticPr fontId="3" type="noConversion"/>
  </si>
  <si>
    <t>시야각도 160 / 170</t>
    <phoneticPr fontId="3" type="noConversion"/>
  </si>
  <si>
    <t>(재)강원테크노파크</t>
    <phoneticPr fontId="3" type="noConversion"/>
  </si>
  <si>
    <t>프린터 잉크</t>
    <phoneticPr fontId="3" type="noConversion"/>
  </si>
  <si>
    <t>HP CN017A</t>
    <phoneticPr fontId="3" type="noConversion"/>
  </si>
  <si>
    <t>HP CN016A</t>
    <phoneticPr fontId="3" type="noConversion"/>
  </si>
  <si>
    <t>HP CN018A</t>
    <phoneticPr fontId="3" type="noConversion"/>
  </si>
  <si>
    <t>HP CN019A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</si>
</sst>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104775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390525</xdr:colOff>
      <xdr:row>18</xdr:row>
      <xdr:rowOff>95250</xdr:rowOff>
    </xdr:from>
    <xdr:to>
      <xdr:col>6</xdr:col>
      <xdr:colOff>828675</xdr:colOff>
      <xdr:row>31</xdr:row>
      <xdr:rowOff>114300</xdr:rowOff>
    </xdr:to>
    <xdr:pic>
      <xdr:nvPicPr>
        <xdr:cNvPr id="4" name="그림 3" descr="http://www.innomart.co.kr/shop/data/1/0208_00067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3848100"/>
          <a:ext cx="2495550" cy="2495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409575</xdr:colOff>
      <xdr:row>34</xdr:row>
      <xdr:rowOff>57149</xdr:rowOff>
    </xdr:from>
    <xdr:to>
      <xdr:col>5</xdr:col>
      <xdr:colOff>971550</xdr:colOff>
      <xdr:row>42</xdr:row>
      <xdr:rowOff>161924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52925" y="6857999"/>
          <a:ext cx="1628775" cy="1628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workbookViewId="0">
      <selection activeCell="A27" sqref="A27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21</v>
      </c>
      <c r="B1" s="45"/>
      <c r="C1" s="45"/>
      <c r="D1" s="45"/>
      <c r="E1" s="45"/>
      <c r="F1" s="45"/>
      <c r="G1" s="45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6" t="s">
        <v>44</v>
      </c>
      <c r="B4" s="46"/>
      <c r="C4" s="40" t="s">
        <v>20</v>
      </c>
      <c r="D4" s="4"/>
      <c r="E4" s="4"/>
    </row>
    <row r="5" spans="1:7" ht="15" customHeight="1">
      <c r="A5" s="3" t="s">
        <v>19</v>
      </c>
      <c r="B5" s="39"/>
      <c r="C5" s="38"/>
      <c r="D5" s="4"/>
      <c r="E5" s="4"/>
    </row>
    <row r="6" spans="1:7" ht="15" customHeight="1">
      <c r="A6" s="3" t="s">
        <v>18</v>
      </c>
      <c r="B6" s="3"/>
      <c r="C6" s="4"/>
      <c r="D6" s="4"/>
      <c r="E6" s="4"/>
    </row>
    <row r="7" spans="1:7" ht="15" customHeight="1">
      <c r="A7" s="3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6">
        <f>G44</f>
        <v>178200</v>
      </c>
      <c r="C11" s="4"/>
      <c r="D11" s="4"/>
      <c r="E11" s="4"/>
    </row>
    <row r="12" spans="1:7" ht="15" customHeight="1">
      <c r="A12" s="3" t="s">
        <v>14</v>
      </c>
      <c r="B12" s="35">
        <v>41873</v>
      </c>
      <c r="C12" s="4"/>
      <c r="D12" s="4"/>
      <c r="E12" s="4"/>
    </row>
    <row r="13" spans="1:7" ht="15" customHeight="1">
      <c r="A13" s="3" t="s">
        <v>13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12</v>
      </c>
      <c r="B15" s="33" t="s">
        <v>11</v>
      </c>
      <c r="C15" s="31" t="s">
        <v>10</v>
      </c>
      <c r="D15" s="31" t="s">
        <v>9</v>
      </c>
      <c r="E15" s="32" t="s">
        <v>8</v>
      </c>
      <c r="F15" s="32" t="s">
        <v>7</v>
      </c>
      <c r="G15" s="31" t="s">
        <v>6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45</v>
      </c>
      <c r="B17" s="25" t="s">
        <v>47</v>
      </c>
      <c r="C17" s="43">
        <v>2</v>
      </c>
      <c r="D17" s="23">
        <v>39000</v>
      </c>
      <c r="E17" s="17">
        <f>C17*D17</f>
        <v>78000</v>
      </c>
      <c r="F17" s="16">
        <f>E17*10%</f>
        <v>7800</v>
      </c>
      <c r="G17" s="16">
        <f>SUM(E17:F17)</f>
        <v>85800</v>
      </c>
      <c r="I17" s="26"/>
    </row>
    <row r="18" spans="1:9" s="3" customFormat="1" ht="15" customHeight="1">
      <c r="A18" s="25"/>
      <c r="B18" s="25"/>
      <c r="C18" s="24"/>
      <c r="D18" s="23"/>
      <c r="E18" s="17"/>
      <c r="F18" s="16"/>
      <c r="G18" s="16"/>
    </row>
    <row r="19" spans="1:9" s="3" customFormat="1" ht="15" customHeight="1">
      <c r="A19" s="25"/>
      <c r="B19" s="42" t="s">
        <v>46</v>
      </c>
      <c r="C19" s="24">
        <v>1</v>
      </c>
      <c r="D19" s="23">
        <v>28000</v>
      </c>
      <c r="E19" s="17">
        <f>C19*D19</f>
        <v>28000</v>
      </c>
      <c r="F19" s="16">
        <f>E19*10%</f>
        <v>2800</v>
      </c>
      <c r="G19" s="16">
        <f>SUM(E19:F19)</f>
        <v>30800</v>
      </c>
    </row>
    <row r="20" spans="1:9" s="3" customFormat="1" ht="15" customHeight="1">
      <c r="A20" s="25"/>
      <c r="B20" s="42"/>
      <c r="C20" s="24"/>
      <c r="D20" s="23"/>
      <c r="E20" s="17"/>
      <c r="F20" s="16"/>
      <c r="G20" s="16"/>
      <c r="I20" s="26"/>
    </row>
    <row r="21" spans="1:9" s="3" customFormat="1" ht="15" customHeight="1">
      <c r="A21" s="25"/>
      <c r="B21" s="42" t="s">
        <v>48</v>
      </c>
      <c r="C21" s="24">
        <v>1</v>
      </c>
      <c r="D21" s="23">
        <v>28000</v>
      </c>
      <c r="E21" s="17">
        <f>C21*D21</f>
        <v>28000</v>
      </c>
      <c r="F21" s="16">
        <f>E21*10%</f>
        <v>2800</v>
      </c>
      <c r="G21" s="16">
        <f>SUM(E21:F21)</f>
        <v>30800</v>
      </c>
    </row>
    <row r="22" spans="1:9" s="3" customFormat="1" ht="15" customHeight="1">
      <c r="A22" s="25"/>
      <c r="B22" s="42"/>
      <c r="C22" s="24"/>
      <c r="D22" s="23"/>
      <c r="E22" s="17"/>
      <c r="F22" s="16"/>
      <c r="G22" s="16"/>
    </row>
    <row r="23" spans="1:9" s="3" customFormat="1" ht="15" customHeight="1">
      <c r="A23" s="25"/>
      <c r="B23" s="42" t="s">
        <v>49</v>
      </c>
      <c r="C23" s="24">
        <v>1</v>
      </c>
      <c r="D23" s="23">
        <v>28000</v>
      </c>
      <c r="E23" s="17">
        <f>C23*D23</f>
        <v>28000</v>
      </c>
      <c r="F23" s="16">
        <f>E23*10%</f>
        <v>2800</v>
      </c>
      <c r="G23" s="16">
        <f>SUM(E23:F23)</f>
        <v>30800</v>
      </c>
    </row>
    <row r="24" spans="1:9" s="3" customFormat="1" ht="15" customHeight="1">
      <c r="A24" s="25"/>
      <c r="B24" s="42"/>
      <c r="C24" s="24"/>
      <c r="D24" s="23"/>
      <c r="E24" s="17"/>
      <c r="F24" s="16"/>
      <c r="G24" s="16"/>
    </row>
    <row r="25" spans="1:9" s="3" customFormat="1" ht="15" customHeight="1">
      <c r="A25" s="25"/>
      <c r="B25" s="42"/>
      <c r="C25" s="24"/>
      <c r="D25" s="23"/>
      <c r="E25" s="17"/>
      <c r="F25" s="16"/>
      <c r="G25" s="16"/>
    </row>
    <row r="26" spans="1:9" s="3" customFormat="1" ht="15" customHeight="1">
      <c r="A26" s="25"/>
      <c r="B26" s="42"/>
      <c r="C26" s="24"/>
      <c r="D26" s="23"/>
      <c r="E26" s="17"/>
      <c r="F26" s="16"/>
      <c r="G26" s="16"/>
    </row>
    <row r="27" spans="1:9" s="3" customFormat="1" ht="15" customHeight="1">
      <c r="A27" s="25"/>
      <c r="B27" s="42"/>
      <c r="C27" s="24"/>
      <c r="D27" s="23"/>
      <c r="E27" s="17"/>
      <c r="F27" s="16"/>
      <c r="G27" s="16"/>
    </row>
    <row r="28" spans="1:9" s="3" customFormat="1" ht="15" customHeight="1">
      <c r="A28" s="25"/>
      <c r="B28" s="42"/>
      <c r="C28" s="24"/>
      <c r="D28" s="23"/>
      <c r="E28" s="17"/>
      <c r="F28" s="16"/>
      <c r="G28" s="16"/>
    </row>
    <row r="29" spans="1:9" s="3" customFormat="1" ht="15" customHeight="1">
      <c r="A29" s="25"/>
      <c r="B29" s="42"/>
      <c r="C29" s="24"/>
      <c r="D29" s="23"/>
      <c r="E29" s="17"/>
      <c r="F29" s="16"/>
      <c r="G29" s="16"/>
    </row>
    <row r="30" spans="1:9" s="3" customFormat="1" ht="15" customHeight="1">
      <c r="A30" s="25"/>
      <c r="B30" s="42"/>
      <c r="C30" s="24"/>
      <c r="D30" s="23"/>
      <c r="E30" s="17"/>
      <c r="F30" s="16"/>
      <c r="G30" s="16"/>
    </row>
    <row r="31" spans="1:9" s="3" customFormat="1" ht="15" customHeight="1">
      <c r="A31" s="25"/>
      <c r="B31" s="42"/>
      <c r="C31" s="24"/>
      <c r="D31" s="23"/>
      <c r="E31" s="17"/>
      <c r="F31" s="16"/>
      <c r="G31" s="16"/>
    </row>
    <row r="32" spans="1:9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/>
      <c r="G33" s="16"/>
    </row>
    <row r="34" spans="1:10" s="3" customFormat="1" ht="15" customHeight="1">
      <c r="A34" s="25"/>
      <c r="B34" s="42"/>
      <c r="C34" s="24"/>
      <c r="D34" s="23"/>
      <c r="E34" s="17">
        <f>C34*D34</f>
        <v>0</v>
      </c>
      <c r="F34" s="16">
        <f>E34*10%</f>
        <v>0</v>
      </c>
      <c r="G34" s="16">
        <f>SUM(E34:F34)</f>
        <v>0</v>
      </c>
    </row>
    <row r="35" spans="1:10" s="3" customFormat="1" ht="15" customHeight="1">
      <c r="A35" s="25"/>
      <c r="B35" s="25"/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/>
      <c r="C36" s="24"/>
      <c r="D36" s="23"/>
      <c r="E36" s="17"/>
      <c r="F36" s="16"/>
      <c r="G36" s="16"/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162000</v>
      </c>
      <c r="F44" s="12">
        <f>SUM(F16:F43)</f>
        <v>16200</v>
      </c>
      <c r="G44" s="12">
        <f>SUM(G16:G43)</f>
        <v>178200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opLeftCell="A13" workbookViewId="0">
      <selection activeCell="B46" sqref="B46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21</v>
      </c>
      <c r="B1" s="45"/>
      <c r="C1" s="45"/>
      <c r="D1" s="45"/>
      <c r="E1" s="45"/>
      <c r="F1" s="45"/>
      <c r="G1" s="45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6" t="s">
        <v>44</v>
      </c>
      <c r="B4" s="46"/>
      <c r="C4" s="40" t="s">
        <v>20</v>
      </c>
      <c r="D4" s="4"/>
      <c r="E4" s="4"/>
    </row>
    <row r="5" spans="1:7" ht="15" customHeight="1">
      <c r="A5" s="3" t="s">
        <v>19</v>
      </c>
      <c r="B5" s="39"/>
      <c r="C5" s="38"/>
      <c r="D5" s="4"/>
      <c r="E5" s="4"/>
    </row>
    <row r="6" spans="1:7" ht="15" customHeight="1">
      <c r="A6" s="3" t="s">
        <v>18</v>
      </c>
      <c r="B6" s="3"/>
      <c r="C6" s="4"/>
      <c r="D6" s="4"/>
      <c r="E6" s="4"/>
    </row>
    <row r="7" spans="1:7" ht="15" customHeight="1">
      <c r="A7" s="3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6">
        <f>G44</f>
        <v>3615000</v>
      </c>
      <c r="C11" s="4"/>
      <c r="D11" s="4"/>
      <c r="E11" s="4"/>
    </row>
    <row r="12" spans="1:7" ht="15" customHeight="1">
      <c r="A12" s="3" t="s">
        <v>14</v>
      </c>
      <c r="B12" s="35">
        <v>41873</v>
      </c>
      <c r="C12" s="4"/>
      <c r="D12" s="4"/>
      <c r="E12" s="4"/>
    </row>
    <row r="13" spans="1:7" ht="15" customHeight="1">
      <c r="A13" s="3" t="s">
        <v>13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12</v>
      </c>
      <c r="B15" s="33" t="s">
        <v>11</v>
      </c>
      <c r="C15" s="31" t="s">
        <v>10</v>
      </c>
      <c r="D15" s="31" t="s">
        <v>9</v>
      </c>
      <c r="E15" s="32" t="s">
        <v>8</v>
      </c>
      <c r="F15" s="32" t="s">
        <v>7</v>
      </c>
      <c r="G15" s="31" t="s">
        <v>6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5</v>
      </c>
      <c r="B17" s="25" t="s">
        <v>32</v>
      </c>
      <c r="C17" s="43">
        <v>3</v>
      </c>
      <c r="D17" s="23">
        <f>960000/1.1</f>
        <v>872727.27272727271</v>
      </c>
      <c r="E17" s="17">
        <f>C17*D17</f>
        <v>2618181.8181818184</v>
      </c>
      <c r="F17" s="16">
        <f>E17*10%</f>
        <v>261818.18181818185</v>
      </c>
      <c r="G17" s="16">
        <f>SUM(E17:F17)</f>
        <v>2880000</v>
      </c>
      <c r="I17" s="26"/>
    </row>
    <row r="18" spans="1:9" s="3" customFormat="1" ht="15" customHeight="1">
      <c r="A18" s="25" t="s">
        <v>36</v>
      </c>
      <c r="B18" s="25">
        <v>22698302</v>
      </c>
      <c r="C18" s="24"/>
      <c r="D18" s="23" t="s">
        <v>37</v>
      </c>
      <c r="E18" s="17"/>
      <c r="F18" s="16"/>
      <c r="G18" s="16"/>
    </row>
    <row r="19" spans="1:9" s="3" customFormat="1" ht="15" customHeight="1">
      <c r="A19" s="25"/>
      <c r="B19" s="42" t="s">
        <v>28</v>
      </c>
      <c r="C19" s="24"/>
      <c r="D19" s="23"/>
      <c r="E19" s="17"/>
      <c r="F19" s="16"/>
      <c r="G19" s="16"/>
    </row>
    <row r="20" spans="1:9" s="3" customFormat="1" ht="15" customHeight="1">
      <c r="A20" s="25"/>
      <c r="B20" s="42" t="s">
        <v>33</v>
      </c>
      <c r="C20" s="24"/>
      <c r="D20" s="23"/>
      <c r="E20" s="17"/>
      <c r="F20" s="16"/>
      <c r="G20" s="16"/>
      <c r="I20" s="26"/>
    </row>
    <row r="21" spans="1:9" s="3" customFormat="1" ht="15" customHeight="1">
      <c r="A21" s="25"/>
      <c r="B21" s="42" t="s">
        <v>34</v>
      </c>
      <c r="C21" s="24"/>
      <c r="D21" s="23"/>
      <c r="E21" s="17"/>
      <c r="F21" s="16"/>
      <c r="G21" s="16"/>
    </row>
    <row r="22" spans="1:9" s="3" customFormat="1" ht="15" customHeight="1">
      <c r="A22" s="25"/>
      <c r="B22" s="42" t="s">
        <v>29</v>
      </c>
      <c r="C22" s="24"/>
      <c r="D22" s="23"/>
      <c r="E22" s="17"/>
      <c r="F22" s="16"/>
      <c r="G22" s="16"/>
    </row>
    <row r="23" spans="1:9" s="3" customFormat="1" ht="15" customHeight="1">
      <c r="A23" s="25"/>
      <c r="B23" s="42" t="s">
        <v>22</v>
      </c>
      <c r="C23" s="24"/>
      <c r="D23" s="23"/>
      <c r="E23" s="17"/>
      <c r="F23" s="16"/>
      <c r="G23" s="16"/>
    </row>
    <row r="24" spans="1:9" s="3" customFormat="1" ht="15" customHeight="1">
      <c r="A24" s="25"/>
      <c r="B24" s="42" t="s">
        <v>23</v>
      </c>
      <c r="C24" s="24"/>
      <c r="D24" s="23"/>
      <c r="E24" s="17"/>
      <c r="F24" s="16"/>
      <c r="G24" s="16"/>
    </row>
    <row r="25" spans="1:9" s="3" customFormat="1" ht="15" customHeight="1">
      <c r="A25" s="25"/>
      <c r="B25" s="42" t="s">
        <v>26</v>
      </c>
      <c r="C25" s="24"/>
      <c r="D25" s="23"/>
      <c r="E25" s="17"/>
      <c r="F25" s="16"/>
      <c r="G25" s="16"/>
    </row>
    <row r="26" spans="1:9" s="3" customFormat="1" ht="15" customHeight="1">
      <c r="A26" s="25"/>
      <c r="B26" s="42" t="s">
        <v>27</v>
      </c>
      <c r="C26" s="24"/>
      <c r="D26" s="23"/>
      <c r="E26" s="17"/>
      <c r="F26" s="16"/>
      <c r="G26" s="16"/>
    </row>
    <row r="27" spans="1:9" s="3" customFormat="1" ht="15" customHeight="1">
      <c r="A27" s="25"/>
      <c r="B27" s="42" t="s">
        <v>24</v>
      </c>
      <c r="C27" s="24"/>
      <c r="D27" s="23"/>
      <c r="E27" s="17"/>
      <c r="F27" s="16"/>
      <c r="G27" s="16"/>
    </row>
    <row r="28" spans="1:9" s="3" customFormat="1" ht="15" customHeight="1">
      <c r="A28" s="25"/>
      <c r="B28" s="42" t="s">
        <v>25</v>
      </c>
      <c r="C28" s="24"/>
      <c r="D28" s="23"/>
      <c r="E28" s="17"/>
      <c r="F28" s="16"/>
      <c r="G28" s="16"/>
    </row>
    <row r="29" spans="1:9" s="3" customFormat="1" ht="15" customHeight="1">
      <c r="A29" s="25"/>
      <c r="B29" s="42" t="s">
        <v>30</v>
      </c>
      <c r="C29" s="24"/>
      <c r="D29" s="23"/>
      <c r="E29" s="17"/>
      <c r="F29" s="16"/>
      <c r="G29" s="16"/>
    </row>
    <row r="30" spans="1:9" s="3" customFormat="1" ht="15" customHeight="1">
      <c r="A30" s="25"/>
      <c r="B30" s="42" t="s">
        <v>31</v>
      </c>
      <c r="C30" s="24"/>
      <c r="D30" s="23"/>
      <c r="E30" s="17"/>
      <c r="F30" s="16"/>
      <c r="G30" s="16"/>
    </row>
    <row r="31" spans="1:9" s="3" customFormat="1" ht="15" customHeight="1">
      <c r="A31" s="25"/>
      <c r="B31" s="42" t="s">
        <v>35</v>
      </c>
      <c r="C31" s="24"/>
      <c r="D31" s="23"/>
      <c r="E31" s="17"/>
      <c r="F31" s="16"/>
      <c r="G31" s="16"/>
    </row>
    <row r="32" spans="1:9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/>
      <c r="G33" s="16"/>
    </row>
    <row r="34" spans="1:10" s="3" customFormat="1" ht="15" customHeight="1">
      <c r="A34" s="25" t="s">
        <v>38</v>
      </c>
      <c r="B34" s="42" t="s">
        <v>39</v>
      </c>
      <c r="C34" s="24">
        <v>3</v>
      </c>
      <c r="D34" s="23">
        <f>245000/1.1</f>
        <v>222727.27272727271</v>
      </c>
      <c r="E34" s="17">
        <f>C34*D34</f>
        <v>668181.81818181812</v>
      </c>
      <c r="F34" s="16">
        <f>E34*10%</f>
        <v>66818.181818181809</v>
      </c>
      <c r="G34" s="16">
        <f>SUM(E34:F34)</f>
        <v>734999.99999999988</v>
      </c>
    </row>
    <row r="35" spans="1:10" s="3" customFormat="1" ht="15" customHeight="1">
      <c r="A35" s="25" t="s">
        <v>36</v>
      </c>
      <c r="B35" s="25">
        <v>22521515</v>
      </c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 t="s">
        <v>40</v>
      </c>
      <c r="C36" s="24"/>
      <c r="D36" s="23"/>
      <c r="E36" s="17"/>
      <c r="F36" s="16"/>
      <c r="G36" s="16"/>
    </row>
    <row r="37" spans="1:10" s="3" customFormat="1" ht="15" customHeight="1">
      <c r="A37" s="25"/>
      <c r="B37" s="42" t="s">
        <v>41</v>
      </c>
      <c r="C37" s="24"/>
      <c r="D37" s="23"/>
      <c r="E37" s="17"/>
      <c r="F37" s="16"/>
      <c r="G37" s="16"/>
    </row>
    <row r="38" spans="1:10" s="3" customFormat="1" ht="15" customHeight="1">
      <c r="A38" s="25"/>
      <c r="B38" s="42" t="s">
        <v>42</v>
      </c>
      <c r="C38" s="24"/>
      <c r="D38" s="23"/>
      <c r="E38" s="17"/>
      <c r="F38" s="16"/>
      <c r="G38" s="16"/>
    </row>
    <row r="39" spans="1:10" s="3" customFormat="1" ht="15" customHeight="1">
      <c r="A39" s="25"/>
      <c r="B39" s="42" t="s">
        <v>43</v>
      </c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3286363.6363636367</v>
      </c>
      <c r="F44" s="12">
        <f>SUM(F16:F43)</f>
        <v>328636.36363636365</v>
      </c>
      <c r="G44" s="12">
        <f>SUM(G16:G43)</f>
        <v>3615000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600G1SFF (2)</vt:lpstr>
      <vt:lpstr>600G1SFF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2014-08-25T23:34:53Z</cp:lastPrinted>
  <dcterms:created xsi:type="dcterms:W3CDTF">2014-08-19T00:52:26Z</dcterms:created>
  <dcterms:modified xsi:type="dcterms:W3CDTF">2014-08-25T23:35:00Z</dcterms:modified>
</cp:coreProperties>
</file>