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판매 (2)" sheetId="6" r:id="rId1"/>
    <sheet name="판매" sheetId="5" r:id="rId2"/>
    <sheet name="렌탈" sheetId="4" r:id="rId3"/>
  </sheets>
  <calcPr calcId="145621"/>
</workbook>
</file>

<file path=xl/calcChain.xml><?xml version="1.0" encoding="utf-8"?>
<calcChain xmlns="http://schemas.openxmlformats.org/spreadsheetml/2006/main">
  <c r="E88" i="6" l="1"/>
  <c r="F88" i="6" s="1"/>
  <c r="F87" i="6"/>
  <c r="E87" i="6"/>
  <c r="G87" i="6" s="1"/>
  <c r="E86" i="6"/>
  <c r="F86" i="6" s="1"/>
  <c r="F85" i="6"/>
  <c r="E85" i="6"/>
  <c r="G85" i="6" s="1"/>
  <c r="E84" i="6"/>
  <c r="F84" i="6" s="1"/>
  <c r="F83" i="6"/>
  <c r="E83" i="6"/>
  <c r="G83" i="6" s="1"/>
  <c r="E82" i="6"/>
  <c r="F82" i="6" s="1"/>
  <c r="F81" i="6"/>
  <c r="E81" i="6"/>
  <c r="G81" i="6" s="1"/>
  <c r="E80" i="6"/>
  <c r="F80" i="6" s="1"/>
  <c r="F79" i="6"/>
  <c r="G79" i="6" s="1"/>
  <c r="F78" i="6"/>
  <c r="E78" i="6"/>
  <c r="G78" i="6" s="1"/>
  <c r="E77" i="6"/>
  <c r="F77" i="6" s="1"/>
  <c r="G74" i="6"/>
  <c r="G73" i="6"/>
  <c r="G72" i="6"/>
  <c r="G71" i="6"/>
  <c r="G70" i="6"/>
  <c r="G69" i="6"/>
  <c r="G68" i="6"/>
  <c r="G67" i="6"/>
  <c r="G66" i="6"/>
  <c r="G65" i="6"/>
  <c r="F64" i="6"/>
  <c r="E64" i="6"/>
  <c r="G64" i="6" s="1"/>
  <c r="E63" i="6"/>
  <c r="F63" i="6" s="1"/>
  <c r="F62" i="6"/>
  <c r="E62" i="6"/>
  <c r="B58" i="6"/>
  <c r="E42" i="6"/>
  <c r="F42" i="6" s="1"/>
  <c r="E41" i="6"/>
  <c r="F41" i="6" s="1"/>
  <c r="E40" i="6"/>
  <c r="F40" i="6" s="1"/>
  <c r="F39" i="6"/>
  <c r="E39" i="6"/>
  <c r="E38" i="6"/>
  <c r="F38" i="6" s="1"/>
  <c r="E37" i="6"/>
  <c r="F37" i="6" s="1"/>
  <c r="E36" i="6"/>
  <c r="F36" i="6" s="1"/>
  <c r="F35" i="6"/>
  <c r="E35" i="6"/>
  <c r="G35" i="6" s="1"/>
  <c r="E34" i="6"/>
  <c r="F34" i="6" s="1"/>
  <c r="F33" i="6"/>
  <c r="G33" i="6" s="1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F18" i="6"/>
  <c r="E18" i="6"/>
  <c r="E17" i="6"/>
  <c r="F17" i="6" s="1"/>
  <c r="E16" i="6"/>
  <c r="B12" i="6"/>
  <c r="E89" i="6" l="1"/>
  <c r="F89" i="6"/>
  <c r="G63" i="6"/>
  <c r="G77" i="6"/>
  <c r="G80" i="6"/>
  <c r="G82" i="6"/>
  <c r="G84" i="6"/>
  <c r="G86" i="6"/>
  <c r="G88" i="6"/>
  <c r="G62" i="6"/>
  <c r="E43" i="6"/>
  <c r="G39" i="6"/>
  <c r="F16" i="6"/>
  <c r="G18" i="6"/>
  <c r="F32" i="6"/>
  <c r="G32" i="6" s="1"/>
  <c r="G37" i="6"/>
  <c r="G41" i="6"/>
  <c r="F43" i="6"/>
  <c r="G17" i="6"/>
  <c r="G31" i="6"/>
  <c r="G34" i="6"/>
  <c r="G36" i="6"/>
  <c r="G38" i="6"/>
  <c r="G40" i="6"/>
  <c r="G42" i="6"/>
  <c r="G16" i="6"/>
  <c r="E230" i="5"/>
  <c r="F230" i="5" s="1"/>
  <c r="F229" i="5"/>
  <c r="E229" i="5"/>
  <c r="G229" i="5" s="1"/>
  <c r="E228" i="5"/>
  <c r="F228" i="5" s="1"/>
  <c r="F227" i="5"/>
  <c r="E227" i="5"/>
  <c r="G227" i="5" s="1"/>
  <c r="E226" i="5"/>
  <c r="F226" i="5" s="1"/>
  <c r="F225" i="5"/>
  <c r="E225" i="5"/>
  <c r="G225" i="5" s="1"/>
  <c r="E224" i="5"/>
  <c r="F224" i="5" s="1"/>
  <c r="F223" i="5"/>
  <c r="E223" i="5"/>
  <c r="G223" i="5" s="1"/>
  <c r="E222" i="5"/>
  <c r="F222" i="5" s="1"/>
  <c r="F221" i="5"/>
  <c r="G221" i="5" s="1"/>
  <c r="F220" i="5"/>
  <c r="E220" i="5"/>
  <c r="G220" i="5" s="1"/>
  <c r="E219" i="5"/>
  <c r="F219" i="5" s="1"/>
  <c r="G216" i="5"/>
  <c r="G215" i="5"/>
  <c r="G214" i="5"/>
  <c r="G213" i="5"/>
  <c r="G212" i="5"/>
  <c r="G211" i="5"/>
  <c r="G210" i="5"/>
  <c r="G209" i="5"/>
  <c r="G208" i="5"/>
  <c r="G207" i="5"/>
  <c r="F206" i="5"/>
  <c r="E206" i="5"/>
  <c r="G206" i="5" s="1"/>
  <c r="E205" i="5"/>
  <c r="F205" i="5" s="1"/>
  <c r="F204" i="5"/>
  <c r="E204" i="5"/>
  <c r="E231" i="5" s="1"/>
  <c r="B200" i="5"/>
  <c r="F183" i="5"/>
  <c r="E183" i="5"/>
  <c r="G183" i="5" s="1"/>
  <c r="E182" i="5"/>
  <c r="F182" i="5" s="1"/>
  <c r="F181" i="5"/>
  <c r="E181" i="5"/>
  <c r="G181" i="5" s="1"/>
  <c r="E180" i="5"/>
  <c r="F180" i="5" s="1"/>
  <c r="F179" i="5"/>
  <c r="E179" i="5"/>
  <c r="G179" i="5" s="1"/>
  <c r="E178" i="5"/>
  <c r="F178" i="5" s="1"/>
  <c r="F177" i="5"/>
  <c r="E177" i="5"/>
  <c r="G177" i="5" s="1"/>
  <c r="E176" i="5"/>
  <c r="F176" i="5" s="1"/>
  <c r="F175" i="5"/>
  <c r="E175" i="5"/>
  <c r="G175" i="5" s="1"/>
  <c r="G174" i="5"/>
  <c r="F174" i="5"/>
  <c r="E173" i="5"/>
  <c r="F173" i="5" s="1"/>
  <c r="F172" i="5"/>
  <c r="E172" i="5"/>
  <c r="G172" i="5" s="1"/>
  <c r="G169" i="5"/>
  <c r="G168" i="5"/>
  <c r="G167" i="5"/>
  <c r="G166" i="5"/>
  <c r="G165" i="5"/>
  <c r="G164" i="5"/>
  <c r="G163" i="5"/>
  <c r="G162" i="5"/>
  <c r="G161" i="5"/>
  <c r="G160" i="5"/>
  <c r="E159" i="5"/>
  <c r="F159" i="5" s="1"/>
  <c r="F158" i="5"/>
  <c r="E158" i="5"/>
  <c r="G158" i="5" s="1"/>
  <c r="E157" i="5"/>
  <c r="F157" i="5" s="1"/>
  <c r="F184" i="5" s="1"/>
  <c r="B153" i="5"/>
  <c r="E136" i="5"/>
  <c r="F136" i="5" s="1"/>
  <c r="F135" i="5"/>
  <c r="E135" i="5"/>
  <c r="G135" i="5" s="1"/>
  <c r="E134" i="5"/>
  <c r="F134" i="5" s="1"/>
  <c r="F133" i="5"/>
  <c r="E133" i="5"/>
  <c r="G133" i="5" s="1"/>
  <c r="E132" i="5"/>
  <c r="F132" i="5" s="1"/>
  <c r="F131" i="5"/>
  <c r="E131" i="5"/>
  <c r="G131" i="5" s="1"/>
  <c r="E130" i="5"/>
  <c r="F130" i="5" s="1"/>
  <c r="F129" i="5"/>
  <c r="E129" i="5"/>
  <c r="G129" i="5" s="1"/>
  <c r="E128" i="5"/>
  <c r="F128" i="5" s="1"/>
  <c r="F127" i="5"/>
  <c r="G127" i="5" s="1"/>
  <c r="F126" i="5"/>
  <c r="E126" i="5"/>
  <c r="G126" i="5" s="1"/>
  <c r="E125" i="5"/>
  <c r="F125" i="5" s="1"/>
  <c r="G122" i="5"/>
  <c r="G121" i="5"/>
  <c r="G120" i="5"/>
  <c r="G119" i="5"/>
  <c r="G118" i="5"/>
  <c r="G117" i="5"/>
  <c r="G116" i="5"/>
  <c r="G115" i="5"/>
  <c r="G114" i="5"/>
  <c r="G113" i="5"/>
  <c r="F112" i="5"/>
  <c r="E112" i="5"/>
  <c r="G112" i="5" s="1"/>
  <c r="E111" i="5"/>
  <c r="F111" i="5" s="1"/>
  <c r="F110" i="5"/>
  <c r="F137" i="5" s="1"/>
  <c r="E110" i="5"/>
  <c r="E137" i="5" s="1"/>
  <c r="B106" i="5"/>
  <c r="F89" i="5"/>
  <c r="E89" i="5"/>
  <c r="G89" i="5" s="1"/>
  <c r="E88" i="5"/>
  <c r="F88" i="5" s="1"/>
  <c r="F87" i="5"/>
  <c r="E87" i="5"/>
  <c r="G87" i="5" s="1"/>
  <c r="E86" i="5"/>
  <c r="F86" i="5" s="1"/>
  <c r="F85" i="5"/>
  <c r="E85" i="5"/>
  <c r="G85" i="5" s="1"/>
  <c r="E84" i="5"/>
  <c r="F84" i="5" s="1"/>
  <c r="F83" i="5"/>
  <c r="E83" i="5"/>
  <c r="G83" i="5" s="1"/>
  <c r="E82" i="5"/>
  <c r="F82" i="5" s="1"/>
  <c r="F81" i="5"/>
  <c r="E81" i="5"/>
  <c r="G81" i="5" s="1"/>
  <c r="G80" i="5"/>
  <c r="F80" i="5"/>
  <c r="E79" i="5"/>
  <c r="F79" i="5" s="1"/>
  <c r="F78" i="5"/>
  <c r="E78" i="5"/>
  <c r="G78" i="5" s="1"/>
  <c r="G75" i="5"/>
  <c r="G74" i="5"/>
  <c r="G73" i="5"/>
  <c r="G72" i="5"/>
  <c r="G71" i="5"/>
  <c r="G70" i="5"/>
  <c r="G69" i="5"/>
  <c r="G68" i="5"/>
  <c r="G67" i="5"/>
  <c r="G66" i="5"/>
  <c r="E65" i="5"/>
  <c r="F65" i="5" s="1"/>
  <c r="F64" i="5"/>
  <c r="E64" i="5"/>
  <c r="G64" i="5" s="1"/>
  <c r="E63" i="5"/>
  <c r="F63" i="5" s="1"/>
  <c r="B59" i="5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s="1"/>
  <c r="B12" i="5"/>
  <c r="G89" i="6" l="1"/>
  <c r="B57" i="6" s="1"/>
  <c r="G43" i="6"/>
  <c r="B11" i="6" s="1"/>
  <c r="F43" i="5"/>
  <c r="F90" i="5"/>
  <c r="F231" i="5"/>
  <c r="G17" i="5"/>
  <c r="G31" i="5"/>
  <c r="G34" i="5"/>
  <c r="G36" i="5"/>
  <c r="G38" i="5"/>
  <c r="G40" i="5"/>
  <c r="G42" i="5"/>
  <c r="G63" i="5"/>
  <c r="G65" i="5"/>
  <c r="G79" i="5"/>
  <c r="G82" i="5"/>
  <c r="G84" i="5"/>
  <c r="G86" i="5"/>
  <c r="G88" i="5"/>
  <c r="E90" i="5"/>
  <c r="G111" i="5"/>
  <c r="G125" i="5"/>
  <c r="G128" i="5"/>
  <c r="G130" i="5"/>
  <c r="G132" i="5"/>
  <c r="G134" i="5"/>
  <c r="G136" i="5"/>
  <c r="G157" i="5"/>
  <c r="G159" i="5"/>
  <c r="G173" i="5"/>
  <c r="G176" i="5"/>
  <c r="G178" i="5"/>
  <c r="G180" i="5"/>
  <c r="G182" i="5"/>
  <c r="E184" i="5"/>
  <c r="G205" i="5"/>
  <c r="G219" i="5"/>
  <c r="G222" i="5"/>
  <c r="G224" i="5"/>
  <c r="G226" i="5"/>
  <c r="G228" i="5"/>
  <c r="G230" i="5"/>
  <c r="G16" i="5"/>
  <c r="G43" i="5" s="1"/>
  <c r="B11" i="5" s="1"/>
  <c r="G110" i="5"/>
  <c r="G137" i="5" s="1"/>
  <c r="B105" i="5" s="1"/>
  <c r="G204" i="5"/>
  <c r="G231" i="5" s="1"/>
  <c r="B199" i="5" s="1"/>
  <c r="G184" i="5" l="1"/>
  <c r="B152" i="5" s="1"/>
  <c r="G90" i="5"/>
  <c r="B58" i="5" s="1"/>
  <c r="E230" i="4" l="1"/>
  <c r="F230" i="4" s="1"/>
  <c r="F229" i="4"/>
  <c r="E229" i="4"/>
  <c r="G229" i="4" s="1"/>
  <c r="E228" i="4"/>
  <c r="F228" i="4" s="1"/>
  <c r="F227" i="4"/>
  <c r="E227" i="4"/>
  <c r="G227" i="4" s="1"/>
  <c r="E226" i="4"/>
  <c r="F226" i="4" s="1"/>
  <c r="F225" i="4"/>
  <c r="E225" i="4"/>
  <c r="G225" i="4" s="1"/>
  <c r="E224" i="4"/>
  <c r="F224" i="4" s="1"/>
  <c r="F223" i="4"/>
  <c r="E223" i="4"/>
  <c r="G223" i="4" s="1"/>
  <c r="E222" i="4"/>
  <c r="F222" i="4" s="1"/>
  <c r="F221" i="4"/>
  <c r="G221" i="4" s="1"/>
  <c r="F220" i="4"/>
  <c r="E220" i="4"/>
  <c r="G220" i="4" s="1"/>
  <c r="E219" i="4"/>
  <c r="F219" i="4" s="1"/>
  <c r="G216" i="4"/>
  <c r="G215" i="4"/>
  <c r="G214" i="4"/>
  <c r="G213" i="4"/>
  <c r="G212" i="4"/>
  <c r="G211" i="4"/>
  <c r="G210" i="4"/>
  <c r="G209" i="4"/>
  <c r="G208" i="4"/>
  <c r="G207" i="4"/>
  <c r="F206" i="4"/>
  <c r="E206" i="4"/>
  <c r="G206" i="4" s="1"/>
  <c r="E205" i="4"/>
  <c r="F205" i="4" s="1"/>
  <c r="F204" i="4"/>
  <c r="E204" i="4"/>
  <c r="E231" i="4" s="1"/>
  <c r="B200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F35" i="4"/>
  <c r="E35" i="4"/>
  <c r="G35" i="4" s="1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E43" i="4" s="1"/>
  <c r="B12" i="4"/>
  <c r="F231" i="4" l="1"/>
  <c r="G205" i="4"/>
  <c r="G219" i="4"/>
  <c r="G222" i="4"/>
  <c r="G224" i="4"/>
  <c r="G226" i="4"/>
  <c r="G228" i="4"/>
  <c r="G230" i="4"/>
  <c r="G204" i="4"/>
  <c r="F43" i="4"/>
  <c r="G17" i="4"/>
  <c r="G31" i="4"/>
  <c r="G34" i="4"/>
  <c r="G36" i="4"/>
  <c r="G38" i="4"/>
  <c r="G40" i="4"/>
  <c r="G42" i="4"/>
  <c r="G16" i="4"/>
  <c r="E183" i="4"/>
  <c r="F183" i="4" s="1"/>
  <c r="F182" i="4"/>
  <c r="E182" i="4"/>
  <c r="G182" i="4" s="1"/>
  <c r="E181" i="4"/>
  <c r="F181" i="4" s="1"/>
  <c r="F180" i="4"/>
  <c r="E180" i="4"/>
  <c r="G180" i="4" s="1"/>
  <c r="E179" i="4"/>
  <c r="F179" i="4" s="1"/>
  <c r="F178" i="4"/>
  <c r="E178" i="4"/>
  <c r="G178" i="4" s="1"/>
  <c r="E177" i="4"/>
  <c r="F177" i="4" s="1"/>
  <c r="E176" i="4"/>
  <c r="E175" i="4"/>
  <c r="F175" i="4" s="1"/>
  <c r="F174" i="4"/>
  <c r="G174" i="4" s="1"/>
  <c r="F173" i="4"/>
  <c r="E173" i="4"/>
  <c r="G173" i="4" s="1"/>
  <c r="E172" i="4"/>
  <c r="F172" i="4" s="1"/>
  <c r="G169" i="4"/>
  <c r="G168" i="4"/>
  <c r="G167" i="4"/>
  <c r="G166" i="4"/>
  <c r="G165" i="4"/>
  <c r="G164" i="4"/>
  <c r="G163" i="4"/>
  <c r="G162" i="4"/>
  <c r="G161" i="4"/>
  <c r="G160" i="4"/>
  <c r="F159" i="4"/>
  <c r="E159" i="4"/>
  <c r="G159" i="4" s="1"/>
  <c r="E158" i="4"/>
  <c r="F158" i="4" s="1"/>
  <c r="F157" i="4"/>
  <c r="E157" i="4"/>
  <c r="E184" i="4" s="1"/>
  <c r="B153" i="4"/>
  <c r="F136" i="4"/>
  <c r="E136" i="4"/>
  <c r="G136" i="4" s="1"/>
  <c r="E135" i="4"/>
  <c r="F135" i="4" s="1"/>
  <c r="F134" i="4"/>
  <c r="E134" i="4"/>
  <c r="G134" i="4" s="1"/>
  <c r="E133" i="4"/>
  <c r="F133" i="4" s="1"/>
  <c r="F132" i="4"/>
  <c r="E132" i="4"/>
  <c r="G132" i="4" s="1"/>
  <c r="E131" i="4"/>
  <c r="F131" i="4" s="1"/>
  <c r="F130" i="4"/>
  <c r="E130" i="4"/>
  <c r="G130" i="4" s="1"/>
  <c r="E129" i="4"/>
  <c r="F129" i="4" s="1"/>
  <c r="E128" i="4"/>
  <c r="G127" i="4"/>
  <c r="F127" i="4"/>
  <c r="E126" i="4"/>
  <c r="F126" i="4" s="1"/>
  <c r="F125" i="4"/>
  <c r="E125" i="4"/>
  <c r="G122" i="4"/>
  <c r="G121" i="4"/>
  <c r="G120" i="4"/>
  <c r="G119" i="4"/>
  <c r="G118" i="4"/>
  <c r="G117" i="4"/>
  <c r="G116" i="4"/>
  <c r="G115" i="4"/>
  <c r="G114" i="4"/>
  <c r="G113" i="4"/>
  <c r="E112" i="4"/>
  <c r="F112" i="4" s="1"/>
  <c r="F111" i="4"/>
  <c r="E111" i="4"/>
  <c r="E110" i="4"/>
  <c r="F110" i="4" s="1"/>
  <c r="B106" i="4"/>
  <c r="E89" i="4"/>
  <c r="F89" i="4" s="1"/>
  <c r="F88" i="4"/>
  <c r="E88" i="4"/>
  <c r="G88" i="4" s="1"/>
  <c r="E87" i="4"/>
  <c r="F87" i="4" s="1"/>
  <c r="F86" i="4"/>
  <c r="E86" i="4"/>
  <c r="G86" i="4" s="1"/>
  <c r="E85" i="4"/>
  <c r="F85" i="4" s="1"/>
  <c r="F84" i="4"/>
  <c r="E84" i="4"/>
  <c r="G84" i="4" s="1"/>
  <c r="E83" i="4"/>
  <c r="F83" i="4" s="1"/>
  <c r="E82" i="4"/>
  <c r="E81" i="4"/>
  <c r="F81" i="4" s="1"/>
  <c r="F80" i="4"/>
  <c r="G80" i="4" s="1"/>
  <c r="F79" i="4"/>
  <c r="E79" i="4"/>
  <c r="G79" i="4" s="1"/>
  <c r="E78" i="4"/>
  <c r="F78" i="4" s="1"/>
  <c r="G75" i="4"/>
  <c r="G74" i="4"/>
  <c r="G73" i="4"/>
  <c r="G72" i="4"/>
  <c r="G71" i="4"/>
  <c r="G70" i="4"/>
  <c r="G69" i="4"/>
  <c r="G68" i="4"/>
  <c r="G67" i="4"/>
  <c r="G66" i="4"/>
  <c r="F65" i="4"/>
  <c r="E65" i="4"/>
  <c r="G65" i="4" s="1"/>
  <c r="E64" i="4"/>
  <c r="F64" i="4" s="1"/>
  <c r="F63" i="4"/>
  <c r="E63" i="4"/>
  <c r="B59" i="4"/>
  <c r="G231" i="4" l="1"/>
  <c r="B199" i="4" s="1"/>
  <c r="G43" i="4"/>
  <c r="B11" i="4" s="1"/>
  <c r="G111" i="4"/>
  <c r="G125" i="4"/>
  <c r="F128" i="4"/>
  <c r="G128" i="4" s="1"/>
  <c r="F137" i="4"/>
  <c r="E90" i="4"/>
  <c r="F82" i="4"/>
  <c r="G82" i="4" s="1"/>
  <c r="F176" i="4"/>
  <c r="G176" i="4" s="1"/>
  <c r="F184" i="4"/>
  <c r="G64" i="4"/>
  <c r="G78" i="4"/>
  <c r="G81" i="4"/>
  <c r="G83" i="4"/>
  <c r="G85" i="4"/>
  <c r="G87" i="4"/>
  <c r="G89" i="4"/>
  <c r="G110" i="4"/>
  <c r="G112" i="4"/>
  <c r="G126" i="4"/>
  <c r="G129" i="4"/>
  <c r="G131" i="4"/>
  <c r="G133" i="4"/>
  <c r="G135" i="4"/>
  <c r="E137" i="4"/>
  <c r="G158" i="4"/>
  <c r="G172" i="4"/>
  <c r="G175" i="4"/>
  <c r="G177" i="4"/>
  <c r="G179" i="4"/>
  <c r="G181" i="4"/>
  <c r="G183" i="4"/>
  <c r="G63" i="4"/>
  <c r="G157" i="4"/>
  <c r="G90" i="4" l="1"/>
  <c r="B58" i="4" s="1"/>
  <c r="F90" i="4"/>
  <c r="G184" i="4"/>
  <c r="B152" i="4" s="1"/>
  <c r="G137" i="4"/>
  <c r="B105" i="4" s="1"/>
</calcChain>
</file>

<file path=xl/sharedStrings.xml><?xml version="1.0" encoding="utf-8"?>
<sst xmlns="http://schemas.openxmlformats.org/spreadsheetml/2006/main" count="459" uniqueCount="100">
  <si>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</si>
  <si>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</si>
  <si>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</si>
  <si>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</si>
  <si>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</si>
  <si>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</si>
  <si>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</si>
  <si>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</si>
  <si>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</si>
  <si>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</si>
  <si>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</si>
  <si>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</si>
  <si>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</si>
  <si>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</si>
  <si>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</si>
  <si>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</si>
  <si>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</si>
  <si>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</si>
  <si>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</si>
  <si>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</si>
  <si>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</si>
  <si>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</si>
  <si>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</si>
  <si>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</si>
  <si>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</si>
  <si>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</si>
  <si>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</si>
  <si>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</si>
  <si>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</si>
  <si>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</si>
  <si>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</si>
  <si>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</si>
  <si>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</si>
  <si>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</si>
  <si>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</si>
  <si>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</si>
  <si>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</si>
  <si>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</si>
  <si>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</si>
  <si>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</si>
  <si>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</si>
  <si>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</si>
  <si>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</si>
  <si>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토너</t>
    <phoneticPr fontId="3" type="noConversion"/>
  </si>
  <si>
    <t>2. 대용량 토너 제공으로 기존 시리즈 대비 유지비가 30% 정도 절감됩니다.</t>
    <phoneticPr fontId="3" type="noConversion"/>
  </si>
  <si>
    <t>1. 스캔 옵션 미장착시 PC에서 기본적인 컬러 스캔은 사용가능합니다.</t>
    <phoneticPr fontId="3" type="noConversion"/>
  </si>
  <si>
    <t>양면 인쇄장치 기본제공(양면스캔, 양면인쇄, 양면복사)</t>
    <phoneticPr fontId="3" type="noConversion"/>
  </si>
  <si>
    <t>npg-51 14,600매 토너 포함</t>
    <phoneticPr fontId="3" type="noConversion"/>
  </si>
  <si>
    <t>npg-57 30,200매 대용량 토너 포함</t>
    <phoneticPr fontId="3" type="noConversion"/>
  </si>
  <si>
    <t>2. 324k 대비 카세트 용량(550매 2개)이 크고 인쇄속도가 빠릅니다.</t>
    <phoneticPr fontId="3" type="noConversion"/>
  </si>
  <si>
    <t>국가경제연구원</t>
    <phoneticPr fontId="3" type="noConversion"/>
  </si>
  <si>
    <t>kyocera 1801</t>
    <phoneticPr fontId="3" type="noConversion"/>
  </si>
  <si>
    <t>분당 18매 출력속도</t>
    <phoneticPr fontId="3" type="noConversion"/>
  </si>
  <si>
    <t>Host Base GDI 인쇄</t>
    <phoneticPr fontId="3" type="noConversion"/>
  </si>
  <si>
    <t>용지급지장치 300매 카세트 2ea + 100매 수동급지함</t>
    <phoneticPr fontId="3" type="noConversion"/>
  </si>
  <si>
    <t>토너</t>
    <phoneticPr fontId="3" type="noConversion"/>
  </si>
  <si>
    <t>15,000매 사용 (최초 제공 3,000매)</t>
    <phoneticPr fontId="3" type="noConversion"/>
  </si>
  <si>
    <t>컬러복사기</t>
    <phoneticPr fontId="3" type="noConversion"/>
  </si>
  <si>
    <t>캐논 iradv 2925k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</si>
  <si>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</si>
  <si>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</si>
  <si>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</si>
  <si>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</si>
  <si>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</si>
  <si>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</si>
  <si>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</si>
  <si>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</si>
  <si>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용지급지장치 550장 카세트 1ea + 250매 카세트 1ea + 50매 수동급지함</t>
    <phoneticPr fontId="3" type="noConversion"/>
  </si>
  <si>
    <t>1GB Memory</t>
    <phoneticPr fontId="3" type="noConversion"/>
  </si>
  <si>
    <t>네트워크 출력안정성을 높인 UFR II 프린터/스캔 보드</t>
    <phoneticPr fontId="3" type="noConversion"/>
  </si>
  <si>
    <t>600dpi 고품질 스캔 및 Send 기능 (옵션)</t>
    <phoneticPr fontId="3" type="noConversion"/>
  </si>
  <si>
    <t>복합기렌탈</t>
    <phoneticPr fontId="3" type="noConversion"/>
  </si>
  <si>
    <t>계약조건</t>
    <phoneticPr fontId="3" type="noConversion"/>
  </si>
  <si>
    <t>월 3,000매 기본제공</t>
    <phoneticPr fontId="3" type="noConversion"/>
  </si>
  <si>
    <t>추가 장당 10원 청구</t>
    <phoneticPr fontId="3" type="noConversion"/>
  </si>
  <si>
    <t>월 5,000매 기본제공</t>
    <phoneticPr fontId="3" type="noConversion"/>
  </si>
  <si>
    <t xml:space="preserve">1. 복합기 렌탈시 프린터 소모품 및 유지보수 비용은 별도로 청구되지 않습니다. </t>
    <phoneticPr fontId="3" type="noConversion"/>
  </si>
  <si>
    <t xml:space="preserve">2. 복합기 렌탈시 프린터 소모품 및 유지보수 비용은 별도로 청구되지 않습니다. 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</si>
  <si>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</si>
  <si>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복합기렌탈</t>
    <phoneticPr fontId="3" type="noConversion"/>
  </si>
  <si>
    <t>A3 고품질 컬러 디지털 복사기</t>
    <phoneticPr fontId="3" type="noConversion"/>
  </si>
  <si>
    <t>렌탈조건</t>
    <phoneticPr fontId="3" type="noConversion"/>
  </si>
  <si>
    <t>검정 기본 3,000매 제공 (추가 장당 10원)</t>
    <phoneticPr fontId="3" type="noConversion"/>
  </si>
  <si>
    <t>컬러 기본 500매 제공 (추가 장당 100원)</t>
    <phoneticPr fontId="3" type="noConversion"/>
  </si>
  <si>
    <t>HP X585Z</t>
    <phoneticPr fontId="3" type="noConversion"/>
  </si>
  <si>
    <t>A4 고속 복사기</t>
    <phoneticPr fontId="3" type="noConversion"/>
  </si>
  <si>
    <t>검정/컬러 분당 72매 출력속도</t>
    <phoneticPr fontId="3" type="noConversion"/>
  </si>
  <si>
    <t>용지급지장치 550장 카세트 1ea + 100매 수동급지함</t>
    <phoneticPr fontId="3" type="noConversion"/>
  </si>
  <si>
    <t>1792MB Memory</t>
    <phoneticPr fontId="3" type="noConversion"/>
  </si>
  <si>
    <t>600dpi 고품질 스캔 및 Send 기능 기본제공</t>
    <phoneticPr fontId="3" type="noConversion"/>
  </si>
  <si>
    <t>HP PCL, Adobe PS3 탑재</t>
    <phoneticPr fontId="3" type="noConversion"/>
  </si>
  <si>
    <t>양면 동시스캔원고이송장치(DADF)</t>
    <phoneticPr fontId="3" type="noConversion"/>
  </si>
  <si>
    <t>검정잉크 10,000매</t>
    <phoneticPr fontId="3" type="noConversion"/>
  </si>
  <si>
    <t>컬러잉크 6,600매 (3색)</t>
    <phoneticPr fontId="3" type="noConversion"/>
  </si>
  <si>
    <t>흑백복합기</t>
    <phoneticPr fontId="3" type="noConversion"/>
  </si>
  <si>
    <t>A4 고속 복사기</t>
    <phoneticPr fontId="3" type="noConversion"/>
  </si>
  <si>
    <t>검정 분당 50매 출력속도</t>
    <phoneticPr fontId="3" type="noConversion"/>
  </si>
  <si>
    <t>캐논 ir1750i</t>
    <phoneticPr fontId="3" type="noConversion"/>
  </si>
  <si>
    <t>검정토너 15,000매</t>
    <phoneticPr fontId="3" type="noConversion"/>
  </si>
  <si>
    <t>고속 UFR II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</si>
</sst>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3</xdr:row>
      <xdr:rowOff>133350</xdr:rowOff>
    </xdr:from>
    <xdr:to>
      <xdr:col>6</xdr:col>
      <xdr:colOff>952501</xdr:colOff>
      <xdr:row>13</xdr:row>
      <xdr:rowOff>31538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8667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95251</xdr:colOff>
      <xdr:row>49</xdr:row>
      <xdr:rowOff>152400</xdr:rowOff>
    </xdr:from>
    <xdr:ext cx="3771900" cy="1965113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1" y="99726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50</xdr:row>
      <xdr:rowOff>200025</xdr:rowOff>
    </xdr:from>
    <xdr:to>
      <xdr:col>6</xdr:col>
      <xdr:colOff>990601</xdr:colOff>
      <xdr:row>60</xdr:row>
      <xdr:rowOff>98213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10210800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994712</xdr:colOff>
      <xdr:row>107</xdr:row>
      <xdr:rowOff>104775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9316700"/>
          <a:ext cx="3823637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144</xdr:row>
      <xdr:rowOff>19050</xdr:rowOff>
    </xdr:from>
    <xdr:to>
      <xdr:col>6</xdr:col>
      <xdr:colOff>990601</xdr:colOff>
      <xdr:row>154</xdr:row>
      <xdr:rowOff>87606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28584525"/>
          <a:ext cx="3810000" cy="2135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762375" cy="1960151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762375" cy="196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190501</xdr:colOff>
      <xdr:row>191</xdr:row>
      <xdr:rowOff>19051</xdr:rowOff>
    </xdr:from>
    <xdr:ext cx="3790950" cy="2124804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37861876"/>
          <a:ext cx="3790950" cy="2124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60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1028700</xdr:colOff>
      <xdr:row>107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144</xdr:row>
      <xdr:rowOff>19050</xdr:rowOff>
    </xdr:from>
    <xdr:to>
      <xdr:col>6</xdr:col>
      <xdr:colOff>1038225</xdr:colOff>
      <xdr:row>154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886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190500</xdr:colOff>
      <xdr:row>191</xdr:row>
      <xdr:rowOff>19050</xdr:rowOff>
    </xdr:from>
    <xdr:ext cx="3857625" cy="2162175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858452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52" zoomScaleNormal="100" workbookViewId="0">
      <selection activeCell="I77" sqref="I7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50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41935.665193865738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52" t="s">
        <v>57</v>
      </c>
      <c r="B17" s="50" t="s">
        <v>84</v>
      </c>
      <c r="C17" s="20">
        <v>1</v>
      </c>
      <c r="D17" s="27">
        <v>1900000</v>
      </c>
      <c r="E17" s="22">
        <f>C17*D17</f>
        <v>1900000</v>
      </c>
      <c r="F17" s="23">
        <f>E17*10%</f>
        <v>190000</v>
      </c>
      <c r="G17" s="23">
        <f t="shared" si="0"/>
        <v>2090000</v>
      </c>
    </row>
    <row r="18" spans="1:7" s="2" customFormat="1" ht="15" customHeight="1" x14ac:dyDescent="0.15">
      <c r="A18" s="28"/>
      <c r="B18" s="50" t="s">
        <v>85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50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59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86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62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22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90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3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91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89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34" t="s">
        <v>66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23" t="s">
        <v>87</v>
      </c>
      <c r="C30" s="31"/>
      <c r="D30" s="27"/>
      <c r="E30" s="27"/>
      <c r="F30" s="23"/>
      <c r="G30" s="23"/>
    </row>
    <row r="31" spans="1:7" s="2" customFormat="1" ht="15" customHeight="1" x14ac:dyDescent="0.15">
      <c r="A31" s="32"/>
      <c r="B31" s="34" t="s">
        <v>88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 t="s">
        <v>92</v>
      </c>
      <c r="C33" s="31"/>
      <c r="D33" s="27">
        <v>70000</v>
      </c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 t="s">
        <v>93</v>
      </c>
      <c r="C34" s="31"/>
      <c r="D34" s="27">
        <v>70000</v>
      </c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1900000</v>
      </c>
      <c r="F43" s="41">
        <f>SUM(F16:F42)</f>
        <v>190000</v>
      </c>
      <c r="G43" s="41">
        <f>SUM(G16:G42)</f>
        <v>2090000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ht="27.75" customHeight="1" x14ac:dyDescent="0.15">
      <c r="A47" s="55" t="s">
        <v>0</v>
      </c>
      <c r="B47" s="55"/>
      <c r="C47" s="55"/>
      <c r="D47" s="55"/>
      <c r="E47" s="55"/>
      <c r="F47" s="55"/>
      <c r="G47" s="55"/>
    </row>
    <row r="48" spans="1:7" ht="15" customHeight="1" x14ac:dyDescent="0.15">
      <c r="A48" s="2"/>
      <c r="B48" s="2"/>
      <c r="C48" s="3"/>
      <c r="D48" s="4"/>
    </row>
    <row r="49" spans="1:7" ht="15" customHeight="1" x14ac:dyDescent="0.15">
      <c r="A49" s="2"/>
      <c r="B49" s="2"/>
      <c r="C49" s="6"/>
      <c r="D49" s="6"/>
      <c r="E49" s="6"/>
    </row>
    <row r="50" spans="1:7" ht="27.75" customHeight="1" thickBot="1" x14ac:dyDescent="0.2">
      <c r="A50" s="56" t="s">
        <v>50</v>
      </c>
      <c r="B50" s="56"/>
      <c r="C50" s="7" t="s">
        <v>1</v>
      </c>
      <c r="D50" s="4"/>
      <c r="E50" s="4"/>
    </row>
    <row r="51" spans="1:7" ht="15" customHeight="1" x14ac:dyDescent="0.15">
      <c r="A51" s="8" t="s">
        <v>2</v>
      </c>
      <c r="B51" s="9"/>
      <c r="C51" s="10"/>
      <c r="D51" s="4"/>
      <c r="E51" s="4"/>
    </row>
    <row r="52" spans="1:7" ht="15" customHeight="1" x14ac:dyDescent="0.15">
      <c r="A52" s="8" t="s">
        <v>3</v>
      </c>
      <c r="B52" s="9"/>
      <c r="C52" s="4"/>
      <c r="D52" s="4"/>
      <c r="E52" s="4"/>
    </row>
    <row r="53" spans="1:7" ht="15" customHeight="1" x14ac:dyDescent="0.15">
      <c r="A53" s="8" t="s">
        <v>4</v>
      </c>
      <c r="B53" s="9"/>
      <c r="C53" s="4"/>
      <c r="D53" s="4"/>
      <c r="E53" s="4"/>
    </row>
    <row r="54" spans="1:7" ht="15" customHeight="1" x14ac:dyDescent="0.15">
      <c r="A54" s="2"/>
      <c r="B54" s="2"/>
      <c r="C54" s="4"/>
      <c r="D54" s="4"/>
    </row>
    <row r="55" spans="1:7" ht="15" customHeight="1" x14ac:dyDescent="0.15">
      <c r="A55" s="11" t="s">
        <v>5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  <c r="E56" s="4"/>
    </row>
    <row r="57" spans="1:7" ht="15" customHeight="1" x14ac:dyDescent="0.15">
      <c r="A57" s="2" t="s">
        <v>6</v>
      </c>
      <c r="B57" s="12">
        <f>G89</f>
        <v>1870000</v>
      </c>
      <c r="C57" s="4"/>
      <c r="D57" s="4"/>
      <c r="E57" s="4"/>
    </row>
    <row r="58" spans="1:7" ht="15" customHeight="1" x14ac:dyDescent="0.15">
      <c r="A58" s="2" t="s">
        <v>7</v>
      </c>
      <c r="B58" s="13">
        <f ca="1">NOW()</f>
        <v>41935.665193865738</v>
      </c>
      <c r="C58" s="4"/>
      <c r="D58" s="4"/>
      <c r="E58" s="4"/>
    </row>
    <row r="59" spans="1:7" ht="15" customHeight="1" x14ac:dyDescent="0.15">
      <c r="A59" s="2" t="s">
        <v>8</v>
      </c>
      <c r="B59" s="14"/>
      <c r="C59" s="4"/>
      <c r="D59" s="4"/>
      <c r="E59" s="4"/>
    </row>
    <row r="60" spans="1:7" ht="15" customHeight="1" thickBot="1" x14ac:dyDescent="0.2">
      <c r="A60" s="2"/>
      <c r="B60" s="2"/>
      <c r="C60" s="4"/>
      <c r="D60" s="4"/>
    </row>
    <row r="61" spans="1:7" s="2" customFormat="1" ht="15" customHeight="1" thickBot="1" x14ac:dyDescent="0.2">
      <c r="A61" s="15" t="s">
        <v>9</v>
      </c>
      <c r="B61" s="15" t="s">
        <v>10</v>
      </c>
      <c r="C61" s="16" t="s">
        <v>11</v>
      </c>
      <c r="D61" s="16" t="s">
        <v>12</v>
      </c>
      <c r="E61" s="17" t="s">
        <v>13</v>
      </c>
      <c r="F61" s="17" t="s">
        <v>14</v>
      </c>
      <c r="G61" s="16" t="s">
        <v>15</v>
      </c>
    </row>
    <row r="62" spans="1:7" s="2" customFormat="1" ht="15" customHeight="1" x14ac:dyDescent="0.15">
      <c r="A62" s="18"/>
      <c r="B62" s="19"/>
      <c r="C62" s="20"/>
      <c r="D62" s="21"/>
      <c r="E62" s="22">
        <f>C62*D62</f>
        <v>0</v>
      </c>
      <c r="F62" s="23">
        <f>E62*10%</f>
        <v>0</v>
      </c>
      <c r="G62" s="24">
        <f t="shared" ref="G62:G74" si="5">SUM(E62:F62)</f>
        <v>0</v>
      </c>
    </row>
    <row r="63" spans="1:7" s="2" customFormat="1" ht="15" customHeight="1" x14ac:dyDescent="0.15">
      <c r="A63" s="52" t="s">
        <v>94</v>
      </c>
      <c r="B63" s="50" t="s">
        <v>97</v>
      </c>
      <c r="C63" s="20">
        <v>1</v>
      </c>
      <c r="D63" s="27">
        <v>1700000</v>
      </c>
      <c r="E63" s="22">
        <f>C63*D63</f>
        <v>1700000</v>
      </c>
      <c r="F63" s="23">
        <f>E63*10%</f>
        <v>170000</v>
      </c>
      <c r="G63" s="23">
        <f t="shared" si="5"/>
        <v>1870000</v>
      </c>
    </row>
    <row r="64" spans="1:7" s="2" customFormat="1" ht="15" customHeight="1" x14ac:dyDescent="0.15">
      <c r="A64" s="28"/>
      <c r="B64" s="50" t="s">
        <v>95</v>
      </c>
      <c r="C64" s="20"/>
      <c r="D64" s="27"/>
      <c r="E64" s="22">
        <f>C64*D64</f>
        <v>0</v>
      </c>
      <c r="F64" s="23">
        <f>E64*10%</f>
        <v>0</v>
      </c>
      <c r="G64" s="23">
        <f t="shared" si="5"/>
        <v>0</v>
      </c>
    </row>
    <row r="65" spans="1:7" s="2" customFormat="1" ht="15" customHeight="1" x14ac:dyDescent="0.15">
      <c r="A65" s="28"/>
      <c r="B65" s="50"/>
      <c r="C65" s="20"/>
      <c r="D65" s="27"/>
      <c r="E65" s="22"/>
      <c r="F65" s="23"/>
      <c r="G65" s="23">
        <f t="shared" si="5"/>
        <v>0</v>
      </c>
    </row>
    <row r="66" spans="1:7" s="2" customFormat="1" ht="15" customHeight="1" x14ac:dyDescent="0.15">
      <c r="A66" s="28"/>
      <c r="B66" s="29" t="s">
        <v>59</v>
      </c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96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5"/>
      <c r="B68" s="29" t="s">
        <v>21</v>
      </c>
      <c r="C68" s="3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62</v>
      </c>
      <c r="C69" s="31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22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32"/>
      <c r="B71" s="29" t="s">
        <v>99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3" t="s">
        <v>23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3" t="s">
        <v>91</v>
      </c>
      <c r="C73" s="31"/>
      <c r="D73" s="27"/>
      <c r="E73" s="27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89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34" t="s">
        <v>66</v>
      </c>
      <c r="C75" s="31"/>
      <c r="D75" s="27"/>
      <c r="E75" s="27"/>
      <c r="F75" s="23"/>
      <c r="G75" s="23"/>
    </row>
    <row r="76" spans="1:7" s="2" customFormat="1" ht="15" customHeight="1" x14ac:dyDescent="0.15">
      <c r="A76" s="32"/>
      <c r="B76" s="23" t="s">
        <v>87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4" t="s">
        <v>68</v>
      </c>
      <c r="C77" s="31"/>
      <c r="D77" s="27"/>
      <c r="E77" s="27">
        <f t="shared" ref="E77:E78" si="6">C77*D77</f>
        <v>0</v>
      </c>
      <c r="F77" s="23">
        <f t="shared" ref="F77:F88" si="7">E77*10%</f>
        <v>0</v>
      </c>
      <c r="G77" s="23">
        <f t="shared" ref="G77:G88" si="8">SUM(E77:F77)</f>
        <v>0</v>
      </c>
    </row>
    <row r="78" spans="1:7" s="2" customFormat="1" ht="15" customHeight="1" x14ac:dyDescent="0.15">
      <c r="A78" s="32"/>
      <c r="B78" s="34"/>
      <c r="C78" s="31"/>
      <c r="D78" s="27"/>
      <c r="E78" s="27">
        <f t="shared" si="6"/>
        <v>0</v>
      </c>
      <c r="F78" s="23">
        <f t="shared" si="7"/>
        <v>0</v>
      </c>
      <c r="G78" s="23">
        <f t="shared" si="8"/>
        <v>0</v>
      </c>
    </row>
    <row r="79" spans="1:7" s="2" customFormat="1" ht="15" customHeight="1" x14ac:dyDescent="0.15">
      <c r="A79" s="32"/>
      <c r="B79" s="34" t="s">
        <v>98</v>
      </c>
      <c r="C79" s="31"/>
      <c r="D79" s="27">
        <v>100000</v>
      </c>
      <c r="E79" s="27"/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/>
      <c r="C80" s="31"/>
      <c r="D80" s="27"/>
      <c r="E80" s="27">
        <f t="shared" ref="E80:E88" si="9">C80*D80</f>
        <v>0</v>
      </c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4"/>
      <c r="C81" s="31"/>
      <c r="D81" s="27"/>
      <c r="E81" s="27">
        <f t="shared" si="9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4"/>
      <c r="C82" s="31"/>
      <c r="D82" s="27"/>
      <c r="E82" s="27">
        <f t="shared" si="9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4"/>
      <c r="C83" s="31"/>
      <c r="D83" s="27"/>
      <c r="E83" s="27">
        <f t="shared" si="9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9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4"/>
      <c r="C85" s="31"/>
      <c r="D85" s="27"/>
      <c r="E85" s="27">
        <f t="shared" si="9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4"/>
      <c r="C86" s="31"/>
      <c r="D86" s="23"/>
      <c r="E86" s="31">
        <f t="shared" si="9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4"/>
      <c r="C87" s="31"/>
      <c r="D87" s="23"/>
      <c r="E87" s="31">
        <f t="shared" si="9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thickBot="1" x14ac:dyDescent="0.2">
      <c r="A88" s="35"/>
      <c r="B88" s="35"/>
      <c r="C88" s="36"/>
      <c r="D88" s="37"/>
      <c r="E88" s="36">
        <f t="shared" si="9"/>
        <v>0</v>
      </c>
      <c r="F88" s="37">
        <f t="shared" si="7"/>
        <v>0</v>
      </c>
      <c r="G88" s="23">
        <f t="shared" si="8"/>
        <v>0</v>
      </c>
    </row>
    <row r="89" spans="1:7" s="2" customFormat="1" ht="15" customHeight="1" x14ac:dyDescent="0.15">
      <c r="A89" s="38" t="s">
        <v>26</v>
      </c>
      <c r="B89" s="9"/>
      <c r="C89" s="6"/>
      <c r="D89" s="39" t="s">
        <v>27</v>
      </c>
      <c r="E89" s="40">
        <f>SUM(E62:E88)</f>
        <v>1700000</v>
      </c>
      <c r="F89" s="41">
        <f>SUM(F62:F88)</f>
        <v>170000</v>
      </c>
      <c r="G89" s="41">
        <f>SUM(G62:G88)</f>
        <v>1870000</v>
      </c>
    </row>
    <row r="90" spans="1:7" s="2" customFormat="1" ht="15" customHeight="1" thickBot="1" x14ac:dyDescent="0.2">
      <c r="A90" s="42" t="s">
        <v>28</v>
      </c>
      <c r="B90" s="43"/>
      <c r="C90" s="44"/>
      <c r="D90" s="45"/>
      <c r="E90" s="46"/>
      <c r="F90" s="45"/>
      <c r="G90" s="45"/>
    </row>
    <row r="91" spans="1:7" s="2" customFormat="1" ht="15" customHeight="1" x14ac:dyDescent="0.15">
      <c r="A91" s="2" t="s">
        <v>29</v>
      </c>
      <c r="C91" s="4"/>
      <c r="D91" s="4"/>
      <c r="E91" s="4"/>
      <c r="F91" s="4"/>
      <c r="G91" s="4"/>
    </row>
    <row r="92" spans="1:7" s="2" customFormat="1" ht="15" customHeight="1" x14ac:dyDescent="0.15">
      <c r="C92" s="4"/>
      <c r="D92" s="4"/>
      <c r="E92" s="4"/>
      <c r="F92" s="4"/>
      <c r="G92" s="4"/>
    </row>
  </sheetData>
  <mergeCells count="4">
    <mergeCell ref="A1:G1"/>
    <mergeCell ref="A4:B4"/>
    <mergeCell ref="A47:G47"/>
    <mergeCell ref="A50:B50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zoomScaleNormal="100" workbookViewId="0">
      <selection activeCell="E29" sqref="E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50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41935.665193865738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51</v>
      </c>
      <c r="C17" s="20">
        <v>1</v>
      </c>
      <c r="D17" s="27">
        <v>1100000</v>
      </c>
      <c r="E17" s="22">
        <f>C17*D17</f>
        <v>1100000</v>
      </c>
      <c r="F17" s="23">
        <f>E17*10%</f>
        <v>110000</v>
      </c>
      <c r="G17" s="23">
        <f t="shared" si="0"/>
        <v>1210000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52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46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53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54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55</v>
      </c>
      <c r="B31" s="33" t="s">
        <v>56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1100000</v>
      </c>
      <c r="F43" s="41">
        <f>SUM(F16:F42)</f>
        <v>110000</v>
      </c>
      <c r="G43" s="41">
        <f>SUM(G16:G42)</f>
        <v>1210000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50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1430000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41935.665193865738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16</v>
      </c>
      <c r="B64" s="26" t="s">
        <v>30</v>
      </c>
      <c r="C64" s="20">
        <v>1</v>
      </c>
      <c r="D64" s="27">
        <v>1300000</v>
      </c>
      <c r="E64" s="22">
        <f>C64*D64</f>
        <v>1300000</v>
      </c>
      <c r="F64" s="23">
        <f>E64*10%</f>
        <v>130000</v>
      </c>
      <c r="G64" s="23">
        <f t="shared" si="5"/>
        <v>1430000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46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/>
      <c r="B79" s="34"/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3"/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 t="s">
        <v>43</v>
      </c>
      <c r="B84" s="34" t="s">
        <v>47</v>
      </c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1300000</v>
      </c>
      <c r="F90" s="41">
        <f>SUM(F63:F89)</f>
        <v>130000</v>
      </c>
      <c r="G90" s="41">
        <f>SUM(G63:G89)</f>
        <v>1430000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45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50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1980000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41935.665193865738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16</v>
      </c>
      <c r="B111" s="26" t="s">
        <v>34</v>
      </c>
      <c r="C111" s="20">
        <v>1</v>
      </c>
      <c r="D111" s="27">
        <v>1800000</v>
      </c>
      <c r="E111" s="22">
        <f>C111*D111</f>
        <v>1800000</v>
      </c>
      <c r="F111" s="23">
        <f>E111*10%</f>
        <v>180000</v>
      </c>
      <c r="G111" s="23">
        <f t="shared" si="9"/>
        <v>1980000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46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/>
      <c r="B125" s="33"/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 t="s">
        <v>43</v>
      </c>
      <c r="B126" s="34" t="s">
        <v>47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1800000</v>
      </c>
      <c r="F137" s="41">
        <f>SUM(F110:F136)</f>
        <v>180000</v>
      </c>
      <c r="G137" s="41">
        <f>SUM(G110:G136)</f>
        <v>1980000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45</v>
      </c>
      <c r="C140" s="4"/>
      <c r="D140" s="4"/>
      <c r="E140" s="4"/>
      <c r="F140" s="4"/>
      <c r="G140" s="4"/>
    </row>
    <row r="141" spans="1:7" s="2" customFormat="1" ht="15" customHeight="1" x14ac:dyDescent="0.15">
      <c r="A141" s="2" t="s">
        <v>49</v>
      </c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50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2750000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41935.665193865738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2500000</v>
      </c>
      <c r="E158" s="22">
        <f>C158*D158</f>
        <v>2500000</v>
      </c>
      <c r="F158" s="23">
        <f>E158*10%</f>
        <v>250000</v>
      </c>
      <c r="G158" s="23">
        <f t="shared" si="13"/>
        <v>2750000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46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/>
      <c r="B175" s="34"/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/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 t="s">
        <v>43</v>
      </c>
      <c r="B179" s="34" t="s">
        <v>48</v>
      </c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2500000</v>
      </c>
      <c r="F184" s="41">
        <f>SUM(F157:F183)</f>
        <v>250000</v>
      </c>
      <c r="G184" s="41">
        <f>SUM(G157:G183)</f>
        <v>2750000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44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50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2750000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41935.665193865738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57</v>
      </c>
      <c r="B205" s="50" t="s">
        <v>58</v>
      </c>
      <c r="C205" s="20">
        <v>1</v>
      </c>
      <c r="D205" s="27">
        <v>2500000</v>
      </c>
      <c r="E205" s="22">
        <f>C205*D205</f>
        <v>2500000</v>
      </c>
      <c r="F205" s="23">
        <f>E205*10%</f>
        <v>250000</v>
      </c>
      <c r="G205" s="23">
        <f t="shared" si="17"/>
        <v>2750000</v>
      </c>
    </row>
    <row r="206" spans="1:7" s="2" customFormat="1" ht="15" customHeight="1" x14ac:dyDescent="0.15">
      <c r="A206" s="28"/>
      <c r="B206" s="50" t="s">
        <v>17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59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29" t="s">
        <v>60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61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62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63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69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64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65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70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66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67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68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/>
      <c r="B221" s="34"/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/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2500000</v>
      </c>
      <c r="F231" s="41">
        <f>SUM(F204:F230)</f>
        <v>250000</v>
      </c>
      <c r="G231" s="41">
        <f>SUM(G204:G230)</f>
        <v>2750000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42:G142"/>
    <mergeCell ref="A145:B145"/>
    <mergeCell ref="A189:G189"/>
    <mergeCell ref="A192:B192"/>
    <mergeCell ref="A1:G1"/>
    <mergeCell ref="A4:B4"/>
    <mergeCell ref="A48:G48"/>
    <mergeCell ref="A51:B51"/>
    <mergeCell ref="A95:G95"/>
    <mergeCell ref="A98:B98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opLeftCell="A220" zoomScaleNormal="100" workbookViewId="0">
      <selection activeCell="F235" sqref="F2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50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77000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41935.665193865738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71</v>
      </c>
      <c r="B17" s="26" t="s">
        <v>51</v>
      </c>
      <c r="C17" s="20">
        <v>1</v>
      </c>
      <c r="D17" s="27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52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46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53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54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72</v>
      </c>
      <c r="B31" s="33" t="s">
        <v>73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74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70000</v>
      </c>
      <c r="F43" s="41">
        <f>SUM(F16:F42)</f>
        <v>7000</v>
      </c>
      <c r="G43" s="41">
        <f>SUM(G16:G42)</f>
        <v>77000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76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50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88000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41935.665193865738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71</v>
      </c>
      <c r="B64" s="26" t="s">
        <v>30</v>
      </c>
      <c r="C64" s="20">
        <v>1</v>
      </c>
      <c r="D64" s="27">
        <v>80000</v>
      </c>
      <c r="E64" s="22">
        <f>C64*D64</f>
        <v>80000</v>
      </c>
      <c r="F64" s="23">
        <f>E64*10%</f>
        <v>8000</v>
      </c>
      <c r="G64" s="23">
        <f t="shared" si="5"/>
        <v>88000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46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 t="s">
        <v>72</v>
      </c>
      <c r="B79" s="33" t="s">
        <v>73</v>
      </c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 t="s">
        <v>74</v>
      </c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80000</v>
      </c>
      <c r="F90" s="41">
        <f>SUM(F63:F89)</f>
        <v>8000</v>
      </c>
      <c r="G90" s="41">
        <f>SUM(G63:G89)</f>
        <v>88000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76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50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121000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41935.665193865738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71</v>
      </c>
      <c r="B111" s="26" t="s">
        <v>34</v>
      </c>
      <c r="C111" s="20">
        <v>1</v>
      </c>
      <c r="D111" s="27">
        <v>110000</v>
      </c>
      <c r="E111" s="22">
        <f>C111*D111</f>
        <v>110000</v>
      </c>
      <c r="F111" s="23">
        <f>E111*10%</f>
        <v>11000</v>
      </c>
      <c r="G111" s="23">
        <f t="shared" si="9"/>
        <v>121000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46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72</v>
      </c>
      <c r="B125" s="33" t="s">
        <v>73</v>
      </c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/>
      <c r="B126" s="34" t="s">
        <v>74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110000</v>
      </c>
      <c r="F137" s="41">
        <f>SUM(F110:F136)</f>
        <v>11000</v>
      </c>
      <c r="G137" s="41">
        <f>SUM(G110:G136)</f>
        <v>121000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76</v>
      </c>
      <c r="C140" s="4"/>
      <c r="D140" s="4"/>
      <c r="E140" s="4"/>
      <c r="F140" s="4"/>
      <c r="G140" s="4"/>
    </row>
    <row r="141" spans="1:7" s="2" customFormat="1" ht="15" customHeight="1" x14ac:dyDescent="0.15"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50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154000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41935.665193865738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140000</v>
      </c>
      <c r="E158" s="22">
        <f>C158*D158</f>
        <v>140000</v>
      </c>
      <c r="F158" s="23">
        <f>E158*10%</f>
        <v>14000</v>
      </c>
      <c r="G158" s="23">
        <f t="shared" si="13"/>
        <v>154000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46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 t="s">
        <v>72</v>
      </c>
      <c r="B175" s="33" t="s">
        <v>75</v>
      </c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 t="s">
        <v>74</v>
      </c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/>
      <c r="B179" s="34"/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140000</v>
      </c>
      <c r="F184" s="41">
        <f>SUM(F157:F183)</f>
        <v>14000</v>
      </c>
      <c r="G184" s="41">
        <f>SUM(G157:G183)</f>
        <v>154000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77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50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165000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41935.665193865738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79</v>
      </c>
      <c r="B205" s="50" t="s">
        <v>58</v>
      </c>
      <c r="C205" s="20">
        <v>1</v>
      </c>
      <c r="D205" s="27">
        <v>150000</v>
      </c>
      <c r="E205" s="22">
        <f>C205*D205</f>
        <v>150000</v>
      </c>
      <c r="F205" s="23">
        <f>E205*10%</f>
        <v>15000</v>
      </c>
      <c r="G205" s="23">
        <f t="shared" si="17"/>
        <v>165000</v>
      </c>
    </row>
    <row r="206" spans="1:7" s="2" customFormat="1" ht="15" customHeight="1" x14ac:dyDescent="0.15">
      <c r="A206" s="28"/>
      <c r="B206" s="53" t="s">
        <v>80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59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54" t="s">
        <v>60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61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62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63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69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64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65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70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66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67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68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 t="s">
        <v>81</v>
      </c>
      <c r="B221" s="34" t="s">
        <v>82</v>
      </c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 t="s">
        <v>83</v>
      </c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150000</v>
      </c>
      <c r="F231" s="41">
        <f>SUM(F204:F230)</f>
        <v>15000</v>
      </c>
      <c r="G231" s="41">
        <f>SUM(G204:G230)</f>
        <v>165000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A234" s="2" t="s">
        <v>78</v>
      </c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:G1"/>
    <mergeCell ref="A4:B4"/>
    <mergeCell ref="A189:G189"/>
    <mergeCell ref="A192:B192"/>
    <mergeCell ref="A145:B145"/>
    <mergeCell ref="A48:G48"/>
    <mergeCell ref="A51:B51"/>
    <mergeCell ref="A95:G95"/>
    <mergeCell ref="A98:B98"/>
    <mergeCell ref="A142:G14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판매 (2)</vt:lpstr>
      <vt:lpstr>판매</vt:lpstr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2014-10-23T06:58:37Z</cp:lastPrinted>
  <dcterms:created xsi:type="dcterms:W3CDTF">2014-07-10T03:47:17Z</dcterms:created>
  <dcterms:modified xsi:type="dcterms:W3CDTF">2014-10-23T06:58:42Z</dcterms:modified>
</cp:coreProperties>
</file>