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 activeTab="3"/>
  </bookViews>
  <sheets>
    <sheet name="데스크탑 저가형" sheetId="8" r:id="rId1"/>
    <sheet name="데스크탑 일반형" sheetId="7" r:id="rId2"/>
    <sheet name="가정용" sheetId="6" r:id="rId3"/>
    <sheet name="최종" sheetId="2" r:id="rId4"/>
    <sheet name="Sheet3" sheetId="9" r:id="rId5"/>
  </sheets>
  <calcPr calcId="125725"/>
</workbook>
</file>

<file path=xl/calcChain.xml><?xml version="1.0" encoding="utf-8"?>
<calcChain xmlns="http://schemas.openxmlformats.org/spreadsheetml/2006/main">
  <c r="E40" i="2"/>
  <c r="F40" s="1"/>
  <c r="F43" i="8"/>
  <c r="E43"/>
  <c r="G43" s="1"/>
  <c r="E42"/>
  <c r="F42" s="1"/>
  <c r="E41"/>
  <c r="F41" s="1"/>
  <c r="G41" s="1"/>
  <c r="G40"/>
  <c r="F40"/>
  <c r="E40"/>
  <c r="F39"/>
  <c r="G39" s="1"/>
  <c r="G38"/>
  <c r="F38"/>
  <c r="F37"/>
  <c r="E37"/>
  <c r="E36"/>
  <c r="F36" s="1"/>
  <c r="E35"/>
  <c r="F35" s="1"/>
  <c r="G35" s="1"/>
  <c r="E34"/>
  <c r="F34" s="1"/>
  <c r="F33"/>
  <c r="E33"/>
  <c r="E32"/>
  <c r="F32" s="1"/>
  <c r="E31"/>
  <c r="F31" s="1"/>
  <c r="G31" s="1"/>
  <c r="G30"/>
  <c r="F30"/>
  <c r="E30"/>
  <c r="F29"/>
  <c r="E29"/>
  <c r="G29" s="1"/>
  <c r="E28"/>
  <c r="F28" s="1"/>
  <c r="E27"/>
  <c r="F27" s="1"/>
  <c r="G27" s="1"/>
  <c r="G26"/>
  <c r="F26"/>
  <c r="E26"/>
  <c r="E25"/>
  <c r="G25" s="1"/>
  <c r="E24"/>
  <c r="F24" s="1"/>
  <c r="G24" s="1"/>
  <c r="G23"/>
  <c r="F23"/>
  <c r="E23"/>
  <c r="F22"/>
  <c r="E22"/>
  <c r="G22" s="1"/>
  <c r="E21"/>
  <c r="F21" s="1"/>
  <c r="E20"/>
  <c r="F20" s="1"/>
  <c r="G20" s="1"/>
  <c r="G19"/>
  <c r="E18"/>
  <c r="F18" s="1"/>
  <c r="G18" s="1"/>
  <c r="F17"/>
  <c r="E17"/>
  <c r="G17" s="1"/>
  <c r="F16"/>
  <c r="E16"/>
  <c r="G16" s="1"/>
  <c r="G43" i="7"/>
  <c r="F43"/>
  <c r="E43"/>
  <c r="F42"/>
  <c r="E42"/>
  <c r="G42" s="1"/>
  <c r="E41"/>
  <c r="F41" s="1"/>
  <c r="E40"/>
  <c r="F40" s="1"/>
  <c r="G40" s="1"/>
  <c r="G39"/>
  <c r="F39"/>
  <c r="F38"/>
  <c r="G38" s="1"/>
  <c r="F37"/>
  <c r="E37"/>
  <c r="G37" s="1"/>
  <c r="E36"/>
  <c r="F36" s="1"/>
  <c r="E35"/>
  <c r="F35" s="1"/>
  <c r="F34"/>
  <c r="G34" s="1"/>
  <c r="E33"/>
  <c r="F33" s="1"/>
  <c r="E32"/>
  <c r="F32" s="1"/>
  <c r="E31"/>
  <c r="F31" s="1"/>
  <c r="E30"/>
  <c r="F30" s="1"/>
  <c r="G30" s="1"/>
  <c r="F29"/>
  <c r="E29"/>
  <c r="G29" s="1"/>
  <c r="E28"/>
  <c r="E27"/>
  <c r="F27" s="1"/>
  <c r="E26"/>
  <c r="F26" s="1"/>
  <c r="G26" s="1"/>
  <c r="G25"/>
  <c r="E25"/>
  <c r="E24"/>
  <c r="F24" s="1"/>
  <c r="E23"/>
  <c r="F23" s="1"/>
  <c r="G23" s="1"/>
  <c r="G22"/>
  <c r="F22"/>
  <c r="E22"/>
  <c r="F21"/>
  <c r="E21"/>
  <c r="G21" s="1"/>
  <c r="E20"/>
  <c r="F20" s="1"/>
  <c r="G19"/>
  <c r="E18"/>
  <c r="F18" s="1"/>
  <c r="E17"/>
  <c r="F17" s="1"/>
  <c r="G17" s="1"/>
  <c r="G16"/>
  <c r="F16"/>
  <c r="E16"/>
  <c r="F43" i="6"/>
  <c r="E43"/>
  <c r="G43" s="1"/>
  <c r="E42"/>
  <c r="F42" s="1"/>
  <c r="F41"/>
  <c r="E41"/>
  <c r="G41" s="1"/>
  <c r="E40"/>
  <c r="F40" s="1"/>
  <c r="F39"/>
  <c r="G39" s="1"/>
  <c r="F38"/>
  <c r="G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G16" s="1"/>
  <c r="E33" i="2"/>
  <c r="F33" s="1"/>
  <c r="E44"/>
  <c r="F44" s="1"/>
  <c r="E43"/>
  <c r="F43" s="1"/>
  <c r="E42"/>
  <c r="F42" s="1"/>
  <c r="E41"/>
  <c r="F41" s="1"/>
  <c r="F39"/>
  <c r="E38"/>
  <c r="F38" s="1"/>
  <c r="E37"/>
  <c r="F37" s="1"/>
  <c r="E36"/>
  <c r="F36" s="1"/>
  <c r="F35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F22"/>
  <c r="F21"/>
  <c r="F20"/>
  <c r="E20"/>
  <c r="G19"/>
  <c r="E18"/>
  <c r="E17"/>
  <c r="F17" s="1"/>
  <c r="E16"/>
  <c r="F16" s="1"/>
  <c r="G40" l="1"/>
  <c r="G33" i="8"/>
  <c r="G34"/>
  <c r="G37"/>
  <c r="F44"/>
  <c r="G21"/>
  <c r="G28"/>
  <c r="G32"/>
  <c r="G44" s="1"/>
  <c r="B11" s="1"/>
  <c r="G36"/>
  <c r="G42"/>
  <c r="E44"/>
  <c r="G33" i="7"/>
  <c r="E44"/>
  <c r="G36"/>
  <c r="G44" s="1"/>
  <c r="B11" s="1"/>
  <c r="G28"/>
  <c r="G32"/>
  <c r="F28"/>
  <c r="F44"/>
  <c r="G18"/>
  <c r="G20"/>
  <c r="G24"/>
  <c r="G27"/>
  <c r="G31"/>
  <c r="G35"/>
  <c r="G41"/>
  <c r="G29" i="6"/>
  <c r="G31"/>
  <c r="G35"/>
  <c r="G33"/>
  <c r="G37"/>
  <c r="F44"/>
  <c r="G17"/>
  <c r="G21"/>
  <c r="G23"/>
  <c r="G26"/>
  <c r="G28"/>
  <c r="G30"/>
  <c r="G32"/>
  <c r="G34"/>
  <c r="G36"/>
  <c r="G40"/>
  <c r="G42"/>
  <c r="E44"/>
  <c r="G20" i="2"/>
  <c r="G43"/>
  <c r="F18"/>
  <c r="G18" s="1"/>
  <c r="G22"/>
  <c r="F24"/>
  <c r="G24" s="1"/>
  <c r="F27"/>
  <c r="G27" s="1"/>
  <c r="G29"/>
  <c r="F31"/>
  <c r="G31" s="1"/>
  <c r="E46"/>
  <c r="G33"/>
  <c r="G38"/>
  <c r="G36"/>
  <c r="G41"/>
  <c r="G17"/>
  <c r="G21"/>
  <c r="G23"/>
  <c r="G26"/>
  <c r="G28"/>
  <c r="G30"/>
  <c r="G32"/>
  <c r="G35"/>
  <c r="G37"/>
  <c r="G39"/>
  <c r="G42"/>
  <c r="G44"/>
  <c r="G16"/>
  <c r="G44" i="6" l="1"/>
  <c r="B11" s="1"/>
  <c r="F46" i="2"/>
  <c r="G46"/>
  <c r="B11" s="1"/>
</calcChain>
</file>

<file path=xl/sharedStrings.xml><?xml version="1.0" encoding="utf-8"?>
<sst xmlns="http://schemas.openxmlformats.org/spreadsheetml/2006/main" count="236" uniqueCount="96">
  <si>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</si>
  <si>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</si>
  <si>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</si>
  <si>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</si>
  <si>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</si>
  <si>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</si>
  <si>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</si>
  <si>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</si>
  <si>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</si>
  <si>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</si>
  <si>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</si>
  <si>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</si>
  <si>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</si>
  <si>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</si>
  <si>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</si>
  <si>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</si>
  <si>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</si>
  <si>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</si>
  <si>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</si>
  <si>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</si>
  <si>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</si>
  <si>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</si>
  <si>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</si>
  <si>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i5-4570 쿼드코어</t>
    <phoneticPr fontId="3" type="noConversion"/>
  </si>
  <si>
    <t>usb 2.0 x 6ea / usb 3.0 x 4ea</t>
    <phoneticPr fontId="3" type="noConversion"/>
  </si>
  <si>
    <t>D-sub x 1ea / display port x 2ea</t>
    <phoneticPr fontId="3" type="noConversion"/>
  </si>
  <si>
    <t>rs232c serial x 1ea</t>
    <phoneticPr fontId="3" type="noConversion"/>
  </si>
  <si>
    <t>intel HD4400 Graphics</t>
    <phoneticPr fontId="3" type="noConversion"/>
  </si>
  <si>
    <t>128GB SATA 6G SSD</t>
    <phoneticPr fontId="3" type="noConversion"/>
  </si>
  <si>
    <t>Windows 7 Professional 64bit</t>
    <phoneticPr fontId="3" type="noConversion"/>
  </si>
  <si>
    <t>4GB DDR3 PC3-16000 (max 32GB)</t>
    <phoneticPr fontId="3" type="noConversion"/>
  </si>
  <si>
    <t>인텔 i3-4130 듀얼코어</t>
    <phoneticPr fontId="3" type="noConversion"/>
  </si>
  <si>
    <t>HP 600 G1 76PA</t>
    <phoneticPr fontId="3" type="noConversion"/>
  </si>
  <si>
    <t>HP 600 G1 77PA</t>
    <phoneticPr fontId="3" type="noConversion"/>
  </si>
  <si>
    <t>인텔 i5-4130 듀얼코어</t>
    <phoneticPr fontId="3" type="noConversion"/>
  </si>
  <si>
    <t>4GB DDR3 PC3-16000 (max 16GB)</t>
    <phoneticPr fontId="3" type="noConversion"/>
  </si>
  <si>
    <t>500GB SATA 6G 7200rpm HDD</t>
    <phoneticPr fontId="3" type="noConversion"/>
  </si>
  <si>
    <t>usb 2.0 x 4ea / usb 3.0 x 4ea</t>
    <phoneticPr fontId="3" type="noConversion"/>
  </si>
  <si>
    <t>D-sub x 1ea / DVI x 1ea</t>
    <phoneticPr fontId="3" type="noConversion"/>
  </si>
  <si>
    <t>Windows 8.1</t>
    <phoneticPr fontId="3" type="noConversion"/>
  </si>
  <si>
    <t>8GB DDR3 PC3-16000 (max 16GB)</t>
    <phoneticPr fontId="3" type="noConversion"/>
  </si>
  <si>
    <t>HP 400-213kr P23</t>
    <phoneticPr fontId="3" type="noConversion"/>
  </si>
  <si>
    <t>HP 400-213kr P21</t>
    <phoneticPr fontId="3" type="noConversion"/>
  </si>
  <si>
    <t>슬림테스크탑</t>
    <phoneticPr fontId="3" type="noConversion"/>
  </si>
  <si>
    <t>슬림데스크탑</t>
    <phoneticPr fontId="3" type="noConversion"/>
  </si>
  <si>
    <t>intel HD4600 Graphics</t>
    <phoneticPr fontId="3" type="noConversion"/>
  </si>
  <si>
    <t>(서버용)</t>
    <phoneticPr fontId="3" type="noConversion"/>
  </si>
  <si>
    <t>16GB DDR3 PC3-16000 (max 32GB)</t>
    <phoneticPr fontId="3" type="noConversion"/>
  </si>
  <si>
    <t>(기본형)</t>
    <phoneticPr fontId="3" type="noConversion"/>
  </si>
  <si>
    <t>(고성능)</t>
    <phoneticPr fontId="3" type="noConversion"/>
  </si>
  <si>
    <t>성심안과</t>
    <phoneticPr fontId="3" type="noConversion"/>
  </si>
  <si>
    <t>slim DVD Multi</t>
    <phoneticPr fontId="3" type="noConversion"/>
  </si>
  <si>
    <t>Windows 7 Home Premium 64bit</t>
    <phoneticPr fontId="3" type="noConversion"/>
  </si>
  <si>
    <t>1TB SATA 7200rpm hdd</t>
    <phoneticPr fontId="3" type="noConversion"/>
  </si>
  <si>
    <t>인텔 펜티엄 G2030 3.0GHz 듀얼코어</t>
    <phoneticPr fontId="3" type="noConversion"/>
  </si>
  <si>
    <t>500GB SATA 7200rpm hdd</t>
    <phoneticPr fontId="3" type="noConversion"/>
  </si>
  <si>
    <t>intel HD Graphics</t>
    <phoneticPr fontId="3" type="noConversion"/>
  </si>
  <si>
    <t>usb 2.0 x 6ea</t>
    <phoneticPr fontId="3" type="noConversion"/>
  </si>
  <si>
    <t>D-sub x 1ea / DVI x 1ea</t>
    <phoneticPr fontId="3" type="noConversion"/>
  </si>
  <si>
    <t>DVD Supler multi</t>
    <phoneticPr fontId="3" type="noConversion"/>
  </si>
  <si>
    <t>DVD Multi</t>
    <phoneticPr fontId="3" type="noConversion"/>
  </si>
  <si>
    <t>HP 3330MT #1</t>
    <phoneticPr fontId="3" type="noConversion"/>
  </si>
  <si>
    <t>1TB SATA 7200rpm hdd x 2ea</t>
    <phoneticPr fontId="3" type="noConversion"/>
  </si>
  <si>
    <t>1TB SATA 6G 7200rpm ES HDD x 2ea (고성능 하드디스크)</t>
    <phoneticPr fontId="3" type="noConversion"/>
  </si>
  <si>
    <t>HP 3330MT #2</t>
    <phoneticPr fontId="3" type="noConversion"/>
  </si>
  <si>
    <t>HP 500 #1</t>
    <phoneticPr fontId="3" type="noConversion"/>
  </si>
  <si>
    <t>HP 500 #2</t>
    <phoneticPr fontId="3" type="noConversion"/>
  </si>
  <si>
    <t>고급형 / 서버</t>
    <phoneticPr fontId="3" type="noConversion"/>
  </si>
  <si>
    <t>고급형 / 촬영용</t>
    <phoneticPr fontId="3" type="noConversion"/>
  </si>
  <si>
    <t>일반형 / 하드디스크 1ea</t>
    <phoneticPr fontId="3" type="noConversion"/>
  </si>
  <si>
    <t>일반형 / 고성능 하드 2개</t>
    <phoneticPr fontId="3" type="noConversion"/>
  </si>
  <si>
    <t>운영체제</t>
    <phoneticPr fontId="3" type="noConversion"/>
  </si>
  <si>
    <t>윈7 프로</t>
    <phoneticPr fontId="3" type="noConversion"/>
  </si>
  <si>
    <t>윈 7 홈</t>
    <phoneticPr fontId="3" type="noConversion"/>
  </si>
  <si>
    <t>보급형 / 하드디스크 1ea</t>
    <phoneticPr fontId="3" type="noConversion"/>
  </si>
  <si>
    <t>보급형 / 하드디스크 2ea</t>
    <phoneticPr fontId="3" type="noConversion"/>
  </si>
  <si>
    <t>특징</t>
    <phoneticPr fontId="3" type="noConversion"/>
  </si>
  <si>
    <t>가격 (부가세별도)</t>
    <phoneticPr fontId="3" type="noConversion"/>
  </si>
  <si>
    <t>가정용</t>
    <phoneticPr fontId="3" type="noConversion"/>
  </si>
  <si>
    <t>가정용 / 메모리 8gb / ssd</t>
    <phoneticPr fontId="3" type="noConversion"/>
  </si>
  <si>
    <t>메모리</t>
    <phoneticPr fontId="3" type="noConversion"/>
  </si>
  <si>
    <t>16gb</t>
    <phoneticPr fontId="3" type="noConversion"/>
  </si>
  <si>
    <t>ssd</t>
    <phoneticPr fontId="3" type="noConversion"/>
  </si>
  <si>
    <t>hdd</t>
    <phoneticPr fontId="3" type="noConversion"/>
  </si>
  <si>
    <t>128gb</t>
    <phoneticPr fontId="3" type="noConversion"/>
  </si>
  <si>
    <t>1tb es 2ea</t>
    <phoneticPr fontId="3" type="noConversion"/>
  </si>
  <si>
    <t>4gb</t>
    <phoneticPr fontId="3" type="noConversion"/>
  </si>
  <si>
    <t>1tb es 2ea</t>
    <phoneticPr fontId="3" type="noConversion"/>
  </si>
  <si>
    <t>1tb 일반</t>
    <phoneticPr fontId="3" type="noConversion"/>
  </si>
  <si>
    <t>500gb</t>
    <phoneticPr fontId="3" type="noConversion"/>
  </si>
  <si>
    <t>1tb 일반 2ea</t>
    <phoneticPr fontId="3" type="noConversion"/>
  </si>
  <si>
    <t>8gb</t>
    <phoneticPr fontId="3" type="noConversion"/>
  </si>
  <si>
    <t>128GB SSD / 500GB SATA 7200rpm hdd</t>
    <phoneticPr fontId="3" type="noConversion"/>
  </si>
  <si>
    <t>가정용pc</t>
    <phoneticPr fontId="3" type="noConversion"/>
  </si>
  <si>
    <t>1TB SATA 6G 7200rpm ES HDD</t>
    <phoneticPr fontId="3" type="noConversion"/>
  </si>
  <si>
    <t>지포스 GT630 1GB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</si>
</sst>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41" fontId="4" fillId="0" borderId="11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17</xdr:row>
      <xdr:rowOff>76200</xdr:rowOff>
    </xdr:from>
    <xdr:to>
      <xdr:col>5</xdr:col>
      <xdr:colOff>257175</xdr:colOff>
      <xdr:row>26</xdr:row>
      <xdr:rowOff>85725</xdr:rowOff>
    </xdr:to>
    <xdr:pic>
      <xdr:nvPicPr>
        <xdr:cNvPr id="3" name="그림 2" descr="400-21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3638550"/>
          <a:ext cx="1724025" cy="1724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76199</xdr:colOff>
      <xdr:row>17</xdr:row>
      <xdr:rowOff>66674</xdr:rowOff>
    </xdr:from>
    <xdr:to>
      <xdr:col>6</xdr:col>
      <xdr:colOff>885824</xdr:colOff>
      <xdr:row>26</xdr:row>
      <xdr:rowOff>152399</xdr:rowOff>
    </xdr:to>
    <xdr:pic>
      <xdr:nvPicPr>
        <xdr:cNvPr id="3" name="그림 2" descr="600 g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6349" y="3629024"/>
          <a:ext cx="1800225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opLeftCell="A16" workbookViewId="0">
      <selection activeCell="A17" sqref="A17:D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0</v>
      </c>
      <c r="B1" s="53"/>
      <c r="C1" s="53"/>
      <c r="D1" s="53"/>
      <c r="E1" s="53"/>
      <c r="F1" s="53"/>
      <c r="G1" s="5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4" t="s">
        <v>50</v>
      </c>
      <c r="B4" s="5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1375000</v>
      </c>
      <c r="C11" s="4"/>
      <c r="D11" s="4"/>
      <c r="E11" s="4"/>
    </row>
    <row r="12" spans="1:7" ht="15" customHeight="1">
      <c r="A12" s="2" t="s">
        <v>7</v>
      </c>
      <c r="B12" s="13">
        <v>41727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48" t="s">
        <v>61</v>
      </c>
      <c r="C17" s="20">
        <v>1</v>
      </c>
      <c r="D17" s="26">
        <v>550000</v>
      </c>
      <c r="E17" s="22">
        <f t="shared" si="0"/>
        <v>550000</v>
      </c>
      <c r="F17" s="23">
        <f t="shared" si="1"/>
        <v>55000</v>
      </c>
      <c r="G17" s="23">
        <f t="shared" si="2"/>
        <v>605000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54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55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56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57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58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59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52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16</v>
      </c>
      <c r="B30" s="48" t="s">
        <v>64</v>
      </c>
      <c r="C30" s="20">
        <v>1</v>
      </c>
      <c r="D30" s="26">
        <v>700000</v>
      </c>
      <c r="E30" s="22">
        <f t="shared" si="0"/>
        <v>700000</v>
      </c>
      <c r="F30" s="23">
        <f t="shared" si="3"/>
        <v>70000</v>
      </c>
      <c r="G30" s="23">
        <f t="shared" si="2"/>
        <v>770000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 t="s">
        <v>54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30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 t="s">
        <v>62</v>
      </c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56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 t="s">
        <v>57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5" t="s">
        <v>58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 t="s">
        <v>59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5" t="s">
        <v>52</v>
      </c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 t="s">
        <v>52</v>
      </c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18</v>
      </c>
      <c r="B44" s="35"/>
      <c r="C44" s="6"/>
      <c r="D44" s="36" t="s">
        <v>19</v>
      </c>
      <c r="E44" s="37">
        <f>SUM(E16:E43)</f>
        <v>1250000</v>
      </c>
      <c r="F44" s="38">
        <f>SUM(F16:F43)</f>
        <v>125000</v>
      </c>
      <c r="G44" s="38">
        <f>SUM(G16:G43)</f>
        <v>1375000</v>
      </c>
    </row>
    <row r="45" spans="1:7" s="2" customFormat="1" ht="15" customHeight="1" thickBot="1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>
      <c r="A46" s="2" t="s">
        <v>22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15" workbookViewId="0">
      <selection activeCell="A17" sqref="A17:D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0</v>
      </c>
      <c r="B1" s="53"/>
      <c r="C1" s="53"/>
      <c r="D1" s="53"/>
      <c r="E1" s="53"/>
      <c r="F1" s="53"/>
      <c r="G1" s="5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4" t="s">
        <v>50</v>
      </c>
      <c r="B4" s="5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1760000</v>
      </c>
      <c r="C11" s="4"/>
      <c r="D11" s="4"/>
      <c r="E11" s="4"/>
    </row>
    <row r="12" spans="1:7" ht="15" customHeight="1">
      <c r="A12" s="2" t="s">
        <v>7</v>
      </c>
      <c r="B12" s="13">
        <v>41727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48" t="s">
        <v>65</v>
      </c>
      <c r="C17" s="20">
        <v>1</v>
      </c>
      <c r="D17" s="26">
        <v>700000</v>
      </c>
      <c r="E17" s="22">
        <f t="shared" si="0"/>
        <v>700000</v>
      </c>
      <c r="F17" s="23">
        <f t="shared" si="1"/>
        <v>70000</v>
      </c>
      <c r="G17" s="23">
        <f t="shared" si="2"/>
        <v>770000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31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53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24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58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60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52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16</v>
      </c>
      <c r="B30" s="48" t="s">
        <v>66</v>
      </c>
      <c r="C30" s="20">
        <v>1</v>
      </c>
      <c r="D30" s="26">
        <v>900000</v>
      </c>
      <c r="E30" s="22">
        <f t="shared" si="0"/>
        <v>900000</v>
      </c>
      <c r="F30" s="23">
        <f t="shared" si="3"/>
        <v>90000</v>
      </c>
      <c r="G30" s="23">
        <f t="shared" si="2"/>
        <v>990000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 t="s">
        <v>31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30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9" t="s">
        <v>63</v>
      </c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27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 t="s">
        <v>24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5" t="s">
        <v>58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 t="s">
        <v>60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5" t="s">
        <v>52</v>
      </c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18</v>
      </c>
      <c r="B44" s="35"/>
      <c r="C44" s="6"/>
      <c r="D44" s="36" t="s">
        <v>19</v>
      </c>
      <c r="E44" s="37">
        <f>SUM(E16:E43)</f>
        <v>1600000</v>
      </c>
      <c r="F44" s="38">
        <f>SUM(F16:F43)</f>
        <v>160000</v>
      </c>
      <c r="G44" s="38">
        <f>SUM(G16:G43)</f>
        <v>1760000</v>
      </c>
    </row>
    <row r="45" spans="1:7" s="2" customFormat="1" ht="15" customHeight="1" thickBot="1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>
      <c r="A46" s="2" t="s">
        <v>22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opLeftCell="A16" workbookViewId="0">
      <selection activeCell="E32" sqref="E3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0</v>
      </c>
      <c r="B1" s="53"/>
      <c r="C1" s="53"/>
      <c r="D1" s="53"/>
      <c r="E1" s="53"/>
      <c r="F1" s="53"/>
      <c r="G1" s="5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4" t="s">
        <v>50</v>
      </c>
      <c r="B4" s="5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1738000</v>
      </c>
      <c r="C11" s="4"/>
      <c r="D11" s="4"/>
      <c r="E11" s="4"/>
    </row>
    <row r="12" spans="1:7" ht="15" customHeight="1">
      <c r="A12" s="2" t="s">
        <v>7</v>
      </c>
      <c r="B12" s="13">
        <v>41715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43</v>
      </c>
      <c r="B17" s="48" t="s">
        <v>42</v>
      </c>
      <c r="C17" s="20">
        <v>1</v>
      </c>
      <c r="D17" s="26">
        <v>700000</v>
      </c>
      <c r="E17" s="22">
        <f t="shared" si="0"/>
        <v>700000</v>
      </c>
      <c r="F17" s="23">
        <f t="shared" si="1"/>
        <v>70000</v>
      </c>
      <c r="G17" s="23">
        <f t="shared" si="2"/>
        <v>770000</v>
      </c>
      <c r="I17" s="27"/>
    </row>
    <row r="18" spans="1:9" s="2" customFormat="1" ht="15" customHeight="1">
      <c r="A18" s="25" t="s">
        <v>48</v>
      </c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36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38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39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 t="s">
        <v>44</v>
      </c>
      <c r="B28" s="48" t="s">
        <v>41</v>
      </c>
      <c r="C28" s="20">
        <v>1</v>
      </c>
      <c r="D28" s="26">
        <v>880000</v>
      </c>
      <c r="E28" s="22">
        <f t="shared" si="0"/>
        <v>880000</v>
      </c>
      <c r="F28" s="23">
        <f>E28*10%</f>
        <v>88000</v>
      </c>
      <c r="G28" s="23">
        <f t="shared" si="2"/>
        <v>968000</v>
      </c>
    </row>
    <row r="29" spans="1:9" s="2" customFormat="1" ht="15" customHeight="1">
      <c r="A29" s="25" t="s">
        <v>49</v>
      </c>
      <c r="B29" s="2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4" t="s">
        <v>34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9" t="s">
        <v>40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9" t="s">
        <v>28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36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 t="s">
        <v>27</v>
      </c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37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5" t="s">
        <v>38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 t="s">
        <v>17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5" t="s">
        <v>39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18</v>
      </c>
      <c r="B44" s="35"/>
      <c r="C44" s="6"/>
      <c r="D44" s="36" t="s">
        <v>19</v>
      </c>
      <c r="E44" s="37">
        <f>SUM(E16:E43)</f>
        <v>1580000</v>
      </c>
      <c r="F44" s="38">
        <f>SUM(F16:F43)</f>
        <v>158000</v>
      </c>
      <c r="G44" s="38">
        <f>SUM(G16:G43)</f>
        <v>1738000</v>
      </c>
    </row>
    <row r="45" spans="1:7" s="2" customFormat="1" ht="15" customHeight="1" thickBot="1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>
      <c r="A46" s="2" t="s">
        <v>22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13" workbookViewId="0">
      <selection activeCell="J31" sqref="J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0</v>
      </c>
      <c r="B1" s="53"/>
      <c r="C1" s="53"/>
      <c r="D1" s="53"/>
      <c r="E1" s="53"/>
      <c r="F1" s="53"/>
      <c r="G1" s="5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4" t="s">
        <v>50</v>
      </c>
      <c r="B4" s="5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G46</f>
        <v>3465000</v>
      </c>
      <c r="C11" s="4"/>
      <c r="D11" s="4"/>
      <c r="E11" s="4"/>
    </row>
    <row r="12" spans="1:7" ht="15" customHeight="1">
      <c r="A12" s="2" t="s">
        <v>7</v>
      </c>
      <c r="B12" s="13">
        <v>41727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4" si="1">E16*10%</f>
        <v>0</v>
      </c>
      <c r="G16" s="24">
        <f t="shared" ref="G16:G40" si="2">SUM(E16:F16)</f>
        <v>0</v>
      </c>
    </row>
    <row r="17" spans="1:9" s="2" customFormat="1" ht="15" customHeight="1">
      <c r="A17" s="25" t="s">
        <v>16</v>
      </c>
      <c r="B17" s="48" t="s">
        <v>33</v>
      </c>
      <c r="C17" s="20">
        <v>1</v>
      </c>
      <c r="D17" s="26">
        <v>1650000</v>
      </c>
      <c r="E17" s="22">
        <f t="shared" si="0"/>
        <v>1650000</v>
      </c>
      <c r="F17" s="23">
        <f t="shared" si="1"/>
        <v>165000</v>
      </c>
      <c r="G17" s="23">
        <f t="shared" si="2"/>
        <v>1815000</v>
      </c>
      <c r="I17" s="27"/>
    </row>
    <row r="18" spans="1:9" s="2" customFormat="1" ht="15" customHeight="1">
      <c r="A18" s="25" t="s">
        <v>46</v>
      </c>
      <c r="B18" s="49" t="s">
        <v>23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9" t="s">
        <v>47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9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9" t="s">
        <v>63</v>
      </c>
      <c r="C21" s="20"/>
      <c r="D21" s="26"/>
      <c r="E21" s="22"/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9" t="s">
        <v>45</v>
      </c>
      <c r="C22" s="20"/>
      <c r="D22" s="26"/>
      <c r="E22" s="22"/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24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5" t="s">
        <v>25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4" t="s">
        <v>51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50" t="s">
        <v>29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50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 t="s">
        <v>16</v>
      </c>
      <c r="B29" s="48" t="s">
        <v>65</v>
      </c>
      <c r="C29" s="20">
        <v>1</v>
      </c>
      <c r="D29" s="26">
        <v>850000</v>
      </c>
      <c r="E29" s="22">
        <f t="shared" si="0"/>
        <v>850000</v>
      </c>
      <c r="F29" s="23">
        <f t="shared" ref="F29:F40" si="3">E29*10%</f>
        <v>85000</v>
      </c>
      <c r="G29" s="23">
        <f t="shared" si="2"/>
        <v>935000</v>
      </c>
    </row>
    <row r="30" spans="1:9" s="2" customFormat="1" ht="15" customHeight="1">
      <c r="A30" s="25"/>
      <c r="B30" s="44" t="s">
        <v>31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 t="s">
        <v>30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9" t="s">
        <v>94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 t="s">
        <v>27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 t="s">
        <v>95</v>
      </c>
      <c r="C34" s="20"/>
      <c r="D34" s="26"/>
      <c r="E34" s="22"/>
      <c r="F34" s="23"/>
      <c r="G34" s="23"/>
    </row>
    <row r="35" spans="1:7" s="2" customFormat="1" ht="15" customHeight="1">
      <c r="A35" s="25"/>
      <c r="B35" s="44" t="s">
        <v>24</v>
      </c>
      <c r="C35" s="20"/>
      <c r="D35" s="26"/>
      <c r="E35" s="22"/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5" t="s">
        <v>38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 t="s">
        <v>60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5" t="s">
        <v>52</v>
      </c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 t="s">
        <v>93</v>
      </c>
      <c r="B40" s="48" t="s">
        <v>61</v>
      </c>
      <c r="C40" s="20">
        <v>1</v>
      </c>
      <c r="D40" s="26">
        <v>650000</v>
      </c>
      <c r="E40" s="22">
        <f>C40*D40</f>
        <v>650000</v>
      </c>
      <c r="F40" s="23">
        <f t="shared" si="3"/>
        <v>65000</v>
      </c>
      <c r="G40" s="23">
        <f t="shared" si="2"/>
        <v>715000</v>
      </c>
    </row>
    <row r="41" spans="1:7" s="2" customFormat="1" ht="15" customHeight="1">
      <c r="A41" s="25"/>
      <c r="B41" s="44" t="s">
        <v>54</v>
      </c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5"/>
      <c r="B42" s="44" t="s">
        <v>30</v>
      </c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>
      <c r="A43" s="25"/>
      <c r="B43" s="44" t="s">
        <v>92</v>
      </c>
      <c r="C43" s="20"/>
      <c r="D43" s="26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25"/>
      <c r="B44" s="45" t="s">
        <v>52</v>
      </c>
      <c r="C44" s="20"/>
      <c r="D44" s="26"/>
      <c r="E44" s="22">
        <f>C44*D44</f>
        <v>0</v>
      </c>
      <c r="F44" s="23">
        <f>E44*10%</f>
        <v>0</v>
      </c>
      <c r="G44" s="23">
        <f>SUM(E44:F44)</f>
        <v>0</v>
      </c>
    </row>
    <row r="45" spans="1:7" s="2" customFormat="1" ht="15" customHeight="1" thickBot="1">
      <c r="A45" s="51"/>
      <c r="B45" s="45"/>
      <c r="C45" s="52"/>
      <c r="D45" s="33"/>
      <c r="E45" s="22"/>
      <c r="F45" s="23"/>
      <c r="G45" s="23"/>
    </row>
    <row r="46" spans="1:7" s="2" customFormat="1" ht="15" customHeight="1">
      <c r="A46" s="34" t="s">
        <v>18</v>
      </c>
      <c r="B46" s="35"/>
      <c r="C46" s="6"/>
      <c r="D46" s="36" t="s">
        <v>19</v>
      </c>
      <c r="E46" s="37">
        <f>SUM(E16:E44)</f>
        <v>3150000</v>
      </c>
      <c r="F46" s="38">
        <f>SUM(F16:F44)</f>
        <v>315000</v>
      </c>
      <c r="G46" s="38">
        <f>SUM(G16:G44)</f>
        <v>3465000</v>
      </c>
    </row>
    <row r="47" spans="1:7" s="2" customFormat="1" ht="15" customHeight="1" thickBot="1">
      <c r="A47" s="39" t="s">
        <v>20</v>
      </c>
      <c r="B47" s="40" t="s">
        <v>21</v>
      </c>
      <c r="C47" s="41"/>
      <c r="D47" s="42"/>
      <c r="E47" s="43"/>
      <c r="F47" s="42"/>
      <c r="G47" s="42"/>
    </row>
    <row r="48" spans="1:7" s="2" customFormat="1" ht="15" customHeight="1">
      <c r="A48" s="2" t="s">
        <v>22</v>
      </c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A51" s="35"/>
      <c r="B51" s="35"/>
      <c r="C51" s="6"/>
      <c r="D51" s="6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  <row r="119" spans="3:7" s="2" customFormat="1" ht="15" customHeight="1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H12"/>
  <sheetViews>
    <sheetView workbookViewId="0">
      <selection activeCell="H13" sqref="H13"/>
    </sheetView>
  </sheetViews>
  <sheetFormatPr defaultRowHeight="21.75" customHeight="1"/>
  <cols>
    <col min="1" max="1" width="10.77734375" bestFit="1" customWidth="1"/>
    <col min="2" max="2" width="14.33203125" customWidth="1"/>
    <col min="3" max="3" width="17.21875" customWidth="1"/>
    <col min="4" max="4" width="23.109375" customWidth="1"/>
    <col min="6" max="6" width="7.5546875" customWidth="1"/>
  </cols>
  <sheetData>
    <row r="3" spans="1:8" ht="21.75" customHeight="1">
      <c r="C3" t="s">
        <v>77</v>
      </c>
      <c r="D3" t="s">
        <v>76</v>
      </c>
      <c r="E3" t="s">
        <v>71</v>
      </c>
      <c r="F3" t="s">
        <v>80</v>
      </c>
      <c r="G3" t="s">
        <v>82</v>
      </c>
      <c r="H3" t="s">
        <v>83</v>
      </c>
    </row>
    <row r="4" spans="1:8" ht="21.75" customHeight="1">
      <c r="A4" s="25" t="s">
        <v>16</v>
      </c>
      <c r="B4" s="48" t="s">
        <v>33</v>
      </c>
      <c r="C4" s="26">
        <v>1650000</v>
      </c>
      <c r="D4" s="20" t="s">
        <v>67</v>
      </c>
      <c r="E4" t="s">
        <v>72</v>
      </c>
      <c r="F4" t="s">
        <v>81</v>
      </c>
      <c r="G4" t="s">
        <v>84</v>
      </c>
      <c r="H4" t="s">
        <v>85</v>
      </c>
    </row>
    <row r="5" spans="1:8" ht="21.75" customHeight="1">
      <c r="A5" s="25" t="s">
        <v>16</v>
      </c>
      <c r="B5" s="48" t="s">
        <v>32</v>
      </c>
      <c r="C5" s="26">
        <v>1200000</v>
      </c>
      <c r="D5" s="20" t="s">
        <v>68</v>
      </c>
      <c r="E5" t="s">
        <v>72</v>
      </c>
      <c r="F5" t="s">
        <v>86</v>
      </c>
      <c r="H5" t="s">
        <v>87</v>
      </c>
    </row>
    <row r="6" spans="1:8" ht="21.75" customHeight="1">
      <c r="A6" s="25" t="s">
        <v>16</v>
      </c>
      <c r="B6" s="48" t="s">
        <v>65</v>
      </c>
      <c r="C6" s="26">
        <v>700000</v>
      </c>
      <c r="D6" s="20" t="s">
        <v>69</v>
      </c>
      <c r="E6" t="s">
        <v>73</v>
      </c>
      <c r="F6" t="s">
        <v>86</v>
      </c>
      <c r="H6" t="s">
        <v>88</v>
      </c>
    </row>
    <row r="7" spans="1:8" ht="21.75" customHeight="1">
      <c r="A7" s="25" t="s">
        <v>16</v>
      </c>
      <c r="B7" s="48" t="s">
        <v>66</v>
      </c>
      <c r="C7" s="26">
        <v>900000</v>
      </c>
      <c r="D7" s="20" t="s">
        <v>70</v>
      </c>
      <c r="E7" t="s">
        <v>73</v>
      </c>
      <c r="F7" t="s">
        <v>86</v>
      </c>
      <c r="H7" t="s">
        <v>87</v>
      </c>
    </row>
    <row r="8" spans="1:8" ht="21.75" customHeight="1">
      <c r="A8" s="25" t="s">
        <v>16</v>
      </c>
      <c r="B8" s="48" t="s">
        <v>61</v>
      </c>
      <c r="C8" s="26">
        <v>550000</v>
      </c>
      <c r="D8" s="20" t="s">
        <v>74</v>
      </c>
      <c r="E8" t="s">
        <v>73</v>
      </c>
      <c r="F8" t="s">
        <v>86</v>
      </c>
      <c r="H8" t="s">
        <v>89</v>
      </c>
    </row>
    <row r="9" spans="1:8" ht="21.75" customHeight="1">
      <c r="A9" s="25" t="s">
        <v>16</v>
      </c>
      <c r="B9" s="48" t="s">
        <v>64</v>
      </c>
      <c r="C9" s="26">
        <v>700000</v>
      </c>
      <c r="D9" s="20" t="s">
        <v>75</v>
      </c>
      <c r="E9" t="s">
        <v>73</v>
      </c>
      <c r="F9" t="s">
        <v>86</v>
      </c>
      <c r="H9" t="s">
        <v>90</v>
      </c>
    </row>
    <row r="11" spans="1:8" ht="21.75" customHeight="1">
      <c r="A11" s="25" t="s">
        <v>43</v>
      </c>
      <c r="B11" s="48" t="s">
        <v>42</v>
      </c>
      <c r="C11" s="26">
        <v>700000</v>
      </c>
      <c r="D11" s="26" t="s">
        <v>78</v>
      </c>
      <c r="F11" t="s">
        <v>86</v>
      </c>
      <c r="H11" t="s">
        <v>89</v>
      </c>
    </row>
    <row r="12" spans="1:8" ht="21.75" customHeight="1">
      <c r="A12" s="25" t="s">
        <v>44</v>
      </c>
      <c r="B12" s="48" t="s">
        <v>41</v>
      </c>
      <c r="C12" s="26">
        <v>880000</v>
      </c>
      <c r="D12" s="26" t="s">
        <v>79</v>
      </c>
      <c r="F12" t="s">
        <v>91</v>
      </c>
      <c r="G12" t="s">
        <v>84</v>
      </c>
      <c r="H12" t="s">
        <v>89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데스크탑 저가형</vt:lpstr>
      <vt:lpstr>데스크탑 일반형</vt:lpstr>
      <vt:lpstr>가정용</vt:lpstr>
      <vt:lpstr>최종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2014-04-02T04:38:07Z</dcterms:modified>
</cp:coreProperties>
</file>