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 activeTab="4"/>
  </bookViews>
  <sheets>
    <sheet name="통합" sheetId="17" r:id="rId1"/>
    <sheet name="ax30" sheetId="16" r:id="rId2"/>
    <sheet name="프로젝터" sheetId="15" r:id="rId3"/>
    <sheet name="노트북" sheetId="14" r:id="rId4"/>
    <sheet name="데스크탑" sheetId="13" r:id="rId5"/>
    <sheet name="imac-h" sheetId="12" r:id="rId6"/>
  </sheets>
  <calcPr calcId="145621"/>
</workbook>
</file>

<file path=xl/calcChain.xml><?xml version="1.0" encoding="utf-8"?>
<calcChain xmlns="http://schemas.openxmlformats.org/spreadsheetml/2006/main">
  <c r="E18" i="17" l="1"/>
  <c r="F18" i="17"/>
  <c r="G18" i="17" s="1"/>
  <c r="E19" i="17"/>
  <c r="F19" i="17"/>
  <c r="G19" i="17"/>
  <c r="E20" i="17"/>
  <c r="E21" i="17"/>
  <c r="F21" i="17" s="1"/>
  <c r="E22" i="17"/>
  <c r="F22" i="17"/>
  <c r="G22" i="17" s="1"/>
  <c r="E23" i="17"/>
  <c r="F23" i="17"/>
  <c r="G23" i="17"/>
  <c r="E24" i="17"/>
  <c r="E25" i="17"/>
  <c r="F25" i="17" s="1"/>
  <c r="D17" i="15"/>
  <c r="F44" i="17"/>
  <c r="E44" i="17"/>
  <c r="G44" i="17" s="1"/>
  <c r="E43" i="17"/>
  <c r="E17" i="17"/>
  <c r="F17" i="17" s="1"/>
  <c r="G17" i="17" s="1"/>
  <c r="G16" i="17"/>
  <c r="F16" i="17"/>
  <c r="E16" i="17"/>
  <c r="E44" i="16"/>
  <c r="F44" i="16" s="1"/>
  <c r="F43" i="16"/>
  <c r="E43" i="16"/>
  <c r="G43" i="16" s="1"/>
  <c r="E17" i="16"/>
  <c r="F17" i="16" s="1"/>
  <c r="G17" i="16" s="1"/>
  <c r="F16" i="16"/>
  <c r="G16" i="16" s="1"/>
  <c r="E16" i="16"/>
  <c r="G24" i="17" l="1"/>
  <c r="E45" i="17"/>
  <c r="G25" i="17"/>
  <c r="F24" i="17"/>
  <c r="G21" i="17"/>
  <c r="F20" i="17"/>
  <c r="G20" i="17" s="1"/>
  <c r="F43" i="17"/>
  <c r="G43" i="17" s="1"/>
  <c r="E45" i="16"/>
  <c r="G44" i="16"/>
  <c r="G45" i="16" s="1"/>
  <c r="B11" i="16" s="1"/>
  <c r="F45" i="16"/>
  <c r="G45" i="17" l="1"/>
  <c r="B11" i="17" s="1"/>
  <c r="F45" i="17"/>
  <c r="E17" i="15" l="1"/>
  <c r="E16" i="15"/>
  <c r="B12" i="15"/>
  <c r="F17" i="15" l="1"/>
  <c r="G17" i="15" s="1"/>
  <c r="E44" i="15"/>
  <c r="F16" i="15"/>
  <c r="F44" i="15" l="1"/>
  <c r="G16" i="15"/>
  <c r="G44" i="15" s="1"/>
  <c r="B11" i="15" s="1"/>
  <c r="E44" i="14" l="1"/>
  <c r="F44" i="14" s="1"/>
  <c r="E43" i="14"/>
  <c r="F43" i="14" s="1"/>
  <c r="G43" i="14" s="1"/>
  <c r="E29" i="14"/>
  <c r="F29" i="14" s="1"/>
  <c r="G29" i="14" s="1"/>
  <c r="E28" i="14"/>
  <c r="E27" i="14"/>
  <c r="F27" i="14" s="1"/>
  <c r="G26" i="14"/>
  <c r="F26" i="14"/>
  <c r="E25" i="14"/>
  <c r="E24" i="14"/>
  <c r="F24" i="14" s="1"/>
  <c r="G23" i="14"/>
  <c r="F23" i="14"/>
  <c r="E22" i="14"/>
  <c r="E21" i="14"/>
  <c r="F21" i="14" s="1"/>
  <c r="G20" i="14"/>
  <c r="F20" i="14"/>
  <c r="E20" i="14"/>
  <c r="F19" i="14"/>
  <c r="G19" i="14" s="1"/>
  <c r="E19" i="14"/>
  <c r="E18" i="14"/>
  <c r="E17" i="14"/>
  <c r="F17" i="14" s="1"/>
  <c r="G16" i="14"/>
  <c r="F16" i="14"/>
  <c r="E16" i="14"/>
  <c r="E44" i="13"/>
  <c r="F44" i="13" s="1"/>
  <c r="G44" i="13" s="1"/>
  <c r="F43" i="13"/>
  <c r="G43" i="13" s="1"/>
  <c r="E43" i="13"/>
  <c r="E37" i="13"/>
  <c r="F36" i="13"/>
  <c r="E36" i="13"/>
  <c r="G36" i="13" s="1"/>
  <c r="E35" i="13"/>
  <c r="F35" i="13" s="1"/>
  <c r="G35" i="13" s="1"/>
  <c r="F34" i="13"/>
  <c r="G34" i="13" s="1"/>
  <c r="E34" i="13"/>
  <c r="E33" i="13"/>
  <c r="F32" i="13"/>
  <c r="E32" i="13"/>
  <c r="G32" i="13" s="1"/>
  <c r="E31" i="13"/>
  <c r="F31" i="13" s="1"/>
  <c r="G31" i="13" s="1"/>
  <c r="F30" i="13"/>
  <c r="G30" i="13" s="1"/>
  <c r="E30" i="13"/>
  <c r="E29" i="13"/>
  <c r="F28" i="13"/>
  <c r="E28" i="13"/>
  <c r="G28" i="13" s="1"/>
  <c r="E27" i="13"/>
  <c r="F27" i="13" s="1"/>
  <c r="G27" i="13" s="1"/>
  <c r="F26" i="13"/>
  <c r="G26" i="13" s="1"/>
  <c r="F25" i="13"/>
  <c r="E25" i="13"/>
  <c r="G25" i="13" s="1"/>
  <c r="E24" i="13"/>
  <c r="F24" i="13" s="1"/>
  <c r="G24" i="13" s="1"/>
  <c r="F23" i="13"/>
  <c r="G23" i="13" s="1"/>
  <c r="F22" i="13"/>
  <c r="E22" i="13"/>
  <c r="G22" i="13" s="1"/>
  <c r="E21" i="13"/>
  <c r="F21" i="13" s="1"/>
  <c r="G21" i="13" s="1"/>
  <c r="F20" i="13"/>
  <c r="G20" i="13" s="1"/>
  <c r="E20" i="13"/>
  <c r="E19" i="13"/>
  <c r="F18" i="13"/>
  <c r="E18" i="13"/>
  <c r="G18" i="13" s="1"/>
  <c r="E17" i="13"/>
  <c r="F17" i="13" s="1"/>
  <c r="G17" i="13" s="1"/>
  <c r="F16" i="13"/>
  <c r="E16" i="13"/>
  <c r="E45" i="13" s="1"/>
  <c r="F22" i="14" l="1"/>
  <c r="G22" i="14" s="1"/>
  <c r="F25" i="14"/>
  <c r="G25" i="14" s="1"/>
  <c r="F28" i="14"/>
  <c r="G28" i="14" s="1"/>
  <c r="G17" i="14"/>
  <c r="G21" i="14"/>
  <c r="G24" i="14"/>
  <c r="G27" i="14"/>
  <c r="G44" i="14"/>
  <c r="E45" i="14"/>
  <c r="F18" i="14"/>
  <c r="G18" i="14" s="1"/>
  <c r="G19" i="13"/>
  <c r="G16" i="13"/>
  <c r="F19" i="13"/>
  <c r="F45" i="13" s="1"/>
  <c r="F29" i="13"/>
  <c r="G29" i="13" s="1"/>
  <c r="F33" i="13"/>
  <c r="G33" i="13" s="1"/>
  <c r="F37" i="13"/>
  <c r="G37" i="13" s="1"/>
  <c r="E44" i="12"/>
  <c r="E43" i="12"/>
  <c r="F43" i="12" s="1"/>
  <c r="G43" i="12" s="1"/>
  <c r="F29" i="12"/>
  <c r="G29" i="12" s="1"/>
  <c r="E29" i="12"/>
  <c r="E28" i="12"/>
  <c r="E27" i="12"/>
  <c r="G26" i="12"/>
  <c r="F26" i="12"/>
  <c r="E25" i="12"/>
  <c r="E24" i="12"/>
  <c r="G23" i="12"/>
  <c r="F23" i="12"/>
  <c r="E22" i="12"/>
  <c r="F22" i="12" s="1"/>
  <c r="E21" i="12"/>
  <c r="F21" i="12" s="1"/>
  <c r="E20" i="12"/>
  <c r="F20" i="12" s="1"/>
  <c r="G20" i="12" s="1"/>
  <c r="F19" i="12"/>
  <c r="G19" i="12" s="1"/>
  <c r="E18" i="12"/>
  <c r="E17" i="12"/>
  <c r="E16" i="12"/>
  <c r="F16" i="12" s="1"/>
  <c r="G45" i="14" l="1"/>
  <c r="B11" i="14" s="1"/>
  <c r="F45" i="14"/>
  <c r="G45" i="13"/>
  <c r="B11" i="13" s="1"/>
  <c r="E45" i="12"/>
  <c r="G27" i="12"/>
  <c r="G44" i="12"/>
  <c r="G16" i="12"/>
  <c r="F18" i="12"/>
  <c r="F25" i="12"/>
  <c r="G25" i="12" s="1"/>
  <c r="F28" i="12"/>
  <c r="G28" i="12" s="1"/>
  <c r="F17" i="12"/>
  <c r="G17" i="12" s="1"/>
  <c r="G18" i="12"/>
  <c r="G22" i="12"/>
  <c r="F24" i="12"/>
  <c r="G24" i="12" s="1"/>
  <c r="F27" i="12"/>
  <c r="F44" i="12"/>
  <c r="G21" i="12"/>
  <c r="F45" i="12" l="1"/>
  <c r="G45" i="12"/>
  <c r="B11" i="12" s="1"/>
</calcChain>
</file>

<file path=xl/sharedStrings.xml><?xml version="1.0" encoding="utf-8"?>
<sst xmlns="http://schemas.openxmlformats.org/spreadsheetml/2006/main" count="200" uniqueCount="120">
  <si>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</si>
  <si>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</si>
  <si>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</si>
  <si>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</si>
  <si>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</si>
  <si>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</si>
  <si>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</si>
  <si>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</si>
  <si>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</si>
  <si>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</si>
  <si>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</si>
  <si>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</si>
  <si>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</si>
  <si>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</si>
  <si>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</si>
  <si>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</si>
  <si>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</si>
  <si>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</si>
  <si>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</si>
  <si>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</si>
  <si>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</si>
  <si>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</si>
  <si>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</si>
  <si>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 4400</t>
    <phoneticPr fontId="2" type="noConversion"/>
  </si>
  <si>
    <t>모니터</t>
    <phoneticPr fontId="2" type="noConversion"/>
  </si>
  <si>
    <t>Windows 7 Pro 64bit (Windows 10 Pro 무상 업그레이드)</t>
    <phoneticPr fontId="2" type="noConversion"/>
  </si>
  <si>
    <t>500GB HDD</t>
    <phoneticPr fontId="2" type="noConversion"/>
  </si>
  <si>
    <t>-</t>
    <phoneticPr fontId="2" type="noConversion"/>
  </si>
  <si>
    <t>강원도청소년수련관</t>
    <phoneticPr fontId="2" type="noConversion"/>
  </si>
  <si>
    <t>HP 23CW IPS 광시야각</t>
    <phoneticPr fontId="2" type="noConversion"/>
  </si>
  <si>
    <t>23인치 Full-HD 모니터</t>
    <phoneticPr fontId="2" type="noConversion"/>
  </si>
  <si>
    <t>눈부심 방지 코팅</t>
    <phoneticPr fontId="2" type="noConversion"/>
  </si>
  <si>
    <t>1. 나라장터 동급 모델에 비해 15만원 저렴합니다. (식별번호 : 22873428)</t>
    <phoneticPr fontId="2" type="noConversion"/>
  </si>
  <si>
    <t>128GB SSD</t>
    <phoneticPr fontId="2" type="noConversion"/>
  </si>
  <si>
    <t>(SSD Special Edition)</t>
    <phoneticPr fontId="2" type="noConversion"/>
  </si>
  <si>
    <t>노트북</t>
  </si>
  <si>
    <t xml:space="preserve">128GB SSD </t>
  </si>
  <si>
    <t>DVD Super Multi</t>
  </si>
  <si>
    <t>intel HD Graphics</t>
    <phoneticPr fontId="2" type="noConversion"/>
  </si>
  <si>
    <t>아이맥</t>
    <phoneticPr fontId="2" type="noConversion"/>
  </si>
  <si>
    <t>21.5형 아이맥</t>
    <phoneticPr fontId="2" type="noConversion"/>
  </si>
  <si>
    <t>2.8GHz 쿼드코어 intel i5 프로세서 (최대 3.3GHz)</t>
    <phoneticPr fontId="2" type="noConversion"/>
  </si>
  <si>
    <t>16GB DDR3L Memory</t>
    <phoneticPr fontId="2" type="noConversion"/>
  </si>
  <si>
    <t>intel Iris Pro Graphics 6200</t>
    <phoneticPr fontId="2" type="noConversion"/>
  </si>
  <si>
    <t>Magic Mouse</t>
    <phoneticPr fontId="2" type="noConversion"/>
  </si>
  <si>
    <t>Magic Keyboard</t>
    <phoneticPr fontId="2" type="noConversion"/>
  </si>
  <si>
    <t>액세서리 키트</t>
    <phoneticPr fontId="2" type="noConversion"/>
  </si>
  <si>
    <t>1. 1TB 하드디스크 탑재 모델입니다.</t>
    <phoneticPr fontId="2" type="noConversion"/>
  </si>
  <si>
    <t>1TB SATA HDD</t>
    <phoneticPr fontId="2" type="noConversion"/>
  </si>
  <si>
    <t>인텔 펜티엄 듀얼코어 G3250</t>
    <phoneticPr fontId="2" type="noConversion"/>
  </si>
  <si>
    <t>인텔 펜티엄 듀얼코어 G3250</t>
    <phoneticPr fontId="2" type="noConversion"/>
  </si>
  <si>
    <t>4GB DDR3 RAM</t>
    <phoneticPr fontId="2" type="noConversion"/>
  </si>
  <si>
    <t>인텔 셀러론 3025U 1.5GHz 듀얼코어</t>
    <phoneticPr fontId="2" type="noConversion"/>
  </si>
  <si>
    <t>4GB DDR3L Memory (max 16GB)</t>
    <phoneticPr fontId="2" type="noConversion"/>
  </si>
  <si>
    <t>hp 430 G2</t>
    <phoneticPr fontId="2" type="noConversion"/>
  </si>
  <si>
    <t>무게 1.5Kg</t>
    <phoneticPr fontId="2" type="noConversion"/>
  </si>
  <si>
    <t>13.3인치 1366 x 768 해상도</t>
    <phoneticPr fontId="2" type="noConversion"/>
  </si>
  <si>
    <t>견     적     서</t>
    <phoneticPr fontId="2" type="noConversion"/>
  </si>
  <si>
    <t>강원도청소년수련관</t>
    <phoneticPr fontId="2" type="noConversion"/>
  </si>
  <si>
    <t>귀하</t>
    <phoneticPr fontId="2" type="noConversion"/>
  </si>
  <si>
    <t xml:space="preserve">전화 : </t>
    <phoneticPr fontId="2" type="noConversion"/>
  </si>
  <si>
    <t xml:space="preserve">팩스 : </t>
    <phoneticPr fontId="2" type="noConversion"/>
  </si>
  <si>
    <t xml:space="preserve">담당 : 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</si>
  <si>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</si>
  <si>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</si>
  <si>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</si>
  <si>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</si>
  <si>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</si>
  <si>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</si>
  <si>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</si>
  <si>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</si>
  <si>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</si>
  <si>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프로젝터</t>
    <phoneticPr fontId="2" type="noConversion"/>
  </si>
  <si>
    <t>panasonic EW730Z</t>
    <phoneticPr fontId="2" type="noConversion"/>
  </si>
  <si>
    <t>7000 ansi</t>
    <phoneticPr fontId="2" type="noConversion"/>
  </si>
  <si>
    <t>1280 x 800 wide</t>
    <phoneticPr fontId="2" type="noConversion"/>
  </si>
  <si>
    <t>키스톤 보정기능 수평 +/- 40도 / 수직 +/- 30도</t>
    <phoneticPr fontId="2" type="noConversion"/>
  </si>
  <si>
    <t>입력신호 : DVI-D, HDMI, RGB 2, 비디오 입력</t>
    <phoneticPr fontId="2" type="noConversion"/>
  </si>
  <si>
    <t>* 결제계좌 : 신한 110-138-600484 씨-넷</t>
    <phoneticPr fontId="2" type="noConversion"/>
  </si>
  <si>
    <t>합       계</t>
    <phoneticPr fontId="2" type="noConversion"/>
  </si>
  <si>
    <t>* 견적담당 :</t>
    <phoneticPr fontId="2" type="noConversion"/>
  </si>
  <si>
    <t>조규장(010-2910-7760)</t>
    <phoneticPr fontId="2" type="noConversion"/>
  </si>
  <si>
    <t xml:space="preserve">* REMARK </t>
    <phoneticPr fontId="2" type="noConversion"/>
  </si>
  <si>
    <t>견     적     서</t>
    <phoneticPr fontId="2" type="noConversion"/>
  </si>
  <si>
    <t>강원도청소년수련관</t>
    <phoneticPr fontId="2" type="noConversion"/>
  </si>
  <si>
    <t>귀하</t>
    <phoneticPr fontId="2" type="noConversion"/>
  </si>
  <si>
    <t xml:space="preserve">전화 : </t>
    <phoneticPr fontId="2" type="noConversion"/>
  </si>
  <si>
    <t xml:space="preserve">팩스 : </t>
    <phoneticPr fontId="2" type="noConversion"/>
  </si>
  <si>
    <t xml:space="preserve">담당 : </t>
    <phoneticPr fontId="2" type="noConversion"/>
  </si>
  <si>
    <t>견 적 합 계 :</t>
    <phoneticPr fontId="2" type="noConversion"/>
  </si>
  <si>
    <t>캠코더</t>
    <phoneticPr fontId="2" type="noConversion"/>
  </si>
  <si>
    <t>소니 FDR-AX30</t>
    <phoneticPr fontId="2" type="noConversion"/>
  </si>
  <si>
    <t>(소니 하이엔드 컴팩트 4K 핸디캠)</t>
    <phoneticPr fontId="2" type="noConversion"/>
  </si>
  <si>
    <t>기존 Full HD 4배 화질의 3,840 x 2,160 4K 영상 촬영</t>
  </si>
  <si>
    <t>전문가급 100Mbps 4K XAVC S 촬영 코텍</t>
  </si>
  <si>
    <t>가장 진보한 손떨림 보정 B.O.SS 뉴 스테디샷 액티브 모드 탑재</t>
  </si>
  <si>
    <t>F.1.8 ZEISS 바리오 조나 T* 광학 10배줌 렌즈</t>
  </si>
  <si>
    <t>92만 화소 LCD</t>
  </si>
  <si>
    <t>최고의 사실성과 현장감을 제공하는 리니어 PCM 원음 녹음 및 돌비 5.1채널 사운드 레코딩</t>
  </si>
  <si>
    <t>빠른 AF 및 락 온 AF 기능</t>
  </si>
  <si>
    <t>HD급 120P 고속 촬영 지원</t>
  </si>
  <si>
    <t>나이트 샷 촬영 지원</t>
  </si>
  <si>
    <t>매뉴얼 링, 시네마톤 감마, 제브라 패턴, 피킹 디스플레이등 전문가급 인터페이스 지원</t>
  </si>
  <si>
    <t>멀티 카메라 컨트롤, 라이브 스트리밍 지원</t>
  </si>
  <si>
    <t>MI슈 탑재 및 64GB 내장 메모리</t>
  </si>
  <si>
    <t>Full HD 트리밍 재생, 슈퍼 샘플 Full HD 재생</t>
  </si>
  <si>
    <t>포함옵션</t>
    <phoneticPr fontId="2" type="noConversion"/>
  </si>
  <si>
    <t>NP-FV70 배터리</t>
    <phoneticPr fontId="2" type="noConversion"/>
  </si>
  <si>
    <t>X30 가방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</si>
  <si>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</si>
  <si>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</si>
  <si>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조규장(010-2910-7760)</t>
    <phoneticPr fontId="2" type="noConversion"/>
  </si>
  <si>
    <t xml:space="preserve">* REMARK </t>
    <phoneticPr fontId="2" type="noConversion"/>
  </si>
  <si>
    <t>UV 필터</t>
    <phoneticPr fontId="2" type="noConversion"/>
  </si>
  <si>
    <t>프로젝터</t>
    <phoneticPr fontId="2" type="noConversion"/>
  </si>
  <si>
    <t>노트북</t>
    <phoneticPr fontId="2" type="noConversion"/>
  </si>
  <si>
    <t>데스크탑</t>
    <phoneticPr fontId="2" type="noConversion"/>
  </si>
  <si>
    <t>imac</t>
    <phoneticPr fontId="2" type="noConversion"/>
  </si>
  <si>
    <t>hp 430 g2</t>
    <phoneticPr fontId="2" type="noConversion"/>
  </si>
  <si>
    <t>hp 400 g2 + 23cw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</si>
</sst>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9" fillId="0" borderId="0" xfId="0" applyFont="1"/>
    <xf numFmtId="0" fontId="5" fillId="0" borderId="9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1211897</xdr:colOff>
      <xdr:row>32</xdr:row>
      <xdr:rowOff>180976</xdr:rowOff>
    </xdr:from>
    <xdr:to>
      <xdr:col>6</xdr:col>
      <xdr:colOff>971552</xdr:colOff>
      <xdr:row>42</xdr:row>
      <xdr:rowOff>180976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072" y="6600826"/>
          <a:ext cx="474123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95250</xdr:rowOff>
    </xdr:from>
    <xdr:to>
      <xdr:col>3</xdr:col>
      <xdr:colOff>628650</xdr:colOff>
      <xdr:row>38</xdr:row>
      <xdr:rowOff>28575</xdr:rowOff>
    </xdr:to>
    <xdr:pic>
      <xdr:nvPicPr>
        <xdr:cNvPr id="3" name="big_image" descr="파나소닉 PT-EW730Z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181600"/>
          <a:ext cx="2409825" cy="240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33</xdr:row>
      <xdr:rowOff>9526</xdr:rowOff>
    </xdr:from>
    <xdr:to>
      <xdr:col>3</xdr:col>
      <xdr:colOff>524480</xdr:colOff>
      <xdr:row>42</xdr:row>
      <xdr:rowOff>104776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6619876"/>
          <a:ext cx="192465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692348</xdr:colOff>
      <xdr:row>26</xdr:row>
      <xdr:rowOff>0</xdr:rowOff>
    </xdr:from>
    <xdr:to>
      <xdr:col>5</xdr:col>
      <xdr:colOff>857250</xdr:colOff>
      <xdr:row>42</xdr:row>
      <xdr:rowOff>143714</xdr:rowOff>
    </xdr:to>
    <xdr:pic>
      <xdr:nvPicPr>
        <xdr:cNvPr id="3" name="그림 2" descr="http://store.storeimages.cdn-apple.com/8671/as-images.apple.com/is/image/AppleInc/aos/published/images/i/ma/imac/gallery1/imac-gallery1-2015_GEO_KR?wid=2000&amp;hei=1536&amp;fmt=jpeg&amp;qlt=95&amp;op_sharpen=0&amp;resMode=bicub&amp;op_usm=0.5,0.5,0,0&amp;iccEmbed=0&amp;layer=comp&amp;.v=14447338054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523" y="5276850"/>
          <a:ext cx="4155877" cy="319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5" workbookViewId="0">
      <selection activeCell="J23" sqref="J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83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84</v>
      </c>
      <c r="B4" s="48"/>
      <c r="C4" s="40" t="s">
        <v>85</v>
      </c>
      <c r="D4" s="5"/>
      <c r="E4" s="5"/>
    </row>
    <row r="5" spans="1:7" ht="15" customHeight="1" x14ac:dyDescent="0.15">
      <c r="A5" s="43" t="s">
        <v>86</v>
      </c>
      <c r="B5" s="8"/>
      <c r="C5" s="9"/>
      <c r="D5" s="5"/>
      <c r="E5" s="5"/>
    </row>
    <row r="6" spans="1:7" ht="15" customHeight="1" x14ac:dyDescent="0.15">
      <c r="A6" s="43" t="s">
        <v>87</v>
      </c>
      <c r="B6" s="3"/>
      <c r="C6" s="5"/>
      <c r="D6" s="5"/>
      <c r="E6" s="5"/>
    </row>
    <row r="7" spans="1:7" ht="15" customHeight="1" x14ac:dyDescent="0.15">
      <c r="A7" s="43" t="s">
        <v>88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89</v>
      </c>
      <c r="B11" s="1">
        <f>G45</f>
        <v>16476000.199999999</v>
      </c>
      <c r="C11" s="5"/>
      <c r="D11" s="5"/>
      <c r="E11" s="5"/>
    </row>
    <row r="12" spans="1:7" ht="15" customHeight="1" x14ac:dyDescent="0.15">
      <c r="A12" s="3" t="s">
        <v>5</v>
      </c>
      <c r="B12" s="41">
        <v>42360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90</v>
      </c>
      <c r="B17" s="49" t="s">
        <v>91</v>
      </c>
      <c r="C17" s="17">
        <v>1</v>
      </c>
      <c r="D17" s="23">
        <v>1280000</v>
      </c>
      <c r="E17" s="19">
        <f t="shared" si="0"/>
        <v>1280000</v>
      </c>
      <c r="F17" s="20">
        <f t="shared" si="1"/>
        <v>128000</v>
      </c>
      <c r="G17" s="20">
        <f t="shared" si="2"/>
        <v>1408000</v>
      </c>
      <c r="I17" s="39"/>
    </row>
    <row r="18" spans="1:9" s="3" customFormat="1" ht="15" customHeight="1" x14ac:dyDescent="0.15">
      <c r="A18" s="22"/>
      <c r="B18" s="49"/>
      <c r="C18" s="17"/>
      <c r="D18" s="23"/>
      <c r="E18" s="19">
        <f t="shared" ref="E18:E25" si="3">C18*D18</f>
        <v>0</v>
      </c>
      <c r="F18" s="20">
        <f t="shared" ref="F18:F25" si="4">E18*10%</f>
        <v>0</v>
      </c>
      <c r="G18" s="20">
        <f t="shared" ref="G18:G25" si="5">SUM(E18:F18)</f>
        <v>0</v>
      </c>
    </row>
    <row r="19" spans="1:9" s="3" customFormat="1" ht="15" customHeight="1" x14ac:dyDescent="0.15">
      <c r="A19" s="22" t="s">
        <v>114</v>
      </c>
      <c r="B19" s="49" t="s">
        <v>73</v>
      </c>
      <c r="C19" s="17">
        <v>1</v>
      </c>
      <c r="D19" s="23">
        <v>6818182</v>
      </c>
      <c r="E19" s="19">
        <f t="shared" si="3"/>
        <v>6818182</v>
      </c>
      <c r="F19" s="20">
        <f t="shared" si="4"/>
        <v>681818.20000000007</v>
      </c>
      <c r="G19" s="20">
        <f t="shared" si="5"/>
        <v>7500000.2000000002</v>
      </c>
      <c r="I19" s="39"/>
    </row>
    <row r="20" spans="1:9" s="3" customFormat="1" ht="15" customHeight="1" x14ac:dyDescent="0.15">
      <c r="A20" s="22"/>
      <c r="B20" s="49"/>
      <c r="C20" s="17"/>
      <c r="D20" s="23"/>
      <c r="E20" s="19">
        <f t="shared" si="3"/>
        <v>0</v>
      </c>
      <c r="F20" s="20">
        <f t="shared" si="4"/>
        <v>0</v>
      </c>
      <c r="G20" s="20">
        <f t="shared" si="5"/>
        <v>0</v>
      </c>
    </row>
    <row r="21" spans="1:9" s="3" customFormat="1" ht="15" customHeight="1" x14ac:dyDescent="0.15">
      <c r="A21" s="22" t="s">
        <v>115</v>
      </c>
      <c r="B21" s="49" t="s">
        <v>118</v>
      </c>
      <c r="C21" s="17">
        <v>2</v>
      </c>
      <c r="D21" s="23">
        <v>450000</v>
      </c>
      <c r="E21" s="19">
        <f t="shared" si="3"/>
        <v>900000</v>
      </c>
      <c r="F21" s="20">
        <f t="shared" si="4"/>
        <v>90000</v>
      </c>
      <c r="G21" s="20">
        <f t="shared" si="5"/>
        <v>990000</v>
      </c>
    </row>
    <row r="22" spans="1:9" s="3" customFormat="1" ht="15" customHeight="1" x14ac:dyDescent="0.15">
      <c r="A22" s="22"/>
      <c r="B22" s="49"/>
      <c r="C22" s="17"/>
      <c r="D22" s="23"/>
      <c r="E22" s="19">
        <f t="shared" si="3"/>
        <v>0</v>
      </c>
      <c r="F22" s="20">
        <f t="shared" si="4"/>
        <v>0</v>
      </c>
      <c r="G22" s="20">
        <f t="shared" si="5"/>
        <v>0</v>
      </c>
    </row>
    <row r="23" spans="1:9" s="3" customFormat="1" ht="15" customHeight="1" x14ac:dyDescent="0.15">
      <c r="A23" s="22" t="s">
        <v>116</v>
      </c>
      <c r="B23" s="49" t="s">
        <v>119</v>
      </c>
      <c r="C23" s="17">
        <v>6</v>
      </c>
      <c r="D23" s="23">
        <v>680000</v>
      </c>
      <c r="E23" s="19">
        <f t="shared" si="3"/>
        <v>4080000</v>
      </c>
      <c r="F23" s="20">
        <f t="shared" si="4"/>
        <v>408000</v>
      </c>
      <c r="G23" s="20">
        <f t="shared" si="5"/>
        <v>4488000</v>
      </c>
    </row>
    <row r="24" spans="1:9" s="3" customFormat="1" ht="15" customHeight="1" x14ac:dyDescent="0.15">
      <c r="A24" s="22"/>
      <c r="B24" s="49"/>
      <c r="C24" s="17"/>
      <c r="D24" s="23"/>
      <c r="E24" s="19">
        <f t="shared" si="3"/>
        <v>0</v>
      </c>
      <c r="F24" s="20">
        <f t="shared" si="4"/>
        <v>0</v>
      </c>
      <c r="G24" s="20">
        <f t="shared" si="5"/>
        <v>0</v>
      </c>
    </row>
    <row r="25" spans="1:9" s="3" customFormat="1" ht="15" customHeight="1" x14ac:dyDescent="0.15">
      <c r="A25" s="22" t="s">
        <v>117</v>
      </c>
      <c r="B25" s="49" t="s">
        <v>40</v>
      </c>
      <c r="C25" s="17">
        <v>1</v>
      </c>
      <c r="D25" s="23">
        <v>1900000</v>
      </c>
      <c r="E25" s="19">
        <f t="shared" si="3"/>
        <v>1900000</v>
      </c>
      <c r="F25" s="20">
        <f t="shared" si="4"/>
        <v>190000</v>
      </c>
      <c r="G25" s="20">
        <f t="shared" si="5"/>
        <v>2090000</v>
      </c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6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6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3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3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109</v>
      </c>
      <c r="B45" s="30"/>
      <c r="C45" s="7"/>
      <c r="D45" s="32"/>
      <c r="E45" s="32">
        <f>SUM(E16:E44)</f>
        <v>14978182</v>
      </c>
      <c r="F45" s="33">
        <f>SUM(F16:F44)</f>
        <v>1497818.2000000002</v>
      </c>
      <c r="G45" s="33">
        <f>SUM(G16:G44)</f>
        <v>16476000.199999999</v>
      </c>
    </row>
    <row r="46" spans="1:7" s="3" customFormat="1" ht="15" customHeight="1" thickBot="1" x14ac:dyDescent="0.2">
      <c r="A46" s="34" t="s">
        <v>110</v>
      </c>
      <c r="B46" s="35" t="s">
        <v>111</v>
      </c>
      <c r="C46" s="36"/>
      <c r="D46" s="38"/>
      <c r="E46" s="38"/>
      <c r="F46" s="37"/>
      <c r="G46" s="37"/>
    </row>
    <row r="47" spans="1:7" s="3" customFormat="1" ht="15" customHeight="1" x14ac:dyDescent="0.15">
      <c r="A47" s="3" t="s">
        <v>112</v>
      </c>
      <c r="C47" s="5"/>
      <c r="D47"/>
      <c r="E47" s="5"/>
      <c r="F47" s="5"/>
      <c r="G47" s="5"/>
    </row>
    <row r="48" spans="1:7" s="3" customFormat="1" ht="15" customHeight="1" x14ac:dyDescent="0.15">
      <c r="C48" s="5"/>
      <c r="D48"/>
      <c r="E48" s="5"/>
      <c r="F48" s="5"/>
      <c r="G48" s="5"/>
    </row>
    <row r="49" spans="1:7" s="3" customFormat="1" ht="15" customHeight="1" x14ac:dyDescent="0.15">
      <c r="C49" s="5"/>
      <c r="D49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/>
      <c r="E50" s="5"/>
      <c r="F50" s="5"/>
      <c r="G50" s="5"/>
    </row>
    <row r="51" spans="1:7" s="3" customFormat="1" ht="15" customHeight="1" x14ac:dyDescent="0.15">
      <c r="C51" s="5"/>
      <c r="D51"/>
      <c r="E51" s="5"/>
      <c r="F51" s="5"/>
      <c r="G51" s="5"/>
    </row>
    <row r="52" spans="1:7" s="3" customFormat="1" ht="15" customHeight="1" x14ac:dyDescent="0.15">
      <c r="C52" s="5"/>
      <c r="D52"/>
      <c r="E52" s="5"/>
      <c r="F52" s="5"/>
      <c r="G52" s="5"/>
    </row>
    <row r="53" spans="1:7" s="3" customFormat="1" ht="15" customHeight="1" x14ac:dyDescent="0.15">
      <c r="C53" s="5"/>
      <c r="D53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D17" sqref="D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83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84</v>
      </c>
      <c r="B4" s="48"/>
      <c r="C4" s="40" t="s">
        <v>85</v>
      </c>
      <c r="D4" s="5"/>
      <c r="E4" s="5"/>
    </row>
    <row r="5" spans="1:7" ht="15" customHeight="1" x14ac:dyDescent="0.15">
      <c r="A5" s="43" t="s">
        <v>86</v>
      </c>
      <c r="B5" s="8"/>
      <c r="C5" s="9"/>
      <c r="D5" s="5"/>
      <c r="E5" s="5"/>
    </row>
    <row r="6" spans="1:7" ht="15" customHeight="1" x14ac:dyDescent="0.15">
      <c r="A6" s="43" t="s">
        <v>87</v>
      </c>
      <c r="B6" s="3"/>
      <c r="C6" s="5"/>
      <c r="D6" s="5"/>
      <c r="E6" s="5"/>
    </row>
    <row r="7" spans="1:7" ht="15" customHeight="1" x14ac:dyDescent="0.15">
      <c r="A7" s="43" t="s">
        <v>88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89</v>
      </c>
      <c r="B11" s="1">
        <f>G45</f>
        <v>1408000</v>
      </c>
      <c r="C11" s="5"/>
      <c r="D11" s="5"/>
      <c r="E11" s="5"/>
    </row>
    <row r="12" spans="1:7" ht="15" customHeight="1" x14ac:dyDescent="0.15">
      <c r="A12" s="3" t="s">
        <v>5</v>
      </c>
      <c r="B12" s="41">
        <v>42360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90</v>
      </c>
      <c r="B17" s="22" t="s">
        <v>91</v>
      </c>
      <c r="C17" s="17">
        <v>1</v>
      </c>
      <c r="D17" s="23">
        <v>1280000</v>
      </c>
      <c r="E17" s="19">
        <f t="shared" si="0"/>
        <v>1280000</v>
      </c>
      <c r="F17" s="20">
        <f t="shared" si="1"/>
        <v>128000</v>
      </c>
      <c r="G17" s="20">
        <f t="shared" si="2"/>
        <v>1408000</v>
      </c>
      <c r="I17" s="39"/>
    </row>
    <row r="18" spans="1:9" s="3" customFormat="1" ht="15" customHeight="1" x14ac:dyDescent="0.15">
      <c r="A18" s="22"/>
      <c r="B18" s="42" t="s">
        <v>92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93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94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95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96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97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98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 t="s">
        <v>99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 t="s">
        <v>100</v>
      </c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 t="s">
        <v>101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102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103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104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105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 t="s">
        <v>106</v>
      </c>
      <c r="B34" s="46" t="s">
        <v>113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6" t="s">
        <v>107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108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3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3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109</v>
      </c>
      <c r="B45" s="30"/>
      <c r="C45" s="7"/>
      <c r="D45" s="32"/>
      <c r="E45" s="32">
        <f>SUM(E16:E44)</f>
        <v>1280000</v>
      </c>
      <c r="F45" s="33">
        <f>SUM(F16:F44)</f>
        <v>128000</v>
      </c>
      <c r="G45" s="33">
        <f>SUM(G16:G44)</f>
        <v>1408000</v>
      </c>
    </row>
    <row r="46" spans="1:7" s="3" customFormat="1" ht="15" customHeight="1" thickBot="1" x14ac:dyDescent="0.2">
      <c r="A46" s="34" t="s">
        <v>110</v>
      </c>
      <c r="B46" s="35" t="s">
        <v>111</v>
      </c>
      <c r="C46" s="36"/>
      <c r="D46" s="38"/>
      <c r="E46" s="38"/>
      <c r="F46" s="37"/>
      <c r="G46" s="37"/>
    </row>
    <row r="47" spans="1:7" s="3" customFormat="1" ht="15" customHeight="1" x14ac:dyDescent="0.15">
      <c r="A47" s="3" t="s">
        <v>112</v>
      </c>
      <c r="C47" s="5"/>
      <c r="D47"/>
      <c r="E47" s="5"/>
      <c r="F47" s="5"/>
      <c r="G47" s="5"/>
    </row>
    <row r="48" spans="1:7" s="3" customFormat="1" ht="15" customHeight="1" x14ac:dyDescent="0.15">
      <c r="C48" s="5"/>
      <c r="D48"/>
      <c r="E48" s="5"/>
      <c r="F48" s="5"/>
      <c r="G48" s="5"/>
    </row>
    <row r="49" spans="1:7" s="3" customFormat="1" ht="15" customHeight="1" x14ac:dyDescent="0.15">
      <c r="C49" s="5"/>
      <c r="D49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/>
      <c r="E50" s="5"/>
      <c r="F50" s="5"/>
      <c r="G50" s="5"/>
    </row>
    <row r="51" spans="1:7" s="3" customFormat="1" ht="15" customHeight="1" x14ac:dyDescent="0.15">
      <c r="C51" s="5"/>
      <c r="D51"/>
      <c r="E51" s="5"/>
      <c r="F51" s="5"/>
      <c r="G51" s="5"/>
    </row>
    <row r="52" spans="1:7" s="3" customFormat="1" ht="15" customHeight="1" x14ac:dyDescent="0.15">
      <c r="C52" s="5"/>
      <c r="D52"/>
      <c r="E52" s="5"/>
      <c r="F52" s="5"/>
      <c r="G52" s="5"/>
    </row>
    <row r="53" spans="1:7" s="3" customFormat="1" ht="15" customHeight="1" x14ac:dyDescent="0.15">
      <c r="C53" s="5"/>
      <c r="D53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B17" sqref="B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57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58</v>
      </c>
      <c r="B4" s="48"/>
      <c r="C4" s="40" t="s">
        <v>59</v>
      </c>
      <c r="D4" s="5"/>
      <c r="E4" s="5"/>
    </row>
    <row r="5" spans="1:7" ht="15" customHeight="1" x14ac:dyDescent="0.15">
      <c r="A5" s="43" t="s">
        <v>60</v>
      </c>
      <c r="B5" s="8"/>
      <c r="C5" s="9"/>
      <c r="D5" s="5"/>
      <c r="E5" s="5"/>
    </row>
    <row r="6" spans="1:7" ht="15" customHeight="1" x14ac:dyDescent="0.15">
      <c r="A6" s="43" t="s">
        <v>61</v>
      </c>
      <c r="B6" s="3"/>
      <c r="C6" s="5"/>
      <c r="D6" s="5"/>
      <c r="E6" s="5"/>
    </row>
    <row r="7" spans="1:7" ht="15" customHeight="1" x14ac:dyDescent="0.15">
      <c r="A7" s="43" t="s">
        <v>62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63</v>
      </c>
      <c r="B11" s="1">
        <f>G44</f>
        <v>7499999.9999999991</v>
      </c>
      <c r="C11" s="5"/>
      <c r="D11" s="5"/>
      <c r="E11" s="5"/>
    </row>
    <row r="12" spans="1:7" ht="15" customHeight="1" x14ac:dyDescent="0.15">
      <c r="A12" s="3" t="s">
        <v>64</v>
      </c>
      <c r="B12" s="41">
        <f ca="1">NOW()</f>
        <v>42365.990599189812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65</v>
      </c>
      <c r="B15" s="12" t="s">
        <v>66</v>
      </c>
      <c r="C15" s="13" t="s">
        <v>67</v>
      </c>
      <c r="D15" s="13" t="s">
        <v>68</v>
      </c>
      <c r="E15" s="14" t="s">
        <v>69</v>
      </c>
      <c r="F15" s="14" t="s">
        <v>70</v>
      </c>
      <c r="G15" s="13" t="s">
        <v>71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72</v>
      </c>
      <c r="B17" s="42" t="s">
        <v>73</v>
      </c>
      <c r="C17" s="17">
        <v>1</v>
      </c>
      <c r="D17" s="23">
        <f>7500000/1.1</f>
        <v>6818181.8181818174</v>
      </c>
      <c r="E17" s="19">
        <f t="shared" si="0"/>
        <v>6818181.8181818174</v>
      </c>
      <c r="F17" s="20">
        <f t="shared" si="1"/>
        <v>681818.18181818177</v>
      </c>
      <c r="G17" s="20">
        <f t="shared" si="2"/>
        <v>7499999.9999999991</v>
      </c>
      <c r="I17" s="39"/>
    </row>
    <row r="18" spans="1:9" s="3" customFormat="1" ht="15" customHeight="1" x14ac:dyDescent="0.15">
      <c r="A18" s="22"/>
      <c r="B18" s="42" t="s">
        <v>74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75</v>
      </c>
      <c r="C19" s="17"/>
      <c r="D19" s="23"/>
      <c r="E19" s="19"/>
      <c r="F19" s="20"/>
      <c r="G19" s="20"/>
    </row>
    <row r="20" spans="1:9" s="3" customFormat="1" ht="15" customHeight="1" x14ac:dyDescent="0.15">
      <c r="A20" s="22"/>
      <c r="B20" s="42" t="s">
        <v>76</v>
      </c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2" t="s">
        <v>77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4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78</v>
      </c>
      <c r="B44" s="30"/>
      <c r="C44" s="7"/>
      <c r="D44" s="31" t="s">
        <v>79</v>
      </c>
      <c r="E44" s="32">
        <f>SUM(E16:E43)</f>
        <v>6818181.8181818174</v>
      </c>
      <c r="F44" s="33">
        <f>SUM(F16:F43)</f>
        <v>681818.18181818177</v>
      </c>
      <c r="G44" s="33">
        <f>SUM(G16:G43)</f>
        <v>7499999.9999999991</v>
      </c>
    </row>
    <row r="45" spans="1:7" s="3" customFormat="1" ht="15" customHeight="1" thickBot="1" x14ac:dyDescent="0.2">
      <c r="A45" s="34" t="s">
        <v>80</v>
      </c>
      <c r="B45" s="35" t="s">
        <v>81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82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10" s="3" customFormat="1" ht="15" customHeight="1" x14ac:dyDescent="0.15">
      <c r="A49" s="30"/>
      <c r="B49" s="30"/>
      <c r="C49" s="7"/>
      <c r="D49" s="7"/>
      <c r="E49" s="5"/>
      <c r="F49" s="5"/>
      <c r="G49" s="5"/>
      <c r="J49" s="45"/>
    </row>
    <row r="50" spans="1:10" s="3" customFormat="1" ht="15" customHeight="1" x14ac:dyDescent="0.15">
      <c r="C50" s="5"/>
      <c r="D50" s="5"/>
      <c r="E50" s="5"/>
      <c r="F50" s="5"/>
      <c r="G50" s="5"/>
      <c r="J50"/>
    </row>
    <row r="51" spans="1:10" s="3" customFormat="1" ht="15" customHeight="1" x14ac:dyDescent="0.15">
      <c r="C51" s="5"/>
      <c r="D51" s="5"/>
      <c r="E51" s="5"/>
      <c r="F51" s="5"/>
      <c r="G51" s="5"/>
      <c r="J51"/>
    </row>
    <row r="52" spans="1:10" s="3" customFormat="1" ht="15" customHeight="1" x14ac:dyDescent="0.15">
      <c r="C52" s="5"/>
      <c r="D52" s="5"/>
      <c r="E52" s="5"/>
      <c r="F52" s="5"/>
      <c r="G52" s="5"/>
      <c r="J52"/>
    </row>
    <row r="53" spans="1:10" s="3" customFormat="1" ht="15" customHeight="1" x14ac:dyDescent="0.15">
      <c r="C53" s="5"/>
      <c r="D53" s="5"/>
      <c r="E53" s="5"/>
      <c r="F53" s="5"/>
      <c r="G53" s="5"/>
      <c r="J53"/>
    </row>
    <row r="54" spans="1:10" s="3" customFormat="1" ht="15" customHeight="1" x14ac:dyDescent="0.15">
      <c r="C54" s="5"/>
      <c r="D54" s="5"/>
      <c r="E54" s="5"/>
      <c r="F54" s="5"/>
      <c r="G54" s="5"/>
      <c r="J54"/>
    </row>
    <row r="55" spans="1:10" s="3" customFormat="1" ht="15" customHeight="1" x14ac:dyDescent="0.15">
      <c r="C55" s="5"/>
      <c r="D55" s="5"/>
      <c r="E55" s="5"/>
      <c r="F55" s="5"/>
      <c r="G55" s="5"/>
      <c r="J55"/>
    </row>
    <row r="56" spans="1:10" s="3" customFormat="1" ht="15" customHeight="1" x14ac:dyDescent="0.15">
      <c r="C56" s="5"/>
      <c r="D56" s="5"/>
      <c r="E56" s="5"/>
      <c r="F56" s="5"/>
      <c r="G56" s="5"/>
      <c r="J56"/>
    </row>
    <row r="57" spans="1:10" s="3" customFormat="1" ht="15" customHeight="1" x14ac:dyDescent="0.15">
      <c r="C57" s="5"/>
      <c r="D57" s="5"/>
      <c r="E57" s="5"/>
      <c r="F57" s="5"/>
      <c r="G57" s="5"/>
      <c r="J57"/>
    </row>
    <row r="58" spans="1:10" s="3" customFormat="1" ht="15" customHeight="1" x14ac:dyDescent="0.15">
      <c r="C58" s="5"/>
      <c r="D58" s="5"/>
      <c r="E58" s="5"/>
      <c r="F58" s="5"/>
      <c r="G58" s="5"/>
      <c r="J58"/>
    </row>
    <row r="59" spans="1:10" s="3" customFormat="1" ht="15" customHeight="1" x14ac:dyDescent="0.15">
      <c r="C59" s="5"/>
      <c r="D59" s="5"/>
      <c r="E59" s="5"/>
      <c r="F59" s="5"/>
      <c r="G59" s="5"/>
      <c r="J59"/>
    </row>
    <row r="60" spans="1:10" s="3" customFormat="1" ht="15" customHeight="1" x14ac:dyDescent="0.15">
      <c r="C60" s="5"/>
      <c r="D60" s="5"/>
      <c r="E60" s="5"/>
      <c r="F60" s="5"/>
      <c r="G60" s="5"/>
      <c r="J60"/>
    </row>
    <row r="61" spans="1:10" s="3" customFormat="1" ht="15" customHeight="1" x14ac:dyDescent="0.15">
      <c r="C61" s="5"/>
      <c r="D61" s="5"/>
      <c r="E61" s="5"/>
      <c r="F61" s="5"/>
      <c r="G61" s="5"/>
      <c r="J61"/>
    </row>
    <row r="62" spans="1:10" s="3" customFormat="1" ht="15" customHeight="1" x14ac:dyDescent="0.15">
      <c r="C62" s="5"/>
      <c r="D62" s="5"/>
      <c r="E62" s="5"/>
      <c r="F62" s="5"/>
      <c r="G62" s="5"/>
      <c r="J62"/>
    </row>
    <row r="63" spans="1:10" s="3" customFormat="1" ht="15" customHeight="1" x14ac:dyDescent="0.15">
      <c r="C63" s="5"/>
      <c r="D63" s="5"/>
      <c r="E63" s="5"/>
      <c r="F63" s="5"/>
      <c r="G63" s="5"/>
      <c r="J63"/>
    </row>
    <row r="64" spans="1:10" s="3" customFormat="1" ht="15" customHeight="1" x14ac:dyDescent="0.15">
      <c r="C64" s="5"/>
      <c r="D64" s="5"/>
      <c r="E64" s="5"/>
      <c r="F64" s="5"/>
      <c r="G64" s="5"/>
      <c r="J64"/>
    </row>
    <row r="65" spans="3:10" s="3" customFormat="1" ht="15" customHeight="1" x14ac:dyDescent="0.15">
      <c r="C65" s="5"/>
      <c r="D65" s="5"/>
      <c r="E65" s="5"/>
      <c r="F65" s="5"/>
      <c r="G65" s="5"/>
      <c r="J65"/>
    </row>
    <row r="66" spans="3:10" s="3" customFormat="1" ht="15" customHeight="1" x14ac:dyDescent="0.15">
      <c r="C66" s="5"/>
      <c r="D66" s="5"/>
      <c r="E66" s="5"/>
      <c r="F66" s="5"/>
      <c r="G66" s="5"/>
      <c r="J66"/>
    </row>
    <row r="67" spans="3:10" s="3" customFormat="1" ht="15" customHeight="1" x14ac:dyDescent="0.15">
      <c r="C67" s="5"/>
      <c r="D67" s="5"/>
      <c r="E67" s="5"/>
      <c r="F67" s="5"/>
      <c r="G67" s="5"/>
      <c r="J67"/>
    </row>
    <row r="68" spans="3:10" s="3" customFormat="1" ht="15" customHeight="1" x14ac:dyDescent="0.15">
      <c r="C68" s="5"/>
      <c r="D68" s="5"/>
      <c r="E68" s="5"/>
      <c r="F68" s="5"/>
      <c r="G68" s="5"/>
      <c r="J68"/>
    </row>
    <row r="69" spans="3:10" s="3" customFormat="1" ht="15" customHeight="1" x14ac:dyDescent="0.15">
      <c r="C69" s="5"/>
      <c r="D69" s="5"/>
      <c r="E69" s="5"/>
      <c r="F69" s="5"/>
      <c r="G69" s="5"/>
    </row>
    <row r="70" spans="3:10" s="3" customFormat="1" ht="15" customHeight="1" x14ac:dyDescent="0.15">
      <c r="C70" s="5"/>
      <c r="D70" s="5"/>
      <c r="E70" s="5"/>
      <c r="F70" s="5"/>
      <c r="G70" s="5"/>
    </row>
    <row r="71" spans="3:10" s="3" customFormat="1" ht="15" customHeight="1" x14ac:dyDescent="0.15">
      <c r="C71" s="5"/>
      <c r="D71" s="5"/>
      <c r="E71" s="5"/>
      <c r="F71" s="5"/>
      <c r="G71" s="5"/>
    </row>
    <row r="72" spans="3:10" s="3" customFormat="1" ht="15" customHeight="1" x14ac:dyDescent="0.15">
      <c r="C72" s="5"/>
      <c r="D72" s="5"/>
      <c r="E72" s="5"/>
      <c r="F72" s="5"/>
      <c r="G72" s="5"/>
    </row>
    <row r="73" spans="3:10" s="3" customFormat="1" ht="15" customHeight="1" x14ac:dyDescent="0.15">
      <c r="C73" s="5"/>
      <c r="D73" s="5"/>
      <c r="E73" s="5"/>
      <c r="F73" s="5"/>
      <c r="G73" s="5"/>
    </row>
    <row r="74" spans="3:10" s="3" customFormat="1" ht="15" customHeight="1" x14ac:dyDescent="0.15">
      <c r="C74" s="5"/>
      <c r="D74" s="5"/>
      <c r="E74" s="5"/>
      <c r="F74" s="5"/>
      <c r="G74" s="5"/>
    </row>
    <row r="75" spans="3:10" s="3" customFormat="1" ht="15" customHeight="1" x14ac:dyDescent="0.15">
      <c r="C75" s="5"/>
      <c r="D75" s="5"/>
      <c r="E75" s="5"/>
      <c r="F75" s="5"/>
      <c r="G75" s="5"/>
    </row>
    <row r="76" spans="3:10" s="3" customFormat="1" ht="15" customHeight="1" x14ac:dyDescent="0.15">
      <c r="C76" s="5"/>
      <c r="D76" s="5"/>
      <c r="E76" s="5"/>
      <c r="F76" s="5"/>
      <c r="G76" s="5"/>
    </row>
    <row r="77" spans="3:10" s="3" customFormat="1" ht="15" customHeight="1" x14ac:dyDescent="0.15">
      <c r="C77" s="5"/>
      <c r="D77" s="5"/>
      <c r="E77" s="5"/>
      <c r="F77" s="5"/>
      <c r="G77" s="5"/>
    </row>
    <row r="78" spans="3:10" s="3" customFormat="1" ht="15" customHeight="1" x14ac:dyDescent="0.15">
      <c r="C78" s="5"/>
      <c r="D78" s="5"/>
      <c r="E78" s="5"/>
      <c r="F78" s="5"/>
      <c r="G78" s="5"/>
    </row>
    <row r="79" spans="3:10" s="3" customFormat="1" ht="15" customHeight="1" x14ac:dyDescent="0.15">
      <c r="C79" s="5"/>
      <c r="D79" s="5"/>
      <c r="E79" s="5"/>
      <c r="F79" s="5"/>
      <c r="G79" s="5"/>
    </row>
    <row r="80" spans="3:10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39" sqref="B3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28</v>
      </c>
      <c r="B4" s="48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35</v>
      </c>
      <c r="B17" s="22" t="s">
        <v>54</v>
      </c>
      <c r="C17" s="17">
        <v>2</v>
      </c>
      <c r="D17" s="23">
        <v>450000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52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53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36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38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55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56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/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2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 t="s">
        <v>27</v>
      </c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3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3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2"/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8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/>
      <c r="E47" s="5"/>
      <c r="F47" s="5"/>
      <c r="G47" s="5"/>
    </row>
    <row r="48" spans="1:7" s="3" customFormat="1" ht="15" customHeight="1" x14ac:dyDescent="0.15">
      <c r="C48" s="5"/>
      <c r="D48"/>
      <c r="E48" s="5"/>
      <c r="F48" s="5"/>
      <c r="G48" s="5"/>
    </row>
    <row r="49" spans="1:7" s="3" customFormat="1" ht="15" customHeight="1" x14ac:dyDescent="0.15">
      <c r="C49" s="5"/>
      <c r="D49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/>
      <c r="E50" s="5"/>
      <c r="F50" s="5"/>
      <c r="G50" s="5"/>
    </row>
    <row r="51" spans="1:7" s="3" customFormat="1" ht="15" customHeight="1" x14ac:dyDescent="0.15">
      <c r="C51" s="5"/>
      <c r="D51"/>
      <c r="E51" s="5"/>
      <c r="F51" s="5"/>
      <c r="G51" s="5"/>
    </row>
    <row r="52" spans="1:7" s="3" customFormat="1" ht="15" customHeight="1" x14ac:dyDescent="0.15">
      <c r="C52" s="5"/>
      <c r="D52"/>
      <c r="E52" s="5"/>
      <c r="F52" s="5"/>
      <c r="G52" s="5"/>
    </row>
    <row r="53" spans="1:7" s="3" customFormat="1" ht="15" customHeight="1" x14ac:dyDescent="0.15">
      <c r="C53" s="5"/>
      <c r="D53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6" workbookViewId="0">
      <selection activeCell="I31" sqref="I3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28</v>
      </c>
      <c r="B4" s="48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4488000</v>
      </c>
      <c r="C11" s="5"/>
      <c r="D11" s="5"/>
      <c r="E11" s="5"/>
    </row>
    <row r="12" spans="1:7" ht="15" customHeight="1" x14ac:dyDescent="0.15">
      <c r="A12" s="3" t="s">
        <v>5</v>
      </c>
      <c r="B12" s="41">
        <v>42360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6" si="0">C16*D16</f>
        <v>0</v>
      </c>
      <c r="F16" s="20">
        <f t="shared" ref="F16:F24" si="1">E16*10%</f>
        <v>0</v>
      </c>
      <c r="G16" s="21">
        <f t="shared" ref="G16:G36" si="2">SUM(E16:F16)</f>
        <v>0</v>
      </c>
    </row>
    <row r="17" spans="1:9" s="3" customFormat="1" ht="15" customHeight="1" x14ac:dyDescent="0.15">
      <c r="A17" s="22" t="s">
        <v>21</v>
      </c>
      <c r="B17" s="22" t="s">
        <v>49</v>
      </c>
      <c r="C17" s="17">
        <v>6</v>
      </c>
      <c r="D17" s="23">
        <v>500000</v>
      </c>
      <c r="E17" s="19">
        <f t="shared" si="0"/>
        <v>3000000</v>
      </c>
      <c r="F17" s="20">
        <f t="shared" si="1"/>
        <v>300000</v>
      </c>
      <c r="G17" s="20">
        <f t="shared" si="2"/>
        <v>3300000</v>
      </c>
      <c r="I17" s="39"/>
    </row>
    <row r="18" spans="1:9" s="3" customFormat="1" ht="15" customHeight="1" x14ac:dyDescent="0.15">
      <c r="A18" s="22"/>
      <c r="B18" s="42" t="s">
        <v>34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50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51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23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25</v>
      </c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ref="F28:F36" si="3">E28*10%</f>
        <v>0</v>
      </c>
      <c r="G28" s="20">
        <f t="shared" si="2"/>
        <v>0</v>
      </c>
    </row>
    <row r="29" spans="1:9" s="3" customFormat="1" ht="15" customHeight="1" x14ac:dyDescent="0.15">
      <c r="A29" s="22" t="s">
        <v>24</v>
      </c>
      <c r="B29" s="22" t="s">
        <v>29</v>
      </c>
      <c r="C29" s="17">
        <v>6</v>
      </c>
      <c r="D29" s="23">
        <v>180000</v>
      </c>
      <c r="E29" s="19">
        <f t="shared" si="0"/>
        <v>1080000</v>
      </c>
      <c r="F29" s="20">
        <f t="shared" si="3"/>
        <v>108000</v>
      </c>
      <c r="G29" s="20">
        <f t="shared" si="2"/>
        <v>1188000</v>
      </c>
    </row>
    <row r="30" spans="1:9" s="3" customFormat="1" ht="15" customHeight="1" x14ac:dyDescent="0.15">
      <c r="A30" s="22"/>
      <c r="B30" s="42" t="s">
        <v>30</v>
      </c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 t="s">
        <v>31</v>
      </c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4080000</v>
      </c>
      <c r="F45" s="33">
        <f>SUM(F16:F44)</f>
        <v>408000</v>
      </c>
      <c r="G45" s="33">
        <f>SUM(G16:G44)</f>
        <v>4488000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32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17" sqref="B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28</v>
      </c>
      <c r="B4" s="48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2090000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39</v>
      </c>
      <c r="B17" s="22" t="s">
        <v>40</v>
      </c>
      <c r="C17" s="17">
        <v>1</v>
      </c>
      <c r="D17" s="23">
        <v>1900000</v>
      </c>
      <c r="E17" s="19">
        <f t="shared" si="0"/>
        <v>1900000</v>
      </c>
      <c r="F17" s="20">
        <f t="shared" si="1"/>
        <v>190000</v>
      </c>
      <c r="G17" s="20">
        <f t="shared" si="2"/>
        <v>2090000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41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42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48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43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44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45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46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/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/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/>
      <c r="C34" s="17"/>
      <c r="D34" s="23"/>
      <c r="E34" s="19"/>
      <c r="F34" s="20"/>
      <c r="G34" s="20" t="s">
        <v>27</v>
      </c>
    </row>
    <row r="35" spans="1:7" s="3" customFormat="1" ht="15" customHeight="1" x14ac:dyDescent="0.15">
      <c r="A35" s="22"/>
      <c r="B3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/>
      <c r="C45" s="7"/>
      <c r="D45" s="31" t="s">
        <v>13</v>
      </c>
      <c r="E45" s="32">
        <f>SUM(E16:E44)</f>
        <v>1900000</v>
      </c>
      <c r="F45" s="33">
        <f>SUM(F16:F44)</f>
        <v>190000</v>
      </c>
      <c r="G45" s="33">
        <f>SUM(G16:G44)</f>
        <v>2090000</v>
      </c>
    </row>
    <row r="46" spans="1:7" s="3" customFormat="1" ht="15" customHeight="1" thickBot="1" x14ac:dyDescent="0.2">
      <c r="A46" s="34" t="s">
        <v>20</v>
      </c>
      <c r="B46"/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B47"/>
      <c r="C47" s="5"/>
      <c r="D47" s="5"/>
      <c r="E47" s="5"/>
      <c r="F47" s="5"/>
      <c r="G47" s="5"/>
    </row>
    <row r="48" spans="1:7" s="3" customFormat="1" ht="15" customHeight="1" x14ac:dyDescent="0.15">
      <c r="A48" s="3" t="s">
        <v>47</v>
      </c>
      <c r="B48"/>
      <c r="C48" s="5"/>
      <c r="D48" s="5"/>
      <c r="E48" s="5"/>
      <c r="F48" s="5"/>
      <c r="G48" s="5"/>
    </row>
    <row r="49" spans="1:7" s="3" customFormat="1" ht="15" customHeight="1" x14ac:dyDescent="0.15">
      <c r="B49"/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/>
      <c r="C50" s="7"/>
      <c r="D50" s="7"/>
      <c r="E50" s="5"/>
      <c r="F50" s="5"/>
      <c r="G50" s="5"/>
    </row>
    <row r="51" spans="1:7" s="3" customFormat="1" ht="15" customHeight="1" x14ac:dyDescent="0.15">
      <c r="B51"/>
      <c r="C51" s="5"/>
      <c r="D51" s="5"/>
      <c r="E51" s="5"/>
      <c r="F51" s="5"/>
      <c r="G51" s="5"/>
    </row>
    <row r="52" spans="1:7" s="3" customFormat="1" ht="15" customHeight="1" x14ac:dyDescent="0.15">
      <c r="B52"/>
      <c r="C52" s="5"/>
      <c r="D52" s="5"/>
      <c r="E52" s="5"/>
      <c r="F52" s="5"/>
      <c r="G52" s="5"/>
    </row>
    <row r="53" spans="1:7" s="3" customFormat="1" ht="15" customHeight="1" x14ac:dyDescent="0.15">
      <c r="B53"/>
      <c r="C53" s="5"/>
      <c r="D53" s="5"/>
      <c r="E53" s="5"/>
      <c r="F53" s="5"/>
      <c r="G53" s="5"/>
    </row>
    <row r="54" spans="1:7" s="3" customFormat="1" ht="15" customHeight="1" x14ac:dyDescent="0.15">
      <c r="B54"/>
      <c r="C54" s="5"/>
      <c r="D54" s="5"/>
      <c r="E54" s="5"/>
      <c r="F54" s="5"/>
      <c r="G54" s="5"/>
    </row>
    <row r="55" spans="1:7" s="3" customFormat="1" ht="15" customHeight="1" x14ac:dyDescent="0.15">
      <c r="B55"/>
      <c r="C55" s="5"/>
      <c r="D55" s="5"/>
      <c r="E55" s="5"/>
      <c r="F55" s="5"/>
      <c r="G55" s="5"/>
    </row>
    <row r="56" spans="1:7" s="3" customFormat="1" ht="15" customHeight="1" x14ac:dyDescent="0.15">
      <c r="B56"/>
      <c r="C56" s="5"/>
      <c r="D56" s="5"/>
      <c r="E56" s="5"/>
      <c r="F56" s="5"/>
      <c r="G56" s="5"/>
    </row>
    <row r="57" spans="1:7" s="3" customFormat="1" ht="15" customHeight="1" x14ac:dyDescent="0.15">
      <c r="B57"/>
      <c r="C57" s="5"/>
      <c r="D57" s="5"/>
      <c r="E57" s="5"/>
      <c r="F57" s="5"/>
      <c r="G57" s="5"/>
    </row>
    <row r="58" spans="1:7" s="3" customFormat="1" ht="15" customHeight="1" x14ac:dyDescent="0.15">
      <c r="B58"/>
      <c r="C58" s="5"/>
      <c r="D58" s="5"/>
      <c r="E58" s="5"/>
      <c r="F58" s="5"/>
      <c r="G58" s="5"/>
    </row>
    <row r="59" spans="1:7" s="3" customFormat="1" ht="15" customHeight="1" x14ac:dyDescent="0.15">
      <c r="B59"/>
      <c r="C59" s="5"/>
      <c r="D59" s="5"/>
      <c r="E59" s="5"/>
      <c r="F59" s="5"/>
      <c r="G59" s="5"/>
    </row>
    <row r="60" spans="1:7" s="3" customFormat="1" ht="15" customHeight="1" x14ac:dyDescent="0.15">
      <c r="B60"/>
      <c r="C60" s="5"/>
      <c r="D60" s="5"/>
      <c r="E60" s="5"/>
      <c r="F60" s="5"/>
      <c r="G60" s="5"/>
    </row>
    <row r="61" spans="1:7" s="3" customFormat="1" ht="15" customHeight="1" x14ac:dyDescent="0.15">
      <c r="B61"/>
      <c r="C61" s="5"/>
      <c r="D61" s="5"/>
      <c r="E61" s="5"/>
      <c r="F61" s="5"/>
      <c r="G61" s="5"/>
    </row>
    <row r="62" spans="1:7" s="3" customFormat="1" ht="15" customHeight="1" x14ac:dyDescent="0.15">
      <c r="B62"/>
      <c r="C62" s="5"/>
      <c r="D62" s="5"/>
      <c r="E62" s="5"/>
      <c r="F62" s="5"/>
      <c r="G62" s="5"/>
    </row>
    <row r="63" spans="1:7" s="3" customFormat="1" ht="15" customHeight="1" x14ac:dyDescent="0.15">
      <c r="B63"/>
      <c r="C63" s="5"/>
      <c r="D63" s="5"/>
      <c r="E63" s="5"/>
      <c r="F63" s="5"/>
      <c r="G63" s="5"/>
    </row>
    <row r="64" spans="1:7" s="3" customFormat="1" ht="15" customHeight="1" x14ac:dyDescent="0.15">
      <c r="B64"/>
      <c r="C64" s="5"/>
      <c r="D64" s="5"/>
      <c r="E64" s="5"/>
      <c r="F64" s="5"/>
      <c r="G64" s="5"/>
    </row>
    <row r="65" spans="2:7" s="3" customFormat="1" ht="15" customHeight="1" x14ac:dyDescent="0.15">
      <c r="B65"/>
      <c r="C65" s="5"/>
      <c r="D65" s="5"/>
      <c r="E65" s="5"/>
      <c r="F65" s="5"/>
      <c r="G65" s="5"/>
    </row>
    <row r="66" spans="2:7" s="3" customFormat="1" ht="15" customHeight="1" x14ac:dyDescent="0.15">
      <c r="B66"/>
      <c r="C66" s="5"/>
      <c r="D66" s="5"/>
      <c r="E66" s="5"/>
      <c r="F66" s="5"/>
      <c r="G66" s="5"/>
    </row>
    <row r="67" spans="2:7" s="3" customFormat="1" ht="15" customHeight="1" x14ac:dyDescent="0.15">
      <c r="B67"/>
      <c r="C67" s="5"/>
      <c r="D67" s="5"/>
      <c r="E67" s="5"/>
      <c r="F67" s="5"/>
      <c r="G67" s="5"/>
    </row>
    <row r="68" spans="2:7" s="3" customFormat="1" ht="15" customHeight="1" x14ac:dyDescent="0.15">
      <c r="B68"/>
      <c r="C68" s="5"/>
      <c r="D68" s="5"/>
      <c r="E68" s="5"/>
      <c r="F68" s="5"/>
      <c r="G68" s="5"/>
    </row>
    <row r="69" spans="2:7" s="3" customFormat="1" ht="15" customHeight="1" x14ac:dyDescent="0.15">
      <c r="B69"/>
      <c r="C69" s="5"/>
      <c r="D69" s="5"/>
      <c r="E69" s="5"/>
      <c r="F69" s="5"/>
      <c r="G69" s="5"/>
    </row>
    <row r="70" spans="2:7" s="3" customFormat="1" ht="15" customHeight="1" x14ac:dyDescent="0.15">
      <c r="B70"/>
      <c r="C70" s="5"/>
      <c r="D70" s="5"/>
      <c r="E70" s="5"/>
      <c r="F70" s="5"/>
      <c r="G70" s="5"/>
    </row>
    <row r="71" spans="2:7" s="3" customFormat="1" ht="15" customHeight="1" x14ac:dyDescent="0.15">
      <c r="B71"/>
      <c r="C71" s="5"/>
      <c r="D71" s="5"/>
      <c r="E71" s="5"/>
      <c r="F71" s="5"/>
      <c r="G71" s="5"/>
    </row>
    <row r="72" spans="2:7" s="3" customFormat="1" ht="15" customHeight="1" x14ac:dyDescent="0.15">
      <c r="B72"/>
      <c r="C72" s="5"/>
      <c r="D72" s="5"/>
      <c r="E72" s="5"/>
      <c r="F72" s="5"/>
      <c r="G72" s="5"/>
    </row>
    <row r="73" spans="2:7" s="3" customFormat="1" ht="15" customHeight="1" x14ac:dyDescent="0.15">
      <c r="B73"/>
      <c r="C73" s="5"/>
      <c r="D73" s="5"/>
      <c r="E73" s="5"/>
      <c r="F73" s="5"/>
      <c r="G73" s="5"/>
    </row>
    <row r="74" spans="2:7" s="3" customFormat="1" ht="15" customHeight="1" x14ac:dyDescent="0.15">
      <c r="B74"/>
      <c r="C74" s="5"/>
      <c r="D74" s="5"/>
      <c r="E74" s="5"/>
      <c r="F74" s="5"/>
      <c r="G74" s="5"/>
    </row>
    <row r="75" spans="2:7" s="3" customFormat="1" ht="15" customHeight="1" x14ac:dyDescent="0.15">
      <c r="B75"/>
      <c r="C75" s="5"/>
      <c r="D75" s="5"/>
      <c r="E75" s="5"/>
      <c r="F75" s="5"/>
      <c r="G75" s="5"/>
    </row>
    <row r="76" spans="2:7" s="3" customFormat="1" ht="15" customHeight="1" x14ac:dyDescent="0.15">
      <c r="B76"/>
      <c r="C76" s="5"/>
      <c r="D76" s="5"/>
      <c r="E76" s="5"/>
      <c r="F76" s="5"/>
      <c r="G76" s="5"/>
    </row>
    <row r="77" spans="2:7" s="3" customFormat="1" ht="15" customHeight="1" x14ac:dyDescent="0.15">
      <c r="B77"/>
      <c r="C77" s="5"/>
      <c r="D77" s="5"/>
      <c r="E77" s="5"/>
      <c r="F77" s="5"/>
      <c r="G77" s="5"/>
    </row>
    <row r="78" spans="2:7" s="3" customFormat="1" ht="15" customHeight="1" x14ac:dyDescent="0.15">
      <c r="B78"/>
      <c r="C78" s="5"/>
      <c r="D78" s="5"/>
      <c r="E78" s="5"/>
      <c r="F78" s="5"/>
      <c r="G78" s="5"/>
    </row>
    <row r="79" spans="2:7" s="3" customFormat="1" ht="15" customHeight="1" x14ac:dyDescent="0.15">
      <c r="B79"/>
      <c r="C79" s="5"/>
      <c r="D79" s="5"/>
      <c r="E79" s="5"/>
      <c r="F79" s="5"/>
      <c r="G79" s="5"/>
    </row>
    <row r="80" spans="2:7" s="3" customFormat="1" ht="15" customHeight="1" x14ac:dyDescent="0.15">
      <c r="B80"/>
      <c r="C80" s="5"/>
      <c r="D80" s="5"/>
      <c r="E80" s="5"/>
      <c r="F80" s="5"/>
      <c r="G80" s="5"/>
    </row>
    <row r="81" spans="2:7" s="3" customFormat="1" ht="15" customHeight="1" x14ac:dyDescent="0.15">
      <c r="B81"/>
      <c r="C81" s="5"/>
      <c r="D81" s="5"/>
      <c r="E81" s="5"/>
      <c r="F81" s="5"/>
      <c r="G81" s="5"/>
    </row>
    <row r="82" spans="2:7" s="3" customFormat="1" ht="15" customHeight="1" x14ac:dyDescent="0.15">
      <c r="B82"/>
      <c r="C82" s="5"/>
      <c r="D82" s="5"/>
      <c r="E82" s="5"/>
      <c r="F82" s="5"/>
      <c r="G82" s="5"/>
    </row>
    <row r="83" spans="2:7" s="3" customFormat="1" ht="15" customHeight="1" x14ac:dyDescent="0.15">
      <c r="B83"/>
      <c r="C83" s="5"/>
      <c r="D83" s="5"/>
      <c r="E83" s="5"/>
      <c r="F83" s="5"/>
      <c r="G83" s="5"/>
    </row>
    <row r="84" spans="2:7" s="3" customFormat="1" ht="15" customHeight="1" x14ac:dyDescent="0.15">
      <c r="B84"/>
      <c r="C84" s="5"/>
      <c r="D84" s="5"/>
      <c r="E84" s="5"/>
      <c r="F84" s="5"/>
      <c r="G84" s="5"/>
    </row>
    <row r="85" spans="2:7" s="3" customFormat="1" ht="15" customHeight="1" x14ac:dyDescent="0.15">
      <c r="B85"/>
      <c r="C85" s="5"/>
      <c r="D85" s="5"/>
      <c r="E85" s="5"/>
      <c r="F85" s="5"/>
      <c r="G85" s="5"/>
    </row>
    <row r="86" spans="2:7" s="3" customFormat="1" ht="15" customHeight="1" x14ac:dyDescent="0.15">
      <c r="B86"/>
      <c r="C86" s="5"/>
      <c r="D86" s="5"/>
      <c r="E86" s="5"/>
      <c r="F86" s="5"/>
      <c r="G86" s="5"/>
    </row>
    <row r="87" spans="2:7" s="3" customFormat="1" ht="15" customHeight="1" x14ac:dyDescent="0.15">
      <c r="B87"/>
      <c r="C87" s="5"/>
      <c r="D87" s="5"/>
      <c r="E87" s="5"/>
      <c r="F87" s="5"/>
      <c r="G87" s="5"/>
    </row>
    <row r="88" spans="2:7" s="3" customFormat="1" ht="15" customHeight="1" x14ac:dyDescent="0.15">
      <c r="B88"/>
      <c r="C88" s="5"/>
      <c r="D88" s="5"/>
      <c r="E88" s="5"/>
      <c r="F88" s="5"/>
      <c r="G88" s="5"/>
    </row>
    <row r="89" spans="2:7" s="3" customFormat="1" ht="15" customHeight="1" x14ac:dyDescent="0.15">
      <c r="B89"/>
      <c r="C89" s="5"/>
      <c r="D89" s="5"/>
      <c r="E89" s="5"/>
      <c r="F89" s="5"/>
      <c r="G89" s="5"/>
    </row>
    <row r="90" spans="2:7" s="3" customFormat="1" ht="15" customHeight="1" x14ac:dyDescent="0.15">
      <c r="B90"/>
      <c r="C90" s="5"/>
      <c r="D90" s="5"/>
      <c r="E90" s="5"/>
      <c r="F90" s="5"/>
      <c r="G90" s="5"/>
    </row>
    <row r="91" spans="2:7" s="3" customFormat="1" ht="15" customHeight="1" x14ac:dyDescent="0.15">
      <c r="B91"/>
      <c r="C91" s="5"/>
      <c r="D91" s="5"/>
      <c r="E91" s="5"/>
      <c r="F91" s="5"/>
      <c r="G91" s="5"/>
    </row>
    <row r="92" spans="2:7" s="3" customFormat="1" ht="15" customHeight="1" x14ac:dyDescent="0.15">
      <c r="B92"/>
      <c r="C92" s="5"/>
      <c r="D92" s="5"/>
      <c r="E92" s="5"/>
      <c r="F92" s="5"/>
      <c r="G92" s="5"/>
    </row>
    <row r="93" spans="2:7" s="3" customFormat="1" ht="15" customHeight="1" x14ac:dyDescent="0.15">
      <c r="B93"/>
      <c r="C93" s="5"/>
      <c r="D93" s="5"/>
      <c r="E93" s="5"/>
      <c r="F93" s="5"/>
      <c r="G93" s="5"/>
    </row>
    <row r="94" spans="2:7" s="3" customFormat="1" ht="15" customHeight="1" x14ac:dyDescent="0.15">
      <c r="B94"/>
      <c r="C94" s="5"/>
      <c r="D94" s="5"/>
      <c r="E94" s="5"/>
      <c r="F94" s="5"/>
      <c r="G94" s="5"/>
    </row>
    <row r="95" spans="2:7" s="3" customFormat="1" ht="15" customHeight="1" x14ac:dyDescent="0.15">
      <c r="B95"/>
      <c r="C95" s="5"/>
      <c r="D95" s="5"/>
      <c r="E95" s="5"/>
      <c r="F95" s="5"/>
      <c r="G95" s="5"/>
    </row>
    <row r="96" spans="2:7" s="3" customFormat="1" ht="15" customHeight="1" x14ac:dyDescent="0.15">
      <c r="B96"/>
      <c r="C96" s="5"/>
      <c r="D96" s="5"/>
      <c r="E96" s="5"/>
      <c r="F96" s="5"/>
      <c r="G96" s="5"/>
    </row>
    <row r="97" spans="2:7" s="3" customFormat="1" ht="15" customHeight="1" x14ac:dyDescent="0.15">
      <c r="B97"/>
      <c r="C97" s="5"/>
      <c r="D97" s="5"/>
      <c r="E97" s="5"/>
      <c r="F97" s="5"/>
      <c r="G97" s="5"/>
    </row>
    <row r="98" spans="2:7" s="3" customFormat="1" ht="15" customHeight="1" x14ac:dyDescent="0.15">
      <c r="B98"/>
      <c r="C98" s="5"/>
      <c r="D98" s="5"/>
      <c r="E98" s="5"/>
      <c r="F98" s="5"/>
      <c r="G98" s="5"/>
    </row>
    <row r="99" spans="2:7" s="3" customFormat="1" ht="15" customHeight="1" x14ac:dyDescent="0.15">
      <c r="B99"/>
      <c r="C99" s="5"/>
      <c r="D99" s="5"/>
      <c r="E99" s="5"/>
      <c r="F99" s="5"/>
      <c r="G99" s="5"/>
    </row>
    <row r="100" spans="2:7" s="3" customFormat="1" ht="15" customHeight="1" x14ac:dyDescent="0.15">
      <c r="B100"/>
      <c r="C100" s="5"/>
      <c r="D100" s="5"/>
      <c r="E100" s="5"/>
      <c r="F100" s="5"/>
      <c r="G100" s="5"/>
    </row>
    <row r="101" spans="2:7" s="3" customFormat="1" ht="15" customHeight="1" x14ac:dyDescent="0.15">
      <c r="C101" s="5"/>
      <c r="D101" s="5"/>
      <c r="E101" s="5"/>
      <c r="F101" s="5"/>
      <c r="G101" s="5"/>
    </row>
    <row r="102" spans="2:7" s="3" customFormat="1" ht="15" customHeight="1" x14ac:dyDescent="0.15">
      <c r="C102" s="5"/>
      <c r="D102" s="5"/>
      <c r="E102" s="5"/>
      <c r="F102" s="5"/>
      <c r="G102" s="5"/>
    </row>
    <row r="103" spans="2:7" s="3" customFormat="1" ht="15" customHeight="1" x14ac:dyDescent="0.15">
      <c r="C103" s="5"/>
      <c r="D103" s="5"/>
      <c r="E103" s="5"/>
      <c r="F103" s="5"/>
      <c r="G103" s="5"/>
    </row>
    <row r="104" spans="2:7" s="3" customFormat="1" ht="15" customHeight="1" x14ac:dyDescent="0.15">
      <c r="C104" s="5"/>
      <c r="D104" s="5"/>
      <c r="E104" s="5"/>
      <c r="F104" s="5"/>
      <c r="G104" s="5"/>
    </row>
    <row r="105" spans="2:7" s="3" customFormat="1" ht="15" customHeight="1" x14ac:dyDescent="0.15">
      <c r="C105" s="5"/>
      <c r="D105" s="5"/>
      <c r="E105" s="5"/>
      <c r="F105" s="5"/>
      <c r="G105" s="5"/>
    </row>
    <row r="106" spans="2:7" s="3" customFormat="1" ht="15" customHeight="1" x14ac:dyDescent="0.15">
      <c r="C106" s="5"/>
      <c r="D106" s="5"/>
      <c r="E106" s="5"/>
      <c r="F106" s="5"/>
      <c r="G106" s="5"/>
    </row>
    <row r="107" spans="2:7" s="3" customFormat="1" ht="15" customHeight="1" x14ac:dyDescent="0.15">
      <c r="C107" s="5"/>
      <c r="D107" s="5"/>
      <c r="E107" s="5"/>
      <c r="F107" s="5"/>
      <c r="G107" s="5"/>
    </row>
    <row r="108" spans="2:7" s="3" customFormat="1" ht="15" customHeight="1" x14ac:dyDescent="0.15">
      <c r="C108" s="5"/>
      <c r="D108" s="5"/>
      <c r="E108" s="5"/>
      <c r="F108" s="5"/>
      <c r="G108" s="5"/>
    </row>
    <row r="109" spans="2:7" s="3" customFormat="1" ht="15" customHeight="1" x14ac:dyDescent="0.15">
      <c r="C109" s="5"/>
      <c r="D109" s="5"/>
      <c r="E109" s="5"/>
      <c r="F109" s="5"/>
      <c r="G109" s="5"/>
    </row>
    <row r="110" spans="2:7" s="3" customFormat="1" ht="15" customHeight="1" x14ac:dyDescent="0.15">
      <c r="C110" s="5"/>
      <c r="D110" s="5"/>
      <c r="E110" s="5"/>
      <c r="F110" s="5"/>
      <c r="G110" s="5"/>
    </row>
    <row r="111" spans="2:7" s="3" customFormat="1" ht="15" customHeight="1" x14ac:dyDescent="0.15">
      <c r="C111" s="5"/>
      <c r="D111" s="5"/>
      <c r="E111" s="5"/>
      <c r="F111" s="5"/>
      <c r="G111" s="5"/>
    </row>
    <row r="112" spans="2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통합</vt:lpstr>
      <vt:lpstr>ax30</vt:lpstr>
      <vt:lpstr>프로젝터</vt:lpstr>
      <vt:lpstr>노트북</vt:lpstr>
      <vt:lpstr>데스크탑</vt:lpstr>
      <vt:lpstr>imac-h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2015-12-21T05:29:45Z</cp:lastPrinted>
  <dcterms:created xsi:type="dcterms:W3CDTF">2001-08-16T09:14:24Z</dcterms:created>
  <dcterms:modified xsi:type="dcterms:W3CDTF">2015-12-27T14:46:35Z</dcterms:modified>
</cp:coreProperties>
</file>