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70" windowWidth="13995" windowHeight="7425"/>
  </bookViews>
  <sheets>
    <sheet name="토너" sheetId="5" r:id="rId1"/>
  </sheets>
  <calcPr calcId="145621"/>
</workbook>
</file>

<file path=xl/calcChain.xml><?xml version="1.0" encoding="utf-8"?>
<calcChain xmlns="http://schemas.openxmlformats.org/spreadsheetml/2006/main">
  <c r="D21" i="5" l="1"/>
  <c r="D42" i="5" l="1"/>
  <c r="D40" i="5"/>
  <c r="E40" i="5" s="1"/>
  <c r="D27" i="5"/>
  <c r="D25" i="5"/>
  <c r="E25" i="5" s="1"/>
  <c r="D23" i="5"/>
  <c r="E23" i="5" s="1"/>
  <c r="F43" i="5"/>
  <c r="E43" i="5"/>
  <c r="G43" i="5" s="1"/>
  <c r="E42" i="5"/>
  <c r="F42" i="5" s="1"/>
  <c r="G41" i="5"/>
  <c r="F41" i="5"/>
  <c r="E39" i="5"/>
  <c r="F39" i="5" s="1"/>
  <c r="G39" i="5" s="1"/>
  <c r="E41" i="5"/>
  <c r="F38" i="5"/>
  <c r="G38" i="5" s="1"/>
  <c r="E37" i="5"/>
  <c r="G36" i="5"/>
  <c r="F36" i="5"/>
  <c r="E35" i="5"/>
  <c r="F34" i="5"/>
  <c r="G34" i="5" s="1"/>
  <c r="E33" i="5"/>
  <c r="F30" i="5"/>
  <c r="E30" i="5"/>
  <c r="G30" i="5" s="1"/>
  <c r="E21" i="5"/>
  <c r="F21" i="5" s="1"/>
  <c r="F22" i="5"/>
  <c r="G22" i="5" s="1"/>
  <c r="F24" i="5"/>
  <c r="G24" i="5"/>
  <c r="F26" i="5"/>
  <c r="G26" i="5" s="1"/>
  <c r="E27" i="5"/>
  <c r="F27" i="5"/>
  <c r="F19" i="5"/>
  <c r="G19" i="5" s="1"/>
  <c r="E18" i="5"/>
  <c r="F17" i="5"/>
  <c r="G17" i="5" s="1"/>
  <c r="F16" i="5"/>
  <c r="E16" i="5"/>
  <c r="G16" i="5" s="1"/>
  <c r="G21" i="5" l="1"/>
  <c r="F40" i="5"/>
  <c r="G40" i="5" s="1"/>
  <c r="G27" i="5"/>
  <c r="F23" i="5"/>
  <c r="G23" i="5" s="1"/>
  <c r="F37" i="5"/>
  <c r="G37" i="5" s="1"/>
  <c r="F35" i="5"/>
  <c r="G35" i="5" s="1"/>
  <c r="G42" i="5"/>
  <c r="F33" i="5"/>
  <c r="G33" i="5" s="1"/>
  <c r="F25" i="5"/>
  <c r="G25" i="5" s="1"/>
  <c r="G18" i="5"/>
  <c r="F18" i="5"/>
  <c r="E45" i="5" l="1"/>
  <c r="F45" i="5"/>
  <c r="G45" i="5" l="1"/>
  <c r="B11" i="5" s="1"/>
</calcChain>
</file>

<file path=xl/sharedStrings.xml><?xml version="1.0" encoding="utf-8"?>
<sst xmlns="http://schemas.openxmlformats.org/spreadsheetml/2006/main" count="60" uniqueCount="49">
  <si>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</si>
  <si>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</si>
  <si>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</si>
  <si>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</si>
  <si>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</si>
  <si>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</si>
  <si>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</si>
  <si>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</si>
  <si>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</si>
  <si>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</si>
  <si>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</si>
  <si>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</si>
  <si>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</si>
  <si>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</si>
  <si>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</si>
  <si>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</si>
  <si>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</si>
  <si>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</si>
  <si>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</si>
  <si>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</si>
  <si>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</si>
  <si>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강원지방경찰청</t>
    <phoneticPr fontId="3" type="noConversion"/>
  </si>
  <si>
    <t>프린터 토너</t>
    <phoneticPr fontId="3" type="noConversion"/>
  </si>
  <si>
    <t>OKI B431 10K 정품</t>
    <phoneticPr fontId="3" type="noConversion"/>
  </si>
  <si>
    <t>(대용량 10,000매)</t>
    <phoneticPr fontId="3" type="noConversion"/>
  </si>
  <si>
    <t>033-254-3295</t>
    <phoneticPr fontId="3" type="noConversion"/>
  </si>
  <si>
    <t>033-242-3295</t>
    <phoneticPr fontId="3" type="noConversion"/>
  </si>
  <si>
    <t>후지제록스 CT350675</t>
    <phoneticPr fontId="3" type="noConversion"/>
  </si>
  <si>
    <t>Docuprint C2200 파랑 9,000매 대용량 (표준량은 4,000매)</t>
    <phoneticPr fontId="3" type="noConversion"/>
  </si>
  <si>
    <t>후지제록스 CT350674</t>
    <phoneticPr fontId="3" type="noConversion"/>
  </si>
  <si>
    <t>Docuprint C2200 검정 9,000매 대용량 (표준량은 4,000매)</t>
    <phoneticPr fontId="3" type="noConversion"/>
  </si>
  <si>
    <t xml:space="preserve">삼성 CLT-K508L </t>
    <phoneticPr fontId="3" type="noConversion"/>
  </si>
  <si>
    <t>CLP620ndk 검정 5,000매 대용량 (표준량은 2,500매)</t>
    <phoneticPr fontId="3" type="noConversion"/>
  </si>
  <si>
    <t xml:space="preserve">삼성 CLT-M508L </t>
    <phoneticPr fontId="3" type="noConversion"/>
  </si>
  <si>
    <t>CLP620ndk 빨강 4,000매 대용량 (표준량은 2,000매)</t>
    <phoneticPr fontId="3" type="noConversion"/>
  </si>
  <si>
    <t xml:space="preserve">삼성 CLT-C508L </t>
    <phoneticPr fontId="3" type="noConversion"/>
  </si>
  <si>
    <t>CLP620ndk 파랑 4,000매 대용량 (표준량은 2,000매)</t>
    <phoneticPr fontId="3" type="noConversion"/>
  </si>
  <si>
    <t>LBP-7750cnd 파랑 8,500매</t>
    <phoneticPr fontId="3" type="noConversion"/>
  </si>
  <si>
    <t>LBP-7750cnd 노랑 8,500매</t>
    <phoneticPr fontId="3" type="noConversion"/>
  </si>
  <si>
    <t>LBP-7750cnd 빨강 8,500매</t>
    <phoneticPr fontId="3" type="noConversion"/>
  </si>
  <si>
    <t>캐논 CRG-316 Y</t>
    <phoneticPr fontId="3" type="noConversion"/>
  </si>
  <si>
    <t>LBP-5050n 노랑 1,500매</t>
    <phoneticPr fontId="3" type="noConversion"/>
  </si>
  <si>
    <t>캐논 CRG-316 C</t>
    <phoneticPr fontId="3" type="noConversion"/>
  </si>
  <si>
    <t>LBP-5050n 파랑 1,500매</t>
    <phoneticPr fontId="3" type="noConversion"/>
  </si>
  <si>
    <t>캐논 CRG-323 C</t>
    <phoneticPr fontId="3" type="noConversion"/>
  </si>
  <si>
    <t>캐논 CRG-323 M</t>
    <phoneticPr fontId="3" type="noConversion"/>
  </si>
  <si>
    <t>캐논 CRG-323 Y</t>
    <phoneticPr fontId="3" type="noConversion"/>
  </si>
  <si>
    <t xml:space="preserve">캐논 CRG-323 II BK </t>
    <phoneticPr fontId="3" type="noConversion"/>
  </si>
  <si>
    <t>LBP-7750cnd 검정 10,000매 대용량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</si>
</sst>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5" xfId="1" applyFont="1" applyBorder="1" applyAlignment="1">
      <alignment horizontal="center" vertical="center"/>
    </xf>
    <xf numFmtId="41" fontId="2" fillId="0" borderId="5" xfId="1" applyFont="1" applyBorder="1" applyAlignment="1">
      <alignment vertical="center"/>
    </xf>
    <xf numFmtId="41" fontId="2" fillId="0" borderId="7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2" borderId="9" xfId="1" applyFont="1" applyFill="1" applyBorder="1" applyAlignment="1">
      <alignment horizontal="center" vertical="center"/>
    </xf>
    <xf numFmtId="41" fontId="2" fillId="2" borderId="10" xfId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2" xfId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8" fillId="0" borderId="0" xfId="0" applyFont="1"/>
    <xf numFmtId="41" fontId="2" fillId="0" borderId="6" xfId="1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3</xdr:row>
      <xdr:rowOff>255812</xdr:rowOff>
    </xdr:from>
    <xdr:ext cx="3695699" cy="1925414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6" y="989237"/>
          <a:ext cx="3695699" cy="1925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8"/>
  <sheetViews>
    <sheetView tabSelected="1" topLeftCell="A10" workbookViewId="0">
      <selection activeCell="E21" sqref="E21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35" t="s">
        <v>20</v>
      </c>
      <c r="B1" s="35"/>
      <c r="C1" s="35"/>
      <c r="D1" s="35"/>
      <c r="E1" s="35"/>
      <c r="F1" s="35"/>
      <c r="G1" s="35"/>
    </row>
    <row r="2" spans="1:7" ht="15" customHeight="1">
      <c r="A2" s="3"/>
      <c r="B2" s="3"/>
      <c r="C2" s="30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36" t="s">
        <v>21</v>
      </c>
      <c r="B4" s="36"/>
      <c r="C4" s="29" t="s">
        <v>19</v>
      </c>
      <c r="D4" s="4"/>
      <c r="E4" s="4"/>
    </row>
    <row r="5" spans="1:7" ht="15" customHeight="1">
      <c r="A5" s="33" t="s">
        <v>18</v>
      </c>
      <c r="B5" s="28" t="s">
        <v>25</v>
      </c>
      <c r="C5" s="27"/>
      <c r="D5" s="4"/>
      <c r="E5" s="4"/>
    </row>
    <row r="6" spans="1:7" ht="15" customHeight="1">
      <c r="A6" s="33" t="s">
        <v>17</v>
      </c>
      <c r="B6" s="3" t="s">
        <v>26</v>
      </c>
      <c r="C6" s="4"/>
      <c r="D6" s="4"/>
      <c r="E6" s="4"/>
    </row>
    <row r="7" spans="1:7" ht="15" customHeight="1">
      <c r="A7" s="3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26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25">
        <f>G45</f>
        <v>2819000</v>
      </c>
      <c r="C11" s="4"/>
      <c r="D11" s="4"/>
      <c r="E11" s="4"/>
    </row>
    <row r="12" spans="1:7" ht="15" customHeight="1">
      <c r="A12" s="3" t="s">
        <v>13</v>
      </c>
      <c r="B12" s="24">
        <v>42290</v>
      </c>
      <c r="C12" s="4"/>
      <c r="D12" s="4"/>
      <c r="E12" s="4"/>
    </row>
    <row r="13" spans="1:7" ht="15" customHeight="1">
      <c r="A13" s="3" t="s">
        <v>12</v>
      </c>
      <c r="B13" s="23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2" t="s">
        <v>11</v>
      </c>
      <c r="B15" s="22" t="s">
        <v>10</v>
      </c>
      <c r="C15" s="20" t="s">
        <v>9</v>
      </c>
      <c r="D15" s="20" t="s">
        <v>8</v>
      </c>
      <c r="E15" s="21" t="s">
        <v>7</v>
      </c>
      <c r="F15" s="21" t="s">
        <v>6</v>
      </c>
      <c r="G15" s="20" t="s">
        <v>5</v>
      </c>
    </row>
    <row r="16" spans="1:7" s="3" customFormat="1" ht="15" customHeight="1">
      <c r="A16" s="18" t="s">
        <v>22</v>
      </c>
      <c r="B16" s="32" t="s">
        <v>29</v>
      </c>
      <c r="C16" s="17">
        <v>1</v>
      </c>
      <c r="D16" s="16">
        <v>100000</v>
      </c>
      <c r="E16" s="15">
        <f t="shared" ref="E16" si="0">C16*D16</f>
        <v>100000</v>
      </c>
      <c r="F16" s="14">
        <f t="shared" ref="F16:F19" si="1">E16*10%</f>
        <v>10000</v>
      </c>
      <c r="G16" s="14">
        <f t="shared" ref="G16:G19" si="2">SUM(E16:F16)</f>
        <v>110000</v>
      </c>
    </row>
    <row r="17" spans="1:9" s="3" customFormat="1" ht="15" customHeight="1">
      <c r="A17" s="18"/>
      <c r="B17" s="32" t="s">
        <v>30</v>
      </c>
      <c r="C17" s="17"/>
      <c r="D17" s="16"/>
      <c r="E17" s="15"/>
      <c r="F17" s="14">
        <f t="shared" si="1"/>
        <v>0</v>
      </c>
      <c r="G17" s="14">
        <f t="shared" si="2"/>
        <v>0</v>
      </c>
      <c r="I17" s="19"/>
    </row>
    <row r="18" spans="1:9" s="3" customFormat="1" ht="15" customHeight="1">
      <c r="A18" s="18" t="s">
        <v>22</v>
      </c>
      <c r="B18" s="32" t="s">
        <v>27</v>
      </c>
      <c r="C18" s="17">
        <v>1</v>
      </c>
      <c r="D18" s="16">
        <v>130000</v>
      </c>
      <c r="E18" s="15">
        <f>C18*D18</f>
        <v>130000</v>
      </c>
      <c r="F18" s="14">
        <f t="shared" si="1"/>
        <v>13000</v>
      </c>
      <c r="G18" s="14">
        <f t="shared" si="2"/>
        <v>143000</v>
      </c>
    </row>
    <row r="19" spans="1:9" s="3" customFormat="1" ht="15" customHeight="1">
      <c r="A19" s="18"/>
      <c r="B19" s="32" t="s">
        <v>28</v>
      </c>
      <c r="C19" s="17"/>
      <c r="D19" s="16"/>
      <c r="E19" s="15"/>
      <c r="F19" s="14">
        <f t="shared" si="1"/>
        <v>0</v>
      </c>
      <c r="G19" s="14">
        <f t="shared" si="2"/>
        <v>0</v>
      </c>
    </row>
    <row r="20" spans="1:9" s="3" customFormat="1" ht="15" customHeight="1">
      <c r="A20" s="18"/>
      <c r="B20" s="32"/>
      <c r="C20" s="17"/>
      <c r="D20" s="16"/>
      <c r="E20" s="15"/>
      <c r="F20" s="14"/>
      <c r="G20" s="14"/>
    </row>
    <row r="21" spans="1:9" s="3" customFormat="1" ht="15" customHeight="1">
      <c r="A21" s="18" t="s">
        <v>22</v>
      </c>
      <c r="B21" s="32" t="s">
        <v>47</v>
      </c>
      <c r="C21" s="17">
        <v>2</v>
      </c>
      <c r="D21" s="16">
        <f>172000/1.1</f>
        <v>156363.63636363635</v>
      </c>
      <c r="E21" s="15">
        <f t="shared" ref="E21" si="3">C21*D21</f>
        <v>312727.27272727271</v>
      </c>
      <c r="F21" s="14">
        <f t="shared" ref="F21:F27" si="4">E21*10%</f>
        <v>31272.727272727272</v>
      </c>
      <c r="G21" s="14">
        <f t="shared" ref="G21:G27" si="5">SUM(E21:F21)</f>
        <v>344000</v>
      </c>
      <c r="I21" s="19"/>
    </row>
    <row r="22" spans="1:9" s="3" customFormat="1" ht="15" customHeight="1">
      <c r="A22" s="18"/>
      <c r="B22" s="32" t="s">
        <v>48</v>
      </c>
      <c r="C22" s="17"/>
      <c r="D22" s="16"/>
      <c r="E22" s="15"/>
      <c r="F22" s="14">
        <f t="shared" si="4"/>
        <v>0</v>
      </c>
      <c r="G22" s="14">
        <f t="shared" si="5"/>
        <v>0</v>
      </c>
    </row>
    <row r="23" spans="1:9" s="3" customFormat="1" ht="15" customHeight="1">
      <c r="A23" s="18" t="s">
        <v>22</v>
      </c>
      <c r="B23" s="32" t="s">
        <v>44</v>
      </c>
      <c r="C23" s="17">
        <v>2</v>
      </c>
      <c r="D23" s="16">
        <f>236000/1.1</f>
        <v>214545.45454545453</v>
      </c>
      <c r="E23" s="15">
        <f t="shared" ref="E23" si="6">C23*D23</f>
        <v>429090.90909090906</v>
      </c>
      <c r="F23" s="14">
        <f t="shared" si="4"/>
        <v>42909.090909090912</v>
      </c>
      <c r="G23" s="14">
        <f t="shared" si="5"/>
        <v>472000</v>
      </c>
    </row>
    <row r="24" spans="1:9" s="3" customFormat="1" ht="15" customHeight="1">
      <c r="A24" s="18"/>
      <c r="B24" s="32" t="s">
        <v>37</v>
      </c>
      <c r="C24" s="17"/>
      <c r="D24" s="16"/>
      <c r="E24" s="15"/>
      <c r="F24" s="14">
        <f t="shared" si="4"/>
        <v>0</v>
      </c>
      <c r="G24" s="14">
        <f t="shared" si="5"/>
        <v>0</v>
      </c>
    </row>
    <row r="25" spans="1:9" s="3" customFormat="1" ht="15" customHeight="1">
      <c r="A25" s="18" t="s">
        <v>22</v>
      </c>
      <c r="B25" s="32" t="s">
        <v>45</v>
      </c>
      <c r="C25" s="17">
        <v>2</v>
      </c>
      <c r="D25" s="16">
        <f>236000/1.1</f>
        <v>214545.45454545453</v>
      </c>
      <c r="E25" s="15">
        <f t="shared" ref="E25" si="7">C25*D25</f>
        <v>429090.90909090906</v>
      </c>
      <c r="F25" s="14">
        <f t="shared" si="4"/>
        <v>42909.090909090912</v>
      </c>
      <c r="G25" s="14">
        <f t="shared" si="5"/>
        <v>472000</v>
      </c>
    </row>
    <row r="26" spans="1:9" s="3" customFormat="1" ht="15" customHeight="1">
      <c r="A26" s="18"/>
      <c r="B26" s="32" t="s">
        <v>39</v>
      </c>
      <c r="C26" s="17"/>
      <c r="D26" s="16"/>
      <c r="E26" s="15"/>
      <c r="F26" s="14">
        <f t="shared" si="4"/>
        <v>0</v>
      </c>
      <c r="G26" s="14">
        <f t="shared" si="5"/>
        <v>0</v>
      </c>
    </row>
    <row r="27" spans="1:9" s="3" customFormat="1" ht="15" customHeight="1">
      <c r="A27" s="18" t="s">
        <v>22</v>
      </c>
      <c r="B27" s="32" t="s">
        <v>46</v>
      </c>
      <c r="C27" s="17">
        <v>2</v>
      </c>
      <c r="D27" s="16">
        <f>236000/1.1</f>
        <v>214545.45454545453</v>
      </c>
      <c r="E27" s="15">
        <f t="shared" ref="E27" si="8">C27*D27</f>
        <v>429090.90909090906</v>
      </c>
      <c r="F27" s="14">
        <f t="shared" si="4"/>
        <v>42909.090909090912</v>
      </c>
      <c r="G27" s="14">
        <f t="shared" si="5"/>
        <v>472000</v>
      </c>
    </row>
    <row r="28" spans="1:9" s="3" customFormat="1" ht="15" customHeight="1">
      <c r="A28" s="18"/>
      <c r="B28" s="32" t="s">
        <v>38</v>
      </c>
      <c r="C28" s="17"/>
      <c r="D28" s="16"/>
      <c r="E28" s="15"/>
      <c r="F28" s="14"/>
      <c r="G28" s="14"/>
    </row>
    <row r="29" spans="1:9" s="3" customFormat="1" ht="15" customHeight="1">
      <c r="A29" s="18"/>
      <c r="B29" s="32"/>
      <c r="C29" s="17"/>
      <c r="D29" s="16"/>
      <c r="E29" s="15"/>
      <c r="F29" s="14"/>
      <c r="G29" s="14"/>
    </row>
    <row r="30" spans="1:9" s="3" customFormat="1" ht="15" customHeight="1">
      <c r="A30" s="18" t="s">
        <v>22</v>
      </c>
      <c r="B30" s="32" t="s">
        <v>23</v>
      </c>
      <c r="C30" s="17">
        <v>1</v>
      </c>
      <c r="D30" s="16">
        <v>110000</v>
      </c>
      <c r="E30" s="15">
        <f>C30*D30</f>
        <v>110000</v>
      </c>
      <c r="F30" s="14">
        <f>E30*10%</f>
        <v>11000</v>
      </c>
      <c r="G30" s="14">
        <f>SUM(E30:F30)</f>
        <v>121000</v>
      </c>
    </row>
    <row r="31" spans="1:9" s="3" customFormat="1" ht="15" customHeight="1">
      <c r="A31" s="18"/>
      <c r="B31" s="32" t="s">
        <v>24</v>
      </c>
      <c r="C31" s="17"/>
      <c r="D31" s="16"/>
      <c r="E31" s="15"/>
      <c r="F31" s="14"/>
      <c r="G31" s="14"/>
    </row>
    <row r="32" spans="1:9" s="3" customFormat="1" ht="15" customHeight="1">
      <c r="A32" s="18"/>
      <c r="B32" s="32"/>
      <c r="C32" s="17"/>
      <c r="D32" s="16"/>
      <c r="E32" s="15"/>
      <c r="F32" s="14"/>
      <c r="G32" s="14"/>
    </row>
    <row r="33" spans="1:10" s="3" customFormat="1" ht="15" customHeight="1">
      <c r="A33" s="18" t="s">
        <v>22</v>
      </c>
      <c r="B33" s="32" t="s">
        <v>31</v>
      </c>
      <c r="C33" s="17">
        <v>1</v>
      </c>
      <c r="D33" s="16">
        <v>150000</v>
      </c>
      <c r="E33" s="15">
        <f t="shared" ref="E33" si="9">C33*D33</f>
        <v>150000</v>
      </c>
      <c r="F33" s="14">
        <f t="shared" ref="F33:F38" si="10">E33*10%</f>
        <v>15000</v>
      </c>
      <c r="G33" s="14">
        <f t="shared" ref="G33:G38" si="11">SUM(E33:F33)</f>
        <v>165000</v>
      </c>
    </row>
    <row r="34" spans="1:10" s="3" customFormat="1" ht="15" customHeight="1">
      <c r="A34" s="18"/>
      <c r="B34" s="32" t="s">
        <v>32</v>
      </c>
      <c r="C34" s="17"/>
      <c r="D34" s="16"/>
      <c r="E34" s="15"/>
      <c r="F34" s="14">
        <f t="shared" si="10"/>
        <v>0</v>
      </c>
      <c r="G34" s="14">
        <f t="shared" si="11"/>
        <v>0</v>
      </c>
    </row>
    <row r="35" spans="1:10" s="3" customFormat="1" ht="15" customHeight="1">
      <c r="A35" s="18" t="s">
        <v>22</v>
      </c>
      <c r="B35" s="32" t="s">
        <v>35</v>
      </c>
      <c r="C35" s="17">
        <v>1</v>
      </c>
      <c r="D35" s="16">
        <v>170000</v>
      </c>
      <c r="E35" s="15">
        <f t="shared" ref="E35" si="12">C35*D35</f>
        <v>170000</v>
      </c>
      <c r="F35" s="14">
        <f t="shared" si="10"/>
        <v>17000</v>
      </c>
      <c r="G35" s="14">
        <f t="shared" si="11"/>
        <v>187000</v>
      </c>
      <c r="J35" s="31"/>
    </row>
    <row r="36" spans="1:10" s="3" customFormat="1" ht="15" customHeight="1">
      <c r="A36" s="18"/>
      <c r="B36" s="32" t="s">
        <v>36</v>
      </c>
      <c r="C36" s="17"/>
      <c r="D36" s="16"/>
      <c r="E36" s="15"/>
      <c r="F36" s="14">
        <f t="shared" si="10"/>
        <v>0</v>
      </c>
      <c r="G36" s="14">
        <f t="shared" si="11"/>
        <v>0</v>
      </c>
    </row>
    <row r="37" spans="1:10" s="3" customFormat="1" ht="15" customHeight="1">
      <c r="A37" s="18" t="s">
        <v>22</v>
      </c>
      <c r="B37" s="32" t="s">
        <v>33</v>
      </c>
      <c r="C37" s="17">
        <v>1</v>
      </c>
      <c r="D37" s="16">
        <v>170000</v>
      </c>
      <c r="E37" s="15">
        <f t="shared" ref="E37:E41" si="13">C37*D37</f>
        <v>170000</v>
      </c>
      <c r="F37" s="14">
        <f t="shared" si="10"/>
        <v>17000</v>
      </c>
      <c r="G37" s="14">
        <f t="shared" si="11"/>
        <v>187000</v>
      </c>
    </row>
    <row r="38" spans="1:10" s="3" customFormat="1" ht="15" customHeight="1">
      <c r="A38" s="18"/>
      <c r="B38" s="32" t="s">
        <v>34</v>
      </c>
      <c r="C38" s="17"/>
      <c r="D38" s="16"/>
      <c r="E38" s="15"/>
      <c r="F38" s="14">
        <f t="shared" si="10"/>
        <v>0</v>
      </c>
      <c r="G38" s="14">
        <f t="shared" si="11"/>
        <v>0</v>
      </c>
    </row>
    <row r="39" spans="1:10" s="3" customFormat="1" ht="15" customHeight="1">
      <c r="A39" s="18"/>
      <c r="B39" s="32"/>
      <c r="C39" s="17"/>
      <c r="D39" s="16"/>
      <c r="E39" s="15">
        <f t="shared" si="13"/>
        <v>0</v>
      </c>
      <c r="F39" s="14">
        <f t="shared" ref="F39:F41" si="14">E39*10%</f>
        <v>0</v>
      </c>
      <c r="G39" s="14">
        <f t="shared" ref="G39:G41" si="15">SUM(E39:F39)</f>
        <v>0</v>
      </c>
    </row>
    <row r="40" spans="1:10" s="3" customFormat="1" ht="15" customHeight="1">
      <c r="A40" s="18" t="s">
        <v>22</v>
      </c>
      <c r="B40" s="32" t="s">
        <v>40</v>
      </c>
      <c r="C40" s="17">
        <v>1</v>
      </c>
      <c r="D40" s="16">
        <f>73000/1.1</f>
        <v>66363.636363636353</v>
      </c>
      <c r="E40" s="15">
        <f t="shared" si="13"/>
        <v>66363.636363636353</v>
      </c>
      <c r="F40" s="14">
        <f t="shared" si="14"/>
        <v>6636.363636363636</v>
      </c>
      <c r="G40" s="14">
        <f t="shared" si="15"/>
        <v>72999.999999999985</v>
      </c>
    </row>
    <row r="41" spans="1:10" s="3" customFormat="1" ht="15" customHeight="1">
      <c r="A41" s="18"/>
      <c r="B41" s="32" t="s">
        <v>41</v>
      </c>
      <c r="C41" s="17"/>
      <c r="D41" s="16"/>
      <c r="E41" s="15">
        <f t="shared" si="13"/>
        <v>0</v>
      </c>
      <c r="F41" s="14">
        <f t="shared" si="14"/>
        <v>0</v>
      </c>
      <c r="G41" s="14">
        <f t="shared" si="15"/>
        <v>0</v>
      </c>
    </row>
    <row r="42" spans="1:10" s="3" customFormat="1" ht="15" customHeight="1">
      <c r="A42" s="18" t="s">
        <v>22</v>
      </c>
      <c r="B42" s="32" t="s">
        <v>42</v>
      </c>
      <c r="C42" s="17">
        <v>1</v>
      </c>
      <c r="D42" s="16">
        <f>73000/1.1</f>
        <v>66363.636363636353</v>
      </c>
      <c r="E42" s="15">
        <f t="shared" ref="E42:E43" si="16">C42*D42</f>
        <v>66363.636363636353</v>
      </c>
      <c r="F42" s="14">
        <f t="shared" ref="F42:F43" si="17">E42*10%</f>
        <v>6636.363636363636</v>
      </c>
      <c r="G42" s="14">
        <f t="shared" ref="G42:G43" si="18">SUM(E42:F42)</f>
        <v>72999.999999999985</v>
      </c>
    </row>
    <row r="43" spans="1:10" s="3" customFormat="1" ht="15" customHeight="1">
      <c r="A43" s="18"/>
      <c r="B43" s="32" t="s">
        <v>43</v>
      </c>
      <c r="C43" s="17"/>
      <c r="D43" s="16"/>
      <c r="E43" s="15">
        <f t="shared" si="16"/>
        <v>0</v>
      </c>
      <c r="F43" s="14">
        <f t="shared" si="17"/>
        <v>0</v>
      </c>
      <c r="G43" s="14">
        <f t="shared" si="18"/>
        <v>0</v>
      </c>
    </row>
    <row r="44" spans="1:10" s="3" customFormat="1" ht="15" customHeight="1" thickBot="1">
      <c r="A44" s="18"/>
      <c r="B44" s="32"/>
      <c r="C44" s="17"/>
      <c r="D44" s="16"/>
      <c r="E44" s="15"/>
      <c r="F44" s="14"/>
      <c r="G44" s="14"/>
    </row>
    <row r="45" spans="1:10" s="3" customFormat="1" ht="15" customHeight="1">
      <c r="A45" s="34" t="s">
        <v>4</v>
      </c>
      <c r="B45" s="28"/>
      <c r="C45" s="27"/>
      <c r="D45" s="12" t="s">
        <v>3</v>
      </c>
      <c r="E45" s="13">
        <f>SUM(E16:E44)</f>
        <v>2562727.2727272725</v>
      </c>
      <c r="F45" s="12">
        <f>SUM(F16:F44)</f>
        <v>256272.72727272729</v>
      </c>
      <c r="G45" s="12">
        <f>SUM(G16:G44)</f>
        <v>2819000</v>
      </c>
    </row>
    <row r="46" spans="1:10" s="3" customFormat="1" ht="15" customHeight="1" thickBot="1">
      <c r="A46" s="11" t="s">
        <v>2</v>
      </c>
      <c r="B46" s="10" t="s">
        <v>1</v>
      </c>
      <c r="C46" s="9"/>
      <c r="D46" s="7"/>
      <c r="E46" s="8"/>
      <c r="F46" s="7"/>
      <c r="G46" s="7"/>
    </row>
    <row r="47" spans="1:10" s="3" customFormat="1" ht="15" customHeight="1">
      <c r="A47" s="3" t="s">
        <v>0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1:7" s="3" customFormat="1" ht="15" customHeight="1">
      <c r="C49" s="4"/>
      <c r="D49" s="4"/>
      <c r="E49"/>
      <c r="F49" s="4"/>
      <c r="G49" s="4"/>
    </row>
    <row r="50" spans="1:7" s="3" customFormat="1" ht="15" customHeight="1">
      <c r="A50" s="6"/>
      <c r="B50" s="6"/>
      <c r="C50" s="5"/>
      <c r="D50" s="5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  <row r="118" spans="3:7" s="3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2015-10-13T03:59:46Z</cp:lastPrinted>
  <dcterms:created xsi:type="dcterms:W3CDTF">2014-08-19T00:52:26Z</dcterms:created>
  <dcterms:modified xsi:type="dcterms:W3CDTF">2015-10-13T07:24:52Z</dcterms:modified>
</cp:coreProperties>
</file>