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토너" sheetId="5" r:id="rId1"/>
  </sheets>
  <calcPr calcId="145621"/>
</workbook>
</file>

<file path=xl/calcChain.xml><?xml version="1.0" encoding="utf-8"?>
<calcChain xmlns="http://schemas.openxmlformats.org/spreadsheetml/2006/main">
  <c r="D41" i="5" l="1"/>
  <c r="D39" i="5"/>
  <c r="E41" i="5"/>
  <c r="E38" i="5"/>
  <c r="F38" i="5" s="1"/>
  <c r="G38" i="5" s="1"/>
  <c r="D37" i="5"/>
  <c r="E37" i="5" s="1"/>
  <c r="G40" i="5"/>
  <c r="F36" i="5"/>
  <c r="F40" i="5"/>
  <c r="E39" i="5"/>
  <c r="F39" i="5" s="1"/>
  <c r="E40" i="5"/>
  <c r="D35" i="5"/>
  <c r="E35" i="5" s="1"/>
  <c r="G21" i="5"/>
  <c r="G22" i="5"/>
  <c r="G23" i="5"/>
  <c r="F20" i="5"/>
  <c r="G20" i="5" s="1"/>
  <c r="F21" i="5"/>
  <c r="F22" i="5"/>
  <c r="E21" i="5"/>
  <c r="F34" i="5"/>
  <c r="E34" i="5"/>
  <c r="G34" i="5" s="1"/>
  <c r="E36" i="5"/>
  <c r="G36" i="5" s="1"/>
  <c r="D33" i="5"/>
  <c r="E33" i="5" s="1"/>
  <c r="D31" i="5"/>
  <c r="E31" i="5" s="1"/>
  <c r="D29" i="5"/>
  <c r="E29" i="5" s="1"/>
  <c r="F28" i="5"/>
  <c r="G28" i="5" s="1"/>
  <c r="D27" i="5"/>
  <c r="E27" i="5" s="1"/>
  <c r="E25" i="5"/>
  <c r="F25" i="5" s="1"/>
  <c r="G25" i="5" s="1"/>
  <c r="E23" i="5"/>
  <c r="E19" i="5"/>
  <c r="G39" i="5" l="1"/>
  <c r="F37" i="5"/>
  <c r="G37" i="5" s="1"/>
  <c r="F35" i="5"/>
  <c r="G35" i="5" s="1"/>
  <c r="F33" i="5"/>
  <c r="G33" i="5" s="1"/>
  <c r="G31" i="5"/>
  <c r="F31" i="5"/>
  <c r="F32" i="5"/>
  <c r="G32" i="5" s="1"/>
  <c r="F29" i="5"/>
  <c r="G29" i="5" s="1"/>
  <c r="G30" i="5"/>
  <c r="F30" i="5"/>
  <c r="F27" i="5"/>
  <c r="G27" i="5" s="1"/>
  <c r="F26" i="5"/>
  <c r="G26" i="5" s="1"/>
  <c r="F24" i="5"/>
  <c r="G24" i="5" s="1"/>
  <c r="F23" i="5"/>
  <c r="F19" i="5"/>
  <c r="G19" i="5" s="1"/>
  <c r="F41" i="5"/>
  <c r="G41" i="5" s="1"/>
  <c r="E17" i="5" l="1"/>
  <c r="E45" i="5" l="1"/>
  <c r="F17" i="5"/>
  <c r="F45" i="5" s="1"/>
  <c r="G17" i="5" l="1"/>
  <c r="G45" i="5" s="1"/>
  <c r="B11" i="5" s="1"/>
</calcChain>
</file>

<file path=xl/sharedStrings.xml><?xml version="1.0" encoding="utf-8"?>
<sst xmlns="http://schemas.openxmlformats.org/spreadsheetml/2006/main" count="64" uniqueCount="52">
  <si>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</si>
  <si>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</si>
  <si>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</si>
  <si>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</si>
  <si>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</si>
  <si>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</si>
  <si>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</si>
  <si>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</si>
  <si>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</si>
  <si>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</si>
  <si>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</si>
  <si>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</si>
  <si>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</si>
  <si>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</si>
  <si>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</si>
  <si>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</si>
  <si>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</si>
  <si>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</si>
  <si>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</si>
  <si>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</si>
  <si>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</si>
  <si>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</si>
  <si>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</si>
  <si>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OKI B431 10K 정품</t>
    <phoneticPr fontId="3" type="noConversion"/>
  </si>
  <si>
    <t>(대용량 10,000매)</t>
    <phoneticPr fontId="3" type="noConversion"/>
  </si>
  <si>
    <t>033-254-3295</t>
    <phoneticPr fontId="3" type="noConversion"/>
  </si>
  <si>
    <t>033-242-3295</t>
    <phoneticPr fontId="3" type="noConversion"/>
  </si>
  <si>
    <t>백운길님</t>
    <phoneticPr fontId="3" type="noConversion"/>
  </si>
  <si>
    <t>프린터 토너</t>
    <phoneticPr fontId="3" type="noConversion"/>
  </si>
  <si>
    <t>후지제록스 CT350675</t>
    <phoneticPr fontId="3" type="noConversion"/>
  </si>
  <si>
    <t>후지제록스 CT350677</t>
    <phoneticPr fontId="3" type="noConversion"/>
  </si>
  <si>
    <t>Docuprint C2200 노랑 9,000매 대용량 (표준량은 4,000매)</t>
    <phoneticPr fontId="3" type="noConversion"/>
  </si>
  <si>
    <t>Docuprint C2200 파랑 9,000매 대용량 (표준량은 4,000매)</t>
    <phoneticPr fontId="3" type="noConversion"/>
  </si>
  <si>
    <t>Docuprint C2200 빨강 9,000매 대용량 (표준량은 4,000매)</t>
    <phoneticPr fontId="3" type="noConversion"/>
  </si>
  <si>
    <t>후지제록스 CT350674</t>
    <phoneticPr fontId="3" type="noConversion"/>
  </si>
  <si>
    <t>Docuprint C2200 검정 9,000매 대용량 (표준량은 4,000매)</t>
    <phoneticPr fontId="3" type="noConversion"/>
  </si>
  <si>
    <t xml:space="preserve">삼성 CLT-K508L </t>
    <phoneticPr fontId="3" type="noConversion"/>
  </si>
  <si>
    <t>CLP620ndk 검정 5,000매 대용량 (표준량은 2,500매)</t>
    <phoneticPr fontId="3" type="noConversion"/>
  </si>
  <si>
    <t xml:space="preserve">삼성 CLT-M508L </t>
    <phoneticPr fontId="3" type="noConversion"/>
  </si>
  <si>
    <t>CLP620ndk 빨강 4,000매 대용량 (표준량은 2,000매)</t>
    <phoneticPr fontId="3" type="noConversion"/>
  </si>
  <si>
    <t xml:space="preserve">삼성 CLT-Y508L </t>
    <phoneticPr fontId="3" type="noConversion"/>
  </si>
  <si>
    <t>CLP620ndk 노랑 4,000매 대용량 (표준량은 2,000매)</t>
    <phoneticPr fontId="3" type="noConversion"/>
  </si>
  <si>
    <t xml:space="preserve">삼성 CLP-K660A </t>
    <phoneticPr fontId="3" type="noConversion"/>
  </si>
  <si>
    <t xml:space="preserve">삼성 CLP-C660A </t>
    <phoneticPr fontId="3" type="noConversion"/>
  </si>
  <si>
    <t xml:space="preserve">CLP611ndk 파랑 2,000매 </t>
    <phoneticPr fontId="3" type="noConversion"/>
  </si>
  <si>
    <t xml:space="preserve">CLP612ndk 파랑 2,000매 </t>
    <phoneticPr fontId="3" type="noConversion"/>
  </si>
  <si>
    <t>교세라 TK-594M</t>
    <phoneticPr fontId="3" type="noConversion"/>
  </si>
  <si>
    <t>FS C5250DNG 빨강 5,000매</t>
    <phoneticPr fontId="3" type="noConversion"/>
  </si>
  <si>
    <t>교세라 TK-594Y</t>
    <phoneticPr fontId="3" type="noConversion"/>
  </si>
  <si>
    <t>FS C5250DNG 노랑 5,000매</t>
    <phoneticPr fontId="3" type="noConversion"/>
  </si>
  <si>
    <t xml:space="preserve">CLP611ndk 검정 2,500매 </t>
    <phoneticPr fontId="3" type="noConversion"/>
  </si>
  <si>
    <t>후지제록스 CT350676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</si>
</sst>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workbookViewId="0">
      <selection activeCell="K33" sqref="K3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20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21</v>
      </c>
      <c r="B4" s="47"/>
      <c r="C4" s="40" t="s">
        <v>19</v>
      </c>
      <c r="D4" s="4"/>
      <c r="E4" s="4"/>
    </row>
    <row r="5" spans="1:7" ht="15" customHeight="1">
      <c r="A5" s="45" t="s">
        <v>18</v>
      </c>
      <c r="B5" s="39" t="s">
        <v>25</v>
      </c>
      <c r="C5" s="38"/>
      <c r="D5" s="4"/>
      <c r="E5" s="4"/>
    </row>
    <row r="6" spans="1:7" ht="15" customHeight="1">
      <c r="A6" s="45" t="s">
        <v>17</v>
      </c>
      <c r="B6" s="3" t="s">
        <v>26</v>
      </c>
      <c r="C6" s="4"/>
      <c r="D6" s="4"/>
      <c r="E6" s="4"/>
    </row>
    <row r="7" spans="1:7" ht="15" customHeight="1">
      <c r="A7" s="45" t="s">
        <v>16</v>
      </c>
      <c r="B7" s="3" t="s">
        <v>27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G45</f>
        <v>2004000</v>
      </c>
      <c r="C11" s="4"/>
      <c r="D11" s="4"/>
      <c r="E11" s="4"/>
    </row>
    <row r="12" spans="1:7" ht="15" customHeight="1">
      <c r="A12" s="3" t="s">
        <v>13</v>
      </c>
      <c r="B12" s="35">
        <v>42285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44" t="s">
        <v>23</v>
      </c>
      <c r="C17" s="24">
        <v>2</v>
      </c>
      <c r="D17" s="23">
        <v>110000</v>
      </c>
      <c r="E17" s="17">
        <f>C17*D17</f>
        <v>220000</v>
      </c>
      <c r="F17" s="16">
        <f>E17*10%</f>
        <v>22000</v>
      </c>
      <c r="G17" s="16">
        <f>SUM(E17:F17)</f>
        <v>242000</v>
      </c>
      <c r="I17" s="26"/>
    </row>
    <row r="18" spans="1:9" s="3" customFormat="1" ht="15" customHeight="1">
      <c r="A18" s="25"/>
      <c r="B18" s="44" t="s">
        <v>24</v>
      </c>
      <c r="C18" s="24"/>
      <c r="D18" s="23"/>
      <c r="E18" s="17"/>
      <c r="F18" s="16"/>
      <c r="G18" s="16"/>
    </row>
    <row r="19" spans="1:9" s="3" customFormat="1" ht="15" customHeight="1">
      <c r="A19" s="25" t="s">
        <v>22</v>
      </c>
      <c r="B19" s="44" t="s">
        <v>30</v>
      </c>
      <c r="C19" s="24">
        <v>1</v>
      </c>
      <c r="D19" s="23">
        <v>130000</v>
      </c>
      <c r="E19" s="17">
        <f>C19*D19</f>
        <v>130000</v>
      </c>
      <c r="F19" s="16">
        <f>E19*10%</f>
        <v>13000</v>
      </c>
      <c r="G19" s="16">
        <f>SUM(E19:F19)</f>
        <v>143000</v>
      </c>
    </row>
    <row r="20" spans="1:9" s="3" customFormat="1" ht="15" customHeight="1">
      <c r="A20" s="25"/>
      <c r="B20" s="44" t="s">
        <v>31</v>
      </c>
      <c r="C20" s="24"/>
      <c r="D20" s="23"/>
      <c r="E20" s="17"/>
      <c r="F20" s="16">
        <f t="shared" ref="F20:F22" si="0">E20*10%</f>
        <v>0</v>
      </c>
      <c r="G20" s="16">
        <f>SUM(E20:F20)</f>
        <v>0</v>
      </c>
    </row>
    <row r="21" spans="1:9" s="3" customFormat="1" ht="15" customHeight="1">
      <c r="A21" s="25" t="s">
        <v>22</v>
      </c>
      <c r="B21" s="44" t="s">
        <v>29</v>
      </c>
      <c r="C21" s="24">
        <v>1</v>
      </c>
      <c r="D21" s="23">
        <v>130000</v>
      </c>
      <c r="E21" s="17">
        <f>C21*D21</f>
        <v>130000</v>
      </c>
      <c r="F21" s="16">
        <f t="shared" si="0"/>
        <v>13000</v>
      </c>
      <c r="G21" s="16">
        <f t="shared" ref="G21:G23" si="1">SUM(E21:F21)</f>
        <v>143000</v>
      </c>
      <c r="I21" s="26"/>
    </row>
    <row r="22" spans="1:9" s="3" customFormat="1" ht="15" customHeight="1">
      <c r="A22" s="25"/>
      <c r="B22" s="44" t="s">
        <v>32</v>
      </c>
      <c r="C22" s="24"/>
      <c r="D22" s="23"/>
      <c r="E22" s="17"/>
      <c r="F22" s="16">
        <f t="shared" si="0"/>
        <v>0</v>
      </c>
      <c r="G22" s="16">
        <f t="shared" si="1"/>
        <v>0</v>
      </c>
    </row>
    <row r="23" spans="1:9" s="3" customFormat="1" ht="15" customHeight="1">
      <c r="A23" s="25" t="s">
        <v>28</v>
      </c>
      <c r="B23" s="44" t="s">
        <v>51</v>
      </c>
      <c r="C23" s="24">
        <v>1</v>
      </c>
      <c r="D23" s="23">
        <v>130000</v>
      </c>
      <c r="E23" s="17">
        <f t="shared" ref="E23:E41" si="2">C23*D23</f>
        <v>130000</v>
      </c>
      <c r="F23" s="16">
        <f t="shared" ref="F23:F40" si="3">E23*10%</f>
        <v>13000</v>
      </c>
      <c r="G23" s="16">
        <f t="shared" si="1"/>
        <v>143000</v>
      </c>
    </row>
    <row r="24" spans="1:9" s="3" customFormat="1" ht="15" customHeight="1">
      <c r="A24" s="25"/>
      <c r="B24" s="44" t="s">
        <v>33</v>
      </c>
      <c r="C24" s="24"/>
      <c r="D24" s="23"/>
      <c r="E24" s="17"/>
      <c r="F24" s="16">
        <f t="shared" si="3"/>
        <v>0</v>
      </c>
      <c r="G24" s="16">
        <f t="shared" ref="G24:G40" si="4">SUM(E24:F24)</f>
        <v>0</v>
      </c>
    </row>
    <row r="25" spans="1:9" s="3" customFormat="1" ht="15" customHeight="1">
      <c r="A25" s="25" t="s">
        <v>22</v>
      </c>
      <c r="B25" s="44" t="s">
        <v>34</v>
      </c>
      <c r="C25" s="24">
        <v>1</v>
      </c>
      <c r="D25" s="23">
        <v>100000</v>
      </c>
      <c r="E25" s="17">
        <f t="shared" si="2"/>
        <v>100000</v>
      </c>
      <c r="F25" s="16">
        <f t="shared" si="3"/>
        <v>10000</v>
      </c>
      <c r="G25" s="16">
        <f t="shared" si="4"/>
        <v>110000</v>
      </c>
    </row>
    <row r="26" spans="1:9" s="3" customFormat="1" ht="15" customHeight="1">
      <c r="A26" s="25"/>
      <c r="B26" s="44" t="s">
        <v>35</v>
      </c>
      <c r="C26" s="24"/>
      <c r="D26" s="23"/>
      <c r="E26" s="17"/>
      <c r="F26" s="16">
        <f t="shared" si="3"/>
        <v>0</v>
      </c>
      <c r="G26" s="16">
        <f t="shared" si="4"/>
        <v>0</v>
      </c>
    </row>
    <row r="27" spans="1:9" s="3" customFormat="1" ht="15" customHeight="1">
      <c r="A27" s="25" t="s">
        <v>22</v>
      </c>
      <c r="B27" s="44" t="s">
        <v>36</v>
      </c>
      <c r="C27" s="24">
        <v>1</v>
      </c>
      <c r="D27" s="23">
        <f>187000/1.1</f>
        <v>170000</v>
      </c>
      <c r="E27" s="17">
        <f t="shared" si="2"/>
        <v>170000</v>
      </c>
      <c r="F27" s="16">
        <f t="shared" si="3"/>
        <v>17000</v>
      </c>
      <c r="G27" s="16">
        <f t="shared" si="4"/>
        <v>187000</v>
      </c>
    </row>
    <row r="28" spans="1:9" s="3" customFormat="1" ht="15" customHeight="1">
      <c r="A28" s="25"/>
      <c r="B28" s="44" t="s">
        <v>37</v>
      </c>
      <c r="C28" s="24"/>
      <c r="D28" s="23"/>
      <c r="E28" s="17"/>
      <c r="F28" s="16">
        <f t="shared" si="3"/>
        <v>0</v>
      </c>
      <c r="G28" s="16">
        <f t="shared" si="4"/>
        <v>0</v>
      </c>
    </row>
    <row r="29" spans="1:9" s="3" customFormat="1" ht="15" customHeight="1">
      <c r="A29" s="25" t="s">
        <v>28</v>
      </c>
      <c r="B29" s="44" t="s">
        <v>38</v>
      </c>
      <c r="C29" s="24">
        <v>1</v>
      </c>
      <c r="D29" s="23">
        <f>210000/1.1</f>
        <v>190909.09090909088</v>
      </c>
      <c r="E29" s="17">
        <f t="shared" si="2"/>
        <v>190909.09090909088</v>
      </c>
      <c r="F29" s="16">
        <f t="shared" si="3"/>
        <v>19090.909090909088</v>
      </c>
      <c r="G29" s="16">
        <f t="shared" si="4"/>
        <v>209999.99999999997</v>
      </c>
    </row>
    <row r="30" spans="1:9" s="3" customFormat="1" ht="15" customHeight="1">
      <c r="A30" s="25"/>
      <c r="B30" s="44" t="s">
        <v>39</v>
      </c>
      <c r="C30" s="24"/>
      <c r="D30" s="23"/>
      <c r="E30" s="17"/>
      <c r="F30" s="16">
        <f t="shared" si="3"/>
        <v>0</v>
      </c>
      <c r="G30" s="16">
        <f t="shared" si="4"/>
        <v>0</v>
      </c>
    </row>
    <row r="31" spans="1:9" s="3" customFormat="1" ht="15" customHeight="1">
      <c r="A31" s="25" t="s">
        <v>22</v>
      </c>
      <c r="B31" s="44" t="s">
        <v>40</v>
      </c>
      <c r="C31" s="24">
        <v>1</v>
      </c>
      <c r="D31" s="23">
        <f>210000/1.1</f>
        <v>190909.09090909088</v>
      </c>
      <c r="E31" s="17">
        <f t="shared" si="2"/>
        <v>190909.09090909088</v>
      </c>
      <c r="F31" s="16">
        <f t="shared" si="3"/>
        <v>19090.909090909088</v>
      </c>
      <c r="G31" s="16">
        <f t="shared" si="4"/>
        <v>209999.99999999997</v>
      </c>
    </row>
    <row r="32" spans="1:9" s="3" customFormat="1" ht="15" customHeight="1">
      <c r="A32" s="25"/>
      <c r="B32" s="44" t="s">
        <v>41</v>
      </c>
      <c r="C32" s="24"/>
      <c r="D32" s="23"/>
      <c r="E32" s="17"/>
      <c r="F32" s="16">
        <f t="shared" si="3"/>
        <v>0</v>
      </c>
      <c r="G32" s="16">
        <f t="shared" si="4"/>
        <v>0</v>
      </c>
    </row>
    <row r="33" spans="1:10" s="3" customFormat="1" ht="15" customHeight="1">
      <c r="A33" s="25" t="s">
        <v>22</v>
      </c>
      <c r="B33" s="44" t="s">
        <v>42</v>
      </c>
      <c r="C33" s="24">
        <v>1</v>
      </c>
      <c r="D33" s="23">
        <f>110000/1.1</f>
        <v>99999.999999999985</v>
      </c>
      <c r="E33" s="17">
        <f t="shared" si="2"/>
        <v>99999.999999999985</v>
      </c>
      <c r="F33" s="16">
        <f t="shared" si="3"/>
        <v>10000</v>
      </c>
      <c r="G33" s="16">
        <f t="shared" si="4"/>
        <v>109999.99999999999</v>
      </c>
    </row>
    <row r="34" spans="1:10" s="3" customFormat="1" ht="15" customHeight="1">
      <c r="A34" s="25"/>
      <c r="B34" s="44" t="s">
        <v>50</v>
      </c>
      <c r="C34" s="24"/>
      <c r="D34" s="23"/>
      <c r="E34" s="17">
        <f t="shared" si="2"/>
        <v>0</v>
      </c>
      <c r="F34" s="16">
        <f t="shared" si="3"/>
        <v>0</v>
      </c>
      <c r="G34" s="16">
        <f t="shared" si="4"/>
        <v>0</v>
      </c>
    </row>
    <row r="35" spans="1:10" s="3" customFormat="1" ht="15" customHeight="1">
      <c r="A35" s="25" t="s">
        <v>28</v>
      </c>
      <c r="B35" s="44" t="s">
        <v>43</v>
      </c>
      <c r="C35" s="24">
        <v>1</v>
      </c>
      <c r="D35" s="23">
        <f>132000/1.1</f>
        <v>119999.99999999999</v>
      </c>
      <c r="E35" s="17">
        <f t="shared" si="2"/>
        <v>119999.99999999999</v>
      </c>
      <c r="F35" s="16">
        <f t="shared" si="3"/>
        <v>12000</v>
      </c>
      <c r="G35" s="16">
        <f t="shared" si="4"/>
        <v>132000</v>
      </c>
      <c r="J35" s="43"/>
    </row>
    <row r="36" spans="1:10" s="3" customFormat="1" ht="15" customHeight="1">
      <c r="A36" s="25"/>
      <c r="B36" s="44" t="s">
        <v>44</v>
      </c>
      <c r="C36" s="24"/>
      <c r="D36" s="23"/>
      <c r="E36" s="17">
        <f t="shared" si="2"/>
        <v>0</v>
      </c>
      <c r="F36" s="16">
        <f t="shared" si="3"/>
        <v>0</v>
      </c>
      <c r="G36" s="16">
        <f t="shared" si="4"/>
        <v>0</v>
      </c>
    </row>
    <row r="37" spans="1:10" s="3" customFormat="1" ht="15" customHeight="1">
      <c r="A37" s="25" t="s">
        <v>22</v>
      </c>
      <c r="B37" s="44" t="s">
        <v>43</v>
      </c>
      <c r="C37" s="24">
        <v>1</v>
      </c>
      <c r="D37" s="23">
        <f>132000/1.1</f>
        <v>119999.99999999999</v>
      </c>
      <c r="E37" s="17">
        <f t="shared" ref="E37:E38" si="5">C37*D37</f>
        <v>119999.99999999999</v>
      </c>
      <c r="F37" s="16">
        <f t="shared" ref="F37:F38" si="6">E37*10%</f>
        <v>12000</v>
      </c>
      <c r="G37" s="16">
        <f t="shared" ref="G37:G38" si="7">SUM(E37:F37)</f>
        <v>132000</v>
      </c>
    </row>
    <row r="38" spans="1:10" s="3" customFormat="1" ht="15" customHeight="1">
      <c r="A38" s="25"/>
      <c r="B38" s="44" t="s">
        <v>45</v>
      </c>
      <c r="C38" s="24"/>
      <c r="D38" s="23"/>
      <c r="E38" s="17">
        <f t="shared" si="5"/>
        <v>0</v>
      </c>
      <c r="F38" s="16">
        <f t="shared" si="6"/>
        <v>0</v>
      </c>
      <c r="G38" s="16">
        <f t="shared" si="7"/>
        <v>0</v>
      </c>
    </row>
    <row r="39" spans="1:10" s="3" customFormat="1" ht="15" customHeight="1">
      <c r="A39" s="25" t="s">
        <v>22</v>
      </c>
      <c r="B39" s="44" t="s">
        <v>46</v>
      </c>
      <c r="C39" s="24">
        <v>1</v>
      </c>
      <c r="D39" s="23">
        <f>121000/1.1</f>
        <v>109999.99999999999</v>
      </c>
      <c r="E39" s="17">
        <f t="shared" si="2"/>
        <v>109999.99999999999</v>
      </c>
      <c r="F39" s="16">
        <f t="shared" si="3"/>
        <v>11000</v>
      </c>
      <c r="G39" s="16">
        <f t="shared" si="4"/>
        <v>120999.99999999999</v>
      </c>
    </row>
    <row r="40" spans="1:10" s="3" customFormat="1" ht="15" customHeight="1">
      <c r="A40" s="25"/>
      <c r="B40" s="42" t="s">
        <v>47</v>
      </c>
      <c r="C40" s="24"/>
      <c r="D40" s="23"/>
      <c r="E40" s="17">
        <f t="shared" si="2"/>
        <v>0</v>
      </c>
      <c r="F40" s="16">
        <f t="shared" si="3"/>
        <v>0</v>
      </c>
      <c r="G40" s="16">
        <f t="shared" si="4"/>
        <v>0</v>
      </c>
    </row>
    <row r="41" spans="1:10" s="3" customFormat="1" ht="15" customHeight="1">
      <c r="A41" s="25" t="s">
        <v>22</v>
      </c>
      <c r="B41" s="44" t="s">
        <v>48</v>
      </c>
      <c r="C41" s="24">
        <v>1</v>
      </c>
      <c r="D41" s="23">
        <f>121000/1.1</f>
        <v>109999.99999999999</v>
      </c>
      <c r="E41" s="17">
        <f t="shared" si="2"/>
        <v>109999.99999999999</v>
      </c>
      <c r="F41" s="16">
        <f t="shared" ref="F41" si="8">E41*10%</f>
        <v>11000</v>
      </c>
      <c r="G41" s="16">
        <f t="shared" ref="G41" si="9">SUM(E41:F41)</f>
        <v>120999.99999999999</v>
      </c>
    </row>
    <row r="42" spans="1:10" s="3" customFormat="1" ht="15" customHeight="1">
      <c r="A42" s="25"/>
      <c r="B42" s="42" t="s">
        <v>49</v>
      </c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4</v>
      </c>
      <c r="B45" s="6"/>
      <c r="C45" s="5"/>
      <c r="D45" s="14" t="s">
        <v>3</v>
      </c>
      <c r="E45" s="13">
        <f>SUM(E16:E44)</f>
        <v>1821818.1818181816</v>
      </c>
      <c r="F45" s="12">
        <f>SUM(F16:F44)</f>
        <v>182181.81818181818</v>
      </c>
      <c r="G45" s="12">
        <f>SUM(G16:G44)</f>
        <v>2004000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2015-10-12T02:02:33Z</cp:lastPrinted>
  <dcterms:created xsi:type="dcterms:W3CDTF">2014-08-19T00:52:26Z</dcterms:created>
  <dcterms:modified xsi:type="dcterms:W3CDTF">2015-10-12T02:06:36Z</dcterms:modified>
</cp:coreProperties>
</file>