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토너 " sheetId="7" r:id="rId1"/>
  </sheets>
  <calcPr calcId="145621"/>
</workbook>
</file>

<file path=xl/calcChain.xml><?xml version="1.0" encoding="utf-8"?>
<calcChain xmlns="http://schemas.openxmlformats.org/spreadsheetml/2006/main">
  <c r="D40" i="7" l="1"/>
  <c r="D23" i="7"/>
  <c r="D21" i="7"/>
  <c r="D19" i="7"/>
  <c r="E38" i="7"/>
  <c r="D37" i="7"/>
  <c r="E37" i="7" s="1"/>
  <c r="E36" i="7"/>
  <c r="D35" i="7"/>
  <c r="E35" i="7" s="1"/>
  <c r="G33" i="7"/>
  <c r="G34" i="7"/>
  <c r="F33" i="7"/>
  <c r="F34" i="7"/>
  <c r="E33" i="7"/>
  <c r="E34" i="7"/>
  <c r="D33" i="7"/>
  <c r="D31" i="7"/>
  <c r="E31" i="7" s="1"/>
  <c r="F31" i="7" s="1"/>
  <c r="G31" i="7" s="1"/>
  <c r="G30" i="7"/>
  <c r="G32" i="7"/>
  <c r="F30" i="7"/>
  <c r="F32" i="7"/>
  <c r="E29" i="7"/>
  <c r="E30" i="7"/>
  <c r="E32" i="7"/>
  <c r="F37" i="7" l="1"/>
  <c r="G37" i="7" s="1"/>
  <c r="F38" i="7"/>
  <c r="G38" i="7" s="1"/>
  <c r="G35" i="7"/>
  <c r="F35" i="7"/>
  <c r="F36" i="7"/>
  <c r="G36" i="7" s="1"/>
  <c r="F29" i="7" l="1"/>
  <c r="G29" i="7" s="1"/>
  <c r="E28" i="7"/>
  <c r="F28" i="7" s="1"/>
  <c r="G28" i="7" s="1"/>
  <c r="F27" i="7"/>
  <c r="G27" i="7" s="1"/>
  <c r="E26" i="7"/>
  <c r="F26" i="7" s="1"/>
  <c r="G26" i="7" l="1"/>
  <c r="G24" i="7" l="1"/>
  <c r="E23" i="7"/>
  <c r="G22" i="7"/>
  <c r="E21" i="7"/>
  <c r="G20" i="7"/>
  <c r="E19" i="7"/>
  <c r="G18" i="7"/>
  <c r="E17" i="7"/>
  <c r="F17" i="7" s="1"/>
  <c r="D17" i="7"/>
  <c r="F23" i="7" l="1"/>
  <c r="G23" i="7" s="1"/>
  <c r="F21" i="7"/>
  <c r="G21" i="7" s="1"/>
  <c r="F19" i="7"/>
  <c r="G19" i="7" s="1"/>
  <c r="G17" i="7"/>
  <c r="G39" i="7"/>
  <c r="G41" i="7"/>
  <c r="G42" i="7"/>
  <c r="F39" i="7"/>
  <c r="E39" i="7"/>
  <c r="E40" i="7"/>
  <c r="F40" i="7" s="1"/>
  <c r="G40" i="7" l="1"/>
  <c r="E25" i="7"/>
  <c r="E45" i="7" l="1"/>
  <c r="F25" i="7"/>
  <c r="G25" i="7" s="1"/>
  <c r="F45" i="7" l="1"/>
  <c r="G45" i="7"/>
  <c r="B11" i="7" s="1"/>
</calcChain>
</file>

<file path=xl/sharedStrings.xml><?xml version="1.0" encoding="utf-8"?>
<sst xmlns="http://schemas.openxmlformats.org/spreadsheetml/2006/main" count="58" uniqueCount="49">
  <si>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</si>
  <si>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</si>
  <si>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</si>
  <si>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</si>
  <si>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</si>
  <si>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</si>
  <si>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</si>
  <si>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</si>
  <si>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</si>
  <si>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</si>
  <si>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</si>
  <si>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</si>
  <si>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</si>
  <si>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</si>
  <si>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</si>
  <si>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</si>
  <si>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</si>
  <si>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</si>
  <si>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</si>
  <si>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</si>
  <si>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</si>
  <si>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</si>
  <si>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033-254-3295</t>
    <phoneticPr fontId="3" type="noConversion"/>
  </si>
  <si>
    <t>033-242-3295</t>
    <phoneticPr fontId="3" type="noConversion"/>
  </si>
  <si>
    <t>백운길님</t>
    <phoneticPr fontId="3" type="noConversion"/>
  </si>
  <si>
    <t>조규장(010-2910-7760)</t>
    <phoneticPr fontId="3" type="noConversion"/>
  </si>
  <si>
    <t>후지제록스 CT350485</t>
    <phoneticPr fontId="3" type="noConversion"/>
  </si>
  <si>
    <t xml:space="preserve">Docuprint C2100 검정 8,000매 대용량 </t>
    <phoneticPr fontId="3" type="noConversion"/>
  </si>
  <si>
    <t>후지제록스 CT350486</t>
    <phoneticPr fontId="3" type="noConversion"/>
  </si>
  <si>
    <t xml:space="preserve">Docuprint C2100 파랑 6,000매 대용량 </t>
    <phoneticPr fontId="3" type="noConversion"/>
  </si>
  <si>
    <t>후지제록스 CT350487</t>
    <phoneticPr fontId="3" type="noConversion"/>
  </si>
  <si>
    <t xml:space="preserve">Docuprint C2100 빨강 6,000매 대용량 </t>
    <phoneticPr fontId="3" type="noConversion"/>
  </si>
  <si>
    <t>후지제록스 CT350488</t>
    <phoneticPr fontId="3" type="noConversion"/>
  </si>
  <si>
    <t xml:space="preserve">Docuprint C2100 노랑 6,000매 대용량 </t>
    <phoneticPr fontId="3" type="noConversion"/>
  </si>
  <si>
    <t>프린터 토너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</si>
  <si>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</si>
  <si>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</si>
  <si>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>후지제록스 CT350676</t>
    <phoneticPr fontId="3" type="noConversion"/>
  </si>
  <si>
    <t>Docuprint C2200 빨강 9,000매 대용량 (표준량은 4,000매)</t>
    <phoneticPr fontId="3" type="noConversion"/>
  </si>
  <si>
    <t>삼성 CLP-K660B</t>
    <phoneticPr fontId="3" type="noConversion"/>
  </si>
  <si>
    <t>CLP610ND 검정대용량 5,500매</t>
    <phoneticPr fontId="3" type="noConversion"/>
  </si>
  <si>
    <t>삼성 CLP-C660B</t>
    <phoneticPr fontId="3" type="noConversion"/>
  </si>
  <si>
    <t>CLP610ND 파랑대용량 5,000매</t>
    <phoneticPr fontId="3" type="noConversion"/>
  </si>
  <si>
    <t>삼성 CLP-M660B</t>
    <phoneticPr fontId="3" type="noConversion"/>
  </si>
  <si>
    <t>CLP610ND 빨강대용량 5,000매</t>
    <phoneticPr fontId="3" type="noConversion"/>
  </si>
  <si>
    <t>삼성 CLP-Y660B</t>
    <phoneticPr fontId="3" type="noConversion"/>
  </si>
  <si>
    <t>CLP610ND 노랑대용량 5,000매</t>
    <phoneticPr fontId="3" type="noConversion"/>
  </si>
  <si>
    <t>LG LMP3510S4K 검정토너</t>
    <phoneticPr fontId="3" type="noConversion"/>
  </si>
  <si>
    <t>LMP-3350dnk 검정 3,500매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</si>
</sst>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9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20</v>
      </c>
      <c r="B4" s="48"/>
      <c r="C4" s="40" t="s">
        <v>18</v>
      </c>
      <c r="D4" s="4"/>
      <c r="E4" s="4"/>
    </row>
    <row r="5" spans="1:7" ht="15" customHeight="1">
      <c r="A5" s="45" t="s">
        <v>17</v>
      </c>
      <c r="B5" s="39" t="s">
        <v>22</v>
      </c>
      <c r="C5" s="38"/>
      <c r="D5" s="4"/>
      <c r="E5" s="4"/>
    </row>
    <row r="6" spans="1:7" ht="15" customHeight="1">
      <c r="A6" s="45" t="s">
        <v>16</v>
      </c>
      <c r="B6" s="3" t="s">
        <v>23</v>
      </c>
      <c r="C6" s="4"/>
      <c r="D6" s="4"/>
      <c r="E6" s="4"/>
    </row>
    <row r="7" spans="1:7" ht="15" customHeight="1">
      <c r="A7" s="45" t="s">
        <v>15</v>
      </c>
      <c r="B7" s="3" t="s">
        <v>24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2362000</v>
      </c>
      <c r="C11" s="4"/>
      <c r="D11" s="4"/>
      <c r="E11" s="4"/>
    </row>
    <row r="12" spans="1:7" ht="15" customHeight="1">
      <c r="A12" s="3" t="s">
        <v>12</v>
      </c>
      <c r="B12" s="35">
        <v>42326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26</v>
      </c>
      <c r="C17" s="24">
        <v>2</v>
      </c>
      <c r="D17" s="23">
        <f>115000/1.1</f>
        <v>104545.45454545454</v>
      </c>
      <c r="E17" s="17">
        <f t="shared" ref="E17:E18" si="0">C17*D17</f>
        <v>209090.90909090909</v>
      </c>
      <c r="F17" s="16">
        <f t="shared" ref="F17:F18" si="1">E17*10%</f>
        <v>20909.090909090912</v>
      </c>
      <c r="G17" s="16">
        <f t="shared" ref="G17:G18" si="2">SUM(E17:F17)</f>
        <v>230000</v>
      </c>
      <c r="I17" s="26"/>
    </row>
    <row r="18" spans="1:9" s="3" customFormat="1" ht="15" customHeight="1">
      <c r="A18" s="25"/>
      <c r="B18" s="44" t="s">
        <v>27</v>
      </c>
      <c r="C18" s="24"/>
      <c r="D18" s="23"/>
      <c r="E18" s="17"/>
      <c r="F18" s="16"/>
      <c r="G18" s="16">
        <f t="shared" si="2"/>
        <v>0</v>
      </c>
    </row>
    <row r="19" spans="1:9" s="3" customFormat="1" ht="15" customHeight="1">
      <c r="A19" s="25" t="s">
        <v>21</v>
      </c>
      <c r="B19" s="44" t="s">
        <v>28</v>
      </c>
      <c r="C19" s="24">
        <v>2</v>
      </c>
      <c r="D19" s="23">
        <f>117000/1.1</f>
        <v>106363.63636363635</v>
      </c>
      <c r="E19" s="17">
        <f t="shared" ref="E19:E20" si="3">C19*D19</f>
        <v>212727.27272727271</v>
      </c>
      <c r="F19" s="16">
        <f t="shared" ref="F19:F20" si="4">E19*10%</f>
        <v>21272.727272727272</v>
      </c>
      <c r="G19" s="16">
        <f t="shared" ref="G19:G24" si="5">SUM(E19:F19)</f>
        <v>233999.99999999997</v>
      </c>
    </row>
    <row r="20" spans="1:9" s="3" customFormat="1" ht="15" customHeight="1">
      <c r="A20" s="25"/>
      <c r="B20" s="44" t="s">
        <v>29</v>
      </c>
      <c r="C20" s="24"/>
      <c r="D20" s="23"/>
      <c r="E20" s="17"/>
      <c r="F20" s="16"/>
      <c r="G20" s="16">
        <f t="shared" si="5"/>
        <v>0</v>
      </c>
    </row>
    <row r="21" spans="1:9" s="3" customFormat="1" ht="15" customHeight="1">
      <c r="A21" s="25" t="s">
        <v>21</v>
      </c>
      <c r="B21" s="44" t="s">
        <v>30</v>
      </c>
      <c r="C21" s="24">
        <v>1</v>
      </c>
      <c r="D21" s="23">
        <f>117000/1.1</f>
        <v>106363.63636363635</v>
      </c>
      <c r="E21" s="17">
        <f t="shared" ref="E21:E22" si="6">C21*D21</f>
        <v>106363.63636363635</v>
      </c>
      <c r="F21" s="16">
        <f t="shared" ref="F21:F22" si="7">E21*10%</f>
        <v>10636.363636363636</v>
      </c>
      <c r="G21" s="16">
        <f t="shared" si="5"/>
        <v>116999.99999999999</v>
      </c>
      <c r="I21" s="26"/>
    </row>
    <row r="22" spans="1:9" s="3" customFormat="1" ht="15" customHeight="1">
      <c r="A22" s="25"/>
      <c r="B22" s="44" t="s">
        <v>31</v>
      </c>
      <c r="C22" s="24"/>
      <c r="D22" s="23"/>
      <c r="E22" s="17"/>
      <c r="F22" s="16"/>
      <c r="G22" s="16">
        <f t="shared" si="5"/>
        <v>0</v>
      </c>
    </row>
    <row r="23" spans="1:9" s="3" customFormat="1" ht="15" customHeight="1">
      <c r="A23" s="25" t="s">
        <v>21</v>
      </c>
      <c r="B23" s="44" t="s">
        <v>32</v>
      </c>
      <c r="C23" s="24">
        <v>2</v>
      </c>
      <c r="D23" s="23">
        <f>117000/1.1</f>
        <v>106363.63636363635</v>
      </c>
      <c r="E23" s="17">
        <f t="shared" ref="E23:E24" si="8">C23*D23</f>
        <v>212727.27272727271</v>
      </c>
      <c r="F23" s="16">
        <f t="shared" ref="F23:F24" si="9">E23*10%</f>
        <v>21272.727272727272</v>
      </c>
      <c r="G23" s="16">
        <f t="shared" si="5"/>
        <v>233999.99999999997</v>
      </c>
    </row>
    <row r="24" spans="1:9" s="3" customFormat="1" ht="15" customHeight="1">
      <c r="A24" s="25"/>
      <c r="B24" s="44" t="s">
        <v>33</v>
      </c>
      <c r="C24" s="24"/>
      <c r="D24" s="23"/>
      <c r="E24" s="17"/>
      <c r="F24" s="16"/>
      <c r="G24" s="16">
        <f t="shared" si="5"/>
        <v>0</v>
      </c>
    </row>
    <row r="25" spans="1:9" s="3" customFormat="1" ht="15" customHeight="1">
      <c r="A25" s="25"/>
      <c r="B25" s="44"/>
      <c r="C25" s="24"/>
      <c r="D25" s="23"/>
      <c r="E25" s="17">
        <f t="shared" ref="E18:E32" si="10">C25*D25</f>
        <v>0</v>
      </c>
      <c r="F25" s="16">
        <f t="shared" ref="F18:F40" si="11">E25*10%</f>
        <v>0</v>
      </c>
      <c r="G25" s="16">
        <f t="shared" ref="G18:G28" si="12">SUM(E25:F25)</f>
        <v>0</v>
      </c>
    </row>
    <row r="26" spans="1:9" s="3" customFormat="1" ht="15" customHeight="1">
      <c r="A26" s="25" t="s">
        <v>34</v>
      </c>
      <c r="B26" s="44" t="s">
        <v>35</v>
      </c>
      <c r="C26" s="24">
        <v>1</v>
      </c>
      <c r="D26" s="23">
        <v>100000</v>
      </c>
      <c r="E26" s="17">
        <f t="shared" si="10"/>
        <v>100000</v>
      </c>
      <c r="F26" s="16">
        <f t="shared" si="11"/>
        <v>10000</v>
      </c>
      <c r="G26" s="16">
        <f t="shared" ref="G26:G36" si="13">SUM(E26:F26)</f>
        <v>110000</v>
      </c>
    </row>
    <row r="27" spans="1:9" s="3" customFormat="1" ht="15" customHeight="1">
      <c r="A27" s="25"/>
      <c r="B27" s="44" t="s">
        <v>36</v>
      </c>
      <c r="C27" s="24"/>
      <c r="D27" s="23"/>
      <c r="E27" s="17"/>
      <c r="F27" s="16">
        <f t="shared" si="11"/>
        <v>0</v>
      </c>
      <c r="G27" s="16">
        <f t="shared" si="13"/>
        <v>0</v>
      </c>
    </row>
    <row r="28" spans="1:9" s="3" customFormat="1" ht="15" customHeight="1">
      <c r="A28" s="25" t="s">
        <v>34</v>
      </c>
      <c r="B28" s="44" t="s">
        <v>37</v>
      </c>
      <c r="C28" s="24">
        <v>1</v>
      </c>
      <c r="D28" s="23">
        <v>130000</v>
      </c>
      <c r="E28" s="17">
        <f>C28*D28</f>
        <v>130000</v>
      </c>
      <c r="F28" s="16">
        <f t="shared" si="11"/>
        <v>13000</v>
      </c>
      <c r="G28" s="16">
        <f t="shared" si="13"/>
        <v>143000</v>
      </c>
    </row>
    <row r="29" spans="1:9" s="3" customFormat="1" ht="15" customHeight="1">
      <c r="A29" s="25"/>
      <c r="B29" s="44" t="s">
        <v>38</v>
      </c>
      <c r="C29" s="24"/>
      <c r="D29" s="23"/>
      <c r="E29" s="17">
        <f t="shared" ref="E29:E36" si="14">C29*D29</f>
        <v>0</v>
      </c>
      <c r="F29" s="16">
        <f t="shared" si="11"/>
        <v>0</v>
      </c>
      <c r="G29" s="16">
        <f t="shared" si="13"/>
        <v>0</v>
      </c>
    </row>
    <row r="30" spans="1:9" s="3" customFormat="1" ht="15" customHeight="1">
      <c r="A30" s="25"/>
      <c r="B30" s="44"/>
      <c r="C30" s="24"/>
      <c r="D30" s="23"/>
      <c r="E30" s="17">
        <f t="shared" si="14"/>
        <v>0</v>
      </c>
      <c r="F30" s="16">
        <f t="shared" si="11"/>
        <v>0</v>
      </c>
      <c r="G30" s="16">
        <f t="shared" si="13"/>
        <v>0</v>
      </c>
    </row>
    <row r="31" spans="1:9" s="3" customFormat="1" ht="15" customHeight="1">
      <c r="A31" s="25" t="s">
        <v>34</v>
      </c>
      <c r="B31" s="46" t="s">
        <v>39</v>
      </c>
      <c r="C31" s="24">
        <v>1</v>
      </c>
      <c r="D31" s="23">
        <f>145000/1.1</f>
        <v>131818.18181818179</v>
      </c>
      <c r="E31" s="17">
        <f t="shared" si="14"/>
        <v>131818.18181818179</v>
      </c>
      <c r="F31" s="16">
        <f t="shared" si="11"/>
        <v>13181.81818181818</v>
      </c>
      <c r="G31" s="16">
        <f t="shared" si="13"/>
        <v>144999.99999999997</v>
      </c>
    </row>
    <row r="32" spans="1:9" s="3" customFormat="1" ht="15" customHeight="1">
      <c r="A32" s="25"/>
      <c r="B32" s="44" t="s">
        <v>40</v>
      </c>
      <c r="C32" s="24"/>
      <c r="D32" s="23"/>
      <c r="E32" s="17">
        <f t="shared" si="14"/>
        <v>0</v>
      </c>
      <c r="F32" s="16">
        <f t="shared" si="11"/>
        <v>0</v>
      </c>
      <c r="G32" s="16">
        <f t="shared" si="13"/>
        <v>0</v>
      </c>
    </row>
    <row r="33" spans="1:10" s="3" customFormat="1" ht="15" customHeight="1">
      <c r="A33" s="25" t="s">
        <v>34</v>
      </c>
      <c r="B33" s="46" t="s">
        <v>41</v>
      </c>
      <c r="C33" s="24">
        <v>1</v>
      </c>
      <c r="D33" s="23">
        <f>183000/1.1</f>
        <v>166363.63636363635</v>
      </c>
      <c r="E33" s="17">
        <f t="shared" si="14"/>
        <v>166363.63636363635</v>
      </c>
      <c r="F33" s="16">
        <f t="shared" si="11"/>
        <v>16636.363636363636</v>
      </c>
      <c r="G33" s="16">
        <f t="shared" si="13"/>
        <v>183000</v>
      </c>
    </row>
    <row r="34" spans="1:10" s="3" customFormat="1" ht="15" customHeight="1">
      <c r="A34" s="25"/>
      <c r="B34" s="44" t="s">
        <v>42</v>
      </c>
      <c r="C34" s="24"/>
      <c r="D34" s="23"/>
      <c r="E34" s="17">
        <f t="shared" si="14"/>
        <v>0</v>
      </c>
      <c r="F34" s="16">
        <f t="shared" si="11"/>
        <v>0</v>
      </c>
      <c r="G34" s="16">
        <f t="shared" si="13"/>
        <v>0</v>
      </c>
    </row>
    <row r="35" spans="1:10" s="3" customFormat="1" ht="15" customHeight="1">
      <c r="A35" s="25" t="s">
        <v>34</v>
      </c>
      <c r="B35" s="46" t="s">
        <v>43</v>
      </c>
      <c r="C35" s="24">
        <v>1</v>
      </c>
      <c r="D35" s="23">
        <f>183000/1.1</f>
        <v>166363.63636363635</v>
      </c>
      <c r="E35" s="17">
        <f t="shared" ref="E35:E38" si="15">C35*D35</f>
        <v>166363.63636363635</v>
      </c>
      <c r="F35" s="16">
        <f t="shared" ref="F35:F38" si="16">E35*10%</f>
        <v>16636.363636363636</v>
      </c>
      <c r="G35" s="16">
        <f t="shared" ref="G35:G38" si="17">SUM(E35:F35)</f>
        <v>183000</v>
      </c>
    </row>
    <row r="36" spans="1:10" s="3" customFormat="1" ht="15" customHeight="1">
      <c r="A36" s="25"/>
      <c r="B36" s="44" t="s">
        <v>44</v>
      </c>
      <c r="C36" s="24"/>
      <c r="D36" s="23"/>
      <c r="E36" s="17">
        <f t="shared" si="15"/>
        <v>0</v>
      </c>
      <c r="F36" s="16">
        <f t="shared" si="16"/>
        <v>0</v>
      </c>
      <c r="G36" s="16">
        <f t="shared" si="17"/>
        <v>0</v>
      </c>
      <c r="J36" s="43"/>
    </row>
    <row r="37" spans="1:10" s="3" customFormat="1" ht="15" customHeight="1">
      <c r="A37" s="25" t="s">
        <v>34</v>
      </c>
      <c r="B37" s="46" t="s">
        <v>45</v>
      </c>
      <c r="C37" s="24">
        <v>1</v>
      </c>
      <c r="D37" s="23">
        <f>183000/1.1</f>
        <v>166363.63636363635</v>
      </c>
      <c r="E37" s="17">
        <f t="shared" si="15"/>
        <v>166363.63636363635</v>
      </c>
      <c r="F37" s="16">
        <f t="shared" si="16"/>
        <v>16636.363636363636</v>
      </c>
      <c r="G37" s="16">
        <f t="shared" si="17"/>
        <v>183000</v>
      </c>
    </row>
    <row r="38" spans="1:10" s="3" customFormat="1" ht="15" customHeight="1">
      <c r="A38" s="25"/>
      <c r="B38" s="44" t="s">
        <v>46</v>
      </c>
      <c r="C38" s="24"/>
      <c r="D38" s="23"/>
      <c r="E38" s="17">
        <f t="shared" si="15"/>
        <v>0</v>
      </c>
      <c r="F38" s="16">
        <f t="shared" si="16"/>
        <v>0</v>
      </c>
      <c r="G38" s="16">
        <f t="shared" si="17"/>
        <v>0</v>
      </c>
    </row>
    <row r="39" spans="1:10" s="3" customFormat="1" ht="15" customHeight="1">
      <c r="A39" s="25"/>
      <c r="B39" s="42"/>
      <c r="C39" s="24"/>
      <c r="D39" s="23"/>
      <c r="E39" s="17">
        <f t="shared" ref="E35:E40" si="18">C39*D39</f>
        <v>0</v>
      </c>
      <c r="F39" s="16">
        <f t="shared" si="11"/>
        <v>0</v>
      </c>
      <c r="G39" s="16">
        <f t="shared" ref="G37:G42" si="19">SUM(E39:F39)</f>
        <v>0</v>
      </c>
    </row>
    <row r="40" spans="1:10" s="3" customFormat="1" ht="15" customHeight="1">
      <c r="A40" s="25" t="s">
        <v>21</v>
      </c>
      <c r="B40" s="44" t="s">
        <v>47</v>
      </c>
      <c r="C40" s="24">
        <v>5</v>
      </c>
      <c r="D40" s="23">
        <f>120000/1.1</f>
        <v>109090.90909090909</v>
      </c>
      <c r="E40" s="17">
        <f t="shared" si="18"/>
        <v>545454.54545454541</v>
      </c>
      <c r="F40" s="16">
        <f t="shared" si="11"/>
        <v>54545.454545454544</v>
      </c>
      <c r="G40" s="16">
        <f t="shared" si="19"/>
        <v>600000</v>
      </c>
    </row>
    <row r="41" spans="1:10" s="3" customFormat="1" ht="15" customHeight="1">
      <c r="A41" s="25"/>
      <c r="B41" s="44" t="s">
        <v>48</v>
      </c>
      <c r="C41" s="24"/>
      <c r="D41" s="23"/>
      <c r="E41" s="17"/>
      <c r="F41" s="16"/>
      <c r="G41" s="16">
        <f t="shared" si="19"/>
        <v>0</v>
      </c>
    </row>
    <row r="42" spans="1:10" s="3" customFormat="1" ht="15" customHeight="1">
      <c r="A42" s="25"/>
      <c r="B42" s="42"/>
      <c r="C42" s="24"/>
      <c r="D42" s="23"/>
      <c r="E42" s="17"/>
      <c r="F42" s="16"/>
      <c r="G42" s="16">
        <f t="shared" si="19"/>
        <v>0</v>
      </c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2147272.7272727271</v>
      </c>
      <c r="F45" s="12">
        <f>SUM(F16:F44)</f>
        <v>214727.27272727271</v>
      </c>
      <c r="G45" s="12">
        <f>SUM(G16:G44)</f>
        <v>2362000</v>
      </c>
    </row>
    <row r="46" spans="1:10" s="3" customFormat="1" ht="15" customHeight="1" thickBot="1">
      <c r="A46" s="11" t="s">
        <v>1</v>
      </c>
      <c r="B46" s="10" t="s">
        <v>25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2015-09-09T05:37:46Z</cp:lastPrinted>
  <dcterms:created xsi:type="dcterms:W3CDTF">2014-08-19T00:52:26Z</dcterms:created>
  <dcterms:modified xsi:type="dcterms:W3CDTF">2015-11-18T08:17:27Z</dcterms:modified>
</cp:coreProperties>
</file>