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5" windowWidth="18180" windowHeight="8040" activeTab="1"/>
  </bookViews>
  <sheets>
    <sheet name="pc구매" sheetId="5" r:id="rId1"/>
    <sheet name="복사기렌탈" sheetId="3" r:id="rId2"/>
  </sheets>
  <definedNames>
    <definedName name="_xlnm.Print_Area" localSheetId="0">pc구매!$A$1:$G$48</definedName>
    <definedName name="_xlnm.Print_Area" localSheetId="1">복사기렌탈!$A$1:$G$48</definedName>
  </definedNames>
  <calcPr calcId="145621"/>
</workbook>
</file>

<file path=xl/calcChain.xml><?xml version="1.0" encoding="utf-8"?>
<calcChain xmlns="http://schemas.openxmlformats.org/spreadsheetml/2006/main">
  <c r="G24" i="5" l="1"/>
  <c r="G32" i="5"/>
  <c r="G33" i="5"/>
  <c r="G34" i="5"/>
  <c r="G35" i="5"/>
  <c r="G36" i="5"/>
  <c r="G37" i="5"/>
  <c r="G40" i="5"/>
  <c r="D37" i="5"/>
  <c r="D36" i="5"/>
  <c r="D35" i="5"/>
  <c r="D34" i="5"/>
  <c r="D33" i="5"/>
  <c r="D17" i="5"/>
  <c r="D24" i="5"/>
  <c r="D32" i="5"/>
  <c r="E32" i="5" l="1"/>
  <c r="E34" i="5" l="1"/>
  <c r="E37" i="5"/>
  <c r="E36" i="5"/>
  <c r="E35" i="5"/>
  <c r="E33" i="5"/>
  <c r="E24" i="5"/>
  <c r="E17" i="5"/>
  <c r="E34" i="3"/>
  <c r="E29" i="3"/>
  <c r="E28" i="3"/>
  <c r="E27" i="3"/>
  <c r="G17" i="5" l="1"/>
  <c r="F34" i="3"/>
  <c r="G34" i="3" s="1"/>
  <c r="F29" i="3"/>
  <c r="G29" i="3" s="1"/>
  <c r="F28" i="3"/>
  <c r="G28" i="3" s="1"/>
  <c r="F27" i="3"/>
  <c r="G27" i="3" s="1"/>
  <c r="E42" i="3"/>
  <c r="F42" i="3" s="1"/>
  <c r="E41" i="3"/>
  <c r="E40" i="3"/>
  <c r="F40" i="3" s="1"/>
  <c r="E39" i="3"/>
  <c r="F39" i="3" s="1"/>
  <c r="E38" i="3"/>
  <c r="F38" i="3" s="1"/>
  <c r="E37" i="3"/>
  <c r="E36" i="3"/>
  <c r="F36" i="3" s="1"/>
  <c r="E35" i="3"/>
  <c r="F35" i="3" s="1"/>
  <c r="E32" i="3"/>
  <c r="F32" i="3" s="1"/>
  <c r="G26" i="3"/>
  <c r="G25" i="3"/>
  <c r="G24" i="3"/>
  <c r="G23" i="3"/>
  <c r="G22" i="3"/>
  <c r="G21" i="3"/>
  <c r="G20" i="3"/>
  <c r="G19" i="3"/>
  <c r="E18" i="3"/>
  <c r="F18" i="3" s="1"/>
  <c r="G18" i="3" s="1"/>
  <c r="F17" i="3"/>
  <c r="E17" i="3"/>
  <c r="E16" i="3"/>
  <c r="E43" i="3" l="1"/>
  <c r="G39" i="3"/>
  <c r="F41" i="3"/>
  <c r="G41" i="3" s="1"/>
  <c r="G35" i="3"/>
  <c r="F37" i="3"/>
  <c r="G37" i="3" s="1"/>
  <c r="G17" i="3"/>
  <c r="F16" i="3"/>
  <c r="G32" i="3"/>
  <c r="G36" i="3"/>
  <c r="G38" i="3"/>
  <c r="G40" i="3"/>
  <c r="G42" i="3"/>
  <c r="F43" i="3" l="1"/>
  <c r="G16" i="3"/>
  <c r="G43" i="3" s="1"/>
  <c r="B11" i="3" s="1"/>
  <c r="E40" i="5"/>
  <c r="G43" i="5" l="1"/>
  <c r="B11" i="5" l="1"/>
</calcChain>
</file>

<file path=xl/sharedStrings.xml><?xml version="1.0" encoding="utf-8"?>
<sst xmlns="http://schemas.openxmlformats.org/spreadsheetml/2006/main" count="81" uniqueCount="57">
  <si>
    <t xml:space="preserve">* REMARK </t>
    <phoneticPr fontId="3" type="noConversion"/>
  </si>
  <si>
    <t>* 견적담당 :  조규장 (010-2910-7760)</t>
    <phoneticPr fontId="3" type="noConversion"/>
  </si>
  <si>
    <t>합       계</t>
    <phoneticPr fontId="3" type="noConversion"/>
  </si>
  <si>
    <t>* 결제계좌 : 신한 719-04-210714 씨넷</t>
    <phoneticPr fontId="3" type="noConversion"/>
  </si>
  <si>
    <t>용지급지장치 550매 카세트 2ea</t>
    <phoneticPr fontId="3" type="noConversion"/>
  </si>
  <si>
    <t>자동원고이송장치 (ADF) 포함</t>
    <phoneticPr fontId="3" type="noConversion"/>
  </si>
  <si>
    <t>1200dpi 고화질 복사품질</t>
    <phoneticPr fontId="3" type="noConversion"/>
  </si>
  <si>
    <t>복합기렌탈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</si>
  <si>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</si>
  <si>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</si>
  <si>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</si>
  <si>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</si>
  <si>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</si>
  <si>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</si>
  <si>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</si>
  <si>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</si>
  <si>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</si>
  <si>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</si>
  <si>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</si>
  <si>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>담당자 :</t>
    <phoneticPr fontId="3" type="noConversion"/>
  </si>
  <si>
    <t>팩  스 :</t>
    <phoneticPr fontId="3" type="noConversion"/>
  </si>
  <si>
    <t>전  화 :</t>
    <phoneticPr fontId="3" type="noConversion"/>
  </si>
  <si>
    <t>귀하</t>
    <phoneticPr fontId="3" type="noConversion"/>
  </si>
  <si>
    <t>견     적     서</t>
    <phoneticPr fontId="3" type="noConversion"/>
  </si>
  <si>
    <t>Canon IR322KA</t>
    <phoneticPr fontId="3" type="noConversion"/>
  </si>
  <si>
    <t>분당 30매 출력속도</t>
    <phoneticPr fontId="3" type="noConversion"/>
  </si>
  <si>
    <t>기본 제공 5,000매 / 추가 장당 10원</t>
    <phoneticPr fontId="3" type="noConversion"/>
  </si>
  <si>
    <t>네트웍 스캔 기본제공</t>
    <phoneticPr fontId="3" type="noConversion"/>
  </si>
  <si>
    <t>프린터 렌탈</t>
    <phoneticPr fontId="3" type="noConversion"/>
  </si>
  <si>
    <t>양면인쇄 / 양면 복사 / 양면스캔 가능</t>
    <phoneticPr fontId="3" type="noConversion"/>
  </si>
  <si>
    <t>팩스 렌탈</t>
    <phoneticPr fontId="3" type="noConversion"/>
  </si>
  <si>
    <t>흑백 레이저 팩스</t>
    <phoneticPr fontId="3" type="noConversion"/>
  </si>
  <si>
    <t>HP 500-301k2</t>
    <phoneticPr fontId="3" type="noConversion"/>
  </si>
  <si>
    <t>인텔 G1840 듀얼코어</t>
    <phoneticPr fontId="3" type="noConversion"/>
  </si>
  <si>
    <t>128GB SSD / 500GB HDD</t>
    <phoneticPr fontId="3" type="noConversion"/>
  </si>
  <si>
    <t>듀얼모니터 지원</t>
    <phoneticPr fontId="3" type="noConversion"/>
  </si>
  <si>
    <t>HP 500-301k1</t>
    <phoneticPr fontId="3" type="noConversion"/>
  </si>
  <si>
    <t>메모리 4GB</t>
    <phoneticPr fontId="3" type="noConversion"/>
  </si>
  <si>
    <t>500GB HDD</t>
    <phoneticPr fontId="3" type="noConversion"/>
  </si>
  <si>
    <t>메모리 4GB</t>
    <phoneticPr fontId="3" type="noConversion"/>
  </si>
  <si>
    <t>Windows 8.1</t>
    <phoneticPr fontId="3" type="noConversion"/>
  </si>
  <si>
    <t>데스크탑</t>
    <phoneticPr fontId="3" type="noConversion"/>
  </si>
  <si>
    <t>HP OJ 8100e</t>
    <phoneticPr fontId="3" type="noConversion"/>
  </si>
  <si>
    <t>컬러 기본제공 500매 / 추가 장당 50원</t>
    <phoneticPr fontId="3" type="noConversion"/>
  </si>
  <si>
    <t>검정 기본제공 1,000매 / 추가 장당 20원</t>
    <phoneticPr fontId="3" type="noConversion"/>
  </si>
  <si>
    <t>서버</t>
    <phoneticPr fontId="3" type="noConversion"/>
  </si>
  <si>
    <t>736947-371</t>
    <phoneticPr fontId="3" type="noConversion"/>
  </si>
  <si>
    <t>4GB 추가</t>
    <phoneticPr fontId="3" type="noConversion"/>
  </si>
  <si>
    <t>1TB SATA 6G SC</t>
    <phoneticPr fontId="3" type="noConversion"/>
  </si>
  <si>
    <t>Windows SVR 2012 STD</t>
    <phoneticPr fontId="3" type="noConversion"/>
  </si>
  <si>
    <t>Windows SVR 2012 5cal</t>
    <phoneticPr fontId="3" type="noConversion"/>
  </si>
  <si>
    <t>분당 인쇄속도 17매</t>
    <phoneticPr fontId="3" type="noConversion"/>
  </si>
  <si>
    <t>A4 컬러 잉크젯 프린터</t>
    <phoneticPr fontId="3" type="noConversion"/>
  </si>
  <si>
    <t>알약 3.0 서버 처음사용자</t>
    <phoneticPr fontId="3" type="noConversion"/>
  </si>
  <si>
    <t>베드로병원</t>
    <phoneticPr fontId="3" type="noConversion"/>
  </si>
  <si>
    <t>할인</t>
    <phoneticPr fontId="3" type="noConversion"/>
  </si>
  <si>
    <t>베드로병원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</si>
</sst>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4" fillId="0" borderId="0" xfId="0" applyNumberFormat="1" applyFont="1" applyAlignment="1">
      <alignment vertical="center"/>
    </xf>
    <xf numFmtId="0" fontId="2" fillId="0" borderId="7" xfId="0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41" fontId="2" fillId="0" borderId="7" xfId="0" applyNumberFormat="1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1" fontId="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31" fontId="4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vertical="center"/>
    </xf>
    <xf numFmtId="41" fontId="2" fillId="3" borderId="0" xfId="1" applyFont="1" applyFill="1" applyAlignment="1">
      <alignment vertical="center"/>
    </xf>
    <xf numFmtId="176" fontId="4" fillId="0" borderId="0" xfId="1" applyNumberFormat="1" applyFont="1" applyAlignment="1">
      <alignment horizontal="right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41" fontId="2" fillId="0" borderId="0" xfId="1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>
      <alignment horizontal="left"/>
    </xf>
    <xf numFmtId="41" fontId="2" fillId="0" borderId="7" xfId="1" applyFont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view="pageBreakPreview" workbookViewId="0">
      <selection activeCell="G20" sqref="G20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2" t="s">
        <v>23</v>
      </c>
      <c r="B1" s="52"/>
      <c r="C1" s="52"/>
      <c r="D1" s="52"/>
      <c r="E1" s="52"/>
      <c r="F1" s="52"/>
      <c r="G1" s="52"/>
    </row>
    <row r="2" spans="1:13" ht="15" customHeight="1" x14ac:dyDescent="0.15">
      <c r="A2" s="3"/>
      <c r="B2" s="3"/>
      <c r="C2" s="49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3" t="s">
        <v>54</v>
      </c>
      <c r="B4" s="53"/>
      <c r="C4" s="48" t="s">
        <v>22</v>
      </c>
      <c r="D4" s="4"/>
      <c r="E4" s="4"/>
      <c r="L4" s="45"/>
    </row>
    <row r="5" spans="1:13" ht="15" customHeight="1" x14ac:dyDescent="0.15">
      <c r="A5" s="46" t="s">
        <v>21</v>
      </c>
      <c r="B5" s="6"/>
      <c r="C5" s="47"/>
      <c r="D5" s="4"/>
      <c r="E5" s="4"/>
      <c r="L5" s="45"/>
    </row>
    <row r="6" spans="1:13" ht="15" customHeight="1" x14ac:dyDescent="0.15">
      <c r="A6" s="46" t="s">
        <v>20</v>
      </c>
      <c r="B6" s="6"/>
      <c r="C6" s="4"/>
      <c r="D6" s="4"/>
      <c r="E6" s="4"/>
      <c r="L6" s="45"/>
    </row>
    <row r="7" spans="1:13" ht="15" customHeight="1" x14ac:dyDescent="0.15">
      <c r="A7" s="46" t="s">
        <v>19</v>
      </c>
      <c r="B7" s="6"/>
      <c r="C7" s="4"/>
      <c r="D7" s="4"/>
      <c r="E7" s="4"/>
      <c r="L7" s="45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4" t="s">
        <v>18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0"/>
      <c r="J10" s="41"/>
      <c r="K10" s="2"/>
      <c r="L10" s="2"/>
      <c r="M10" s="40"/>
    </row>
    <row r="11" spans="1:13" ht="15" customHeight="1" x14ac:dyDescent="0.15">
      <c r="A11" s="3" t="s">
        <v>17</v>
      </c>
      <c r="B11" s="43">
        <f>G43</f>
        <v>8625000</v>
      </c>
      <c r="C11" s="4"/>
      <c r="D11" s="4"/>
      <c r="E11" s="4"/>
      <c r="I11" s="40"/>
      <c r="J11" s="41"/>
      <c r="K11" s="2"/>
      <c r="L11" s="2"/>
      <c r="M11" s="40"/>
    </row>
    <row r="12" spans="1:13" ht="15" customHeight="1" x14ac:dyDescent="0.15">
      <c r="A12" s="3" t="s">
        <v>16</v>
      </c>
      <c r="B12" s="42">
        <v>42179</v>
      </c>
      <c r="C12" s="4"/>
      <c r="D12" s="4"/>
      <c r="E12" s="4"/>
      <c r="I12" s="40"/>
      <c r="J12" s="41"/>
      <c r="K12" s="2"/>
      <c r="L12" s="2"/>
      <c r="M12" s="40"/>
    </row>
    <row r="13" spans="1:13" ht="15" customHeight="1" x14ac:dyDescent="0.15">
      <c r="A13" s="3" t="s">
        <v>15</v>
      </c>
      <c r="B13" s="39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8"/>
      <c r="J14" s="37"/>
      <c r="K14" s="2"/>
      <c r="L14" s="2"/>
    </row>
    <row r="15" spans="1:13" s="3" customFormat="1" ht="15" customHeight="1" thickBot="1" x14ac:dyDescent="0.2">
      <c r="A15" s="36" t="s">
        <v>14</v>
      </c>
      <c r="B15" s="36" t="s">
        <v>13</v>
      </c>
      <c r="C15" s="34" t="s">
        <v>12</v>
      </c>
      <c r="D15" s="34" t="s">
        <v>11</v>
      </c>
      <c r="E15" s="35" t="s">
        <v>10</v>
      </c>
      <c r="F15" s="35" t="s">
        <v>9</v>
      </c>
      <c r="G15" s="34" t="s">
        <v>8</v>
      </c>
      <c r="I15" s="1"/>
      <c r="J15" s="2"/>
      <c r="K15" s="2"/>
      <c r="L15" s="2"/>
      <c r="M15" s="1"/>
    </row>
    <row r="16" spans="1:13" s="3" customFormat="1" ht="15" customHeight="1" x14ac:dyDescent="0.15">
      <c r="A16" s="33"/>
      <c r="B16" s="32"/>
      <c r="C16" s="27"/>
      <c r="D16" s="31"/>
      <c r="E16" s="23"/>
      <c r="F16" s="16"/>
      <c r="G16" s="30"/>
      <c r="I16" s="1"/>
      <c r="J16" s="2"/>
      <c r="K16" s="2"/>
      <c r="L16" s="2"/>
      <c r="M16" s="1"/>
    </row>
    <row r="17" spans="1:10" s="3" customFormat="1" ht="15" customHeight="1" x14ac:dyDescent="0.15">
      <c r="A17" s="25" t="s">
        <v>41</v>
      </c>
      <c r="B17" s="29" t="s">
        <v>36</v>
      </c>
      <c r="C17" s="27">
        <v>8</v>
      </c>
      <c r="D17" s="22">
        <f>354000*1.1</f>
        <v>389400.00000000006</v>
      </c>
      <c r="E17" s="23">
        <f>C17*D17</f>
        <v>3115200.0000000005</v>
      </c>
      <c r="F17" s="16"/>
      <c r="G17" s="16">
        <f t="shared" ref="G17:G40" si="0">SUM(E17:F17)</f>
        <v>3115200.0000000005</v>
      </c>
      <c r="I17" s="1"/>
      <c r="J17" s="2"/>
    </row>
    <row r="18" spans="1:10" s="3" customFormat="1" ht="15" customHeight="1" x14ac:dyDescent="0.15">
      <c r="A18" s="28"/>
      <c r="B18" s="25" t="s">
        <v>33</v>
      </c>
      <c r="C18" s="27"/>
      <c r="D18" s="22"/>
      <c r="E18" s="23"/>
      <c r="F18" s="16"/>
      <c r="G18" s="16"/>
      <c r="I18" s="1"/>
      <c r="J18" s="2"/>
    </row>
    <row r="19" spans="1:10" s="3" customFormat="1" ht="15" customHeight="1" x14ac:dyDescent="0.15">
      <c r="A19" s="28"/>
      <c r="B19" s="50" t="s">
        <v>39</v>
      </c>
      <c r="C19" s="27"/>
      <c r="D19" s="22"/>
      <c r="E19" s="23"/>
      <c r="F19" s="16"/>
      <c r="G19" s="16"/>
    </row>
    <row r="20" spans="1:10" s="3" customFormat="1" ht="15" customHeight="1" x14ac:dyDescent="0.15">
      <c r="A20" s="28"/>
      <c r="B20" s="50" t="s">
        <v>38</v>
      </c>
      <c r="C20" s="27"/>
      <c r="D20" s="22"/>
      <c r="E20" s="23"/>
      <c r="F20" s="16"/>
      <c r="G20" s="16"/>
    </row>
    <row r="21" spans="1:10" s="3" customFormat="1" ht="15" customHeight="1" x14ac:dyDescent="0.15">
      <c r="A21" s="28"/>
      <c r="B21" s="50" t="s">
        <v>35</v>
      </c>
      <c r="C21" s="27"/>
      <c r="D21" s="22"/>
      <c r="E21" s="23"/>
      <c r="F21" s="16"/>
      <c r="G21" s="16"/>
    </row>
    <row r="22" spans="1:10" s="3" customFormat="1" ht="15" customHeight="1" x14ac:dyDescent="0.15">
      <c r="A22" s="28"/>
      <c r="B22" s="50" t="s">
        <v>40</v>
      </c>
      <c r="C22" s="26"/>
      <c r="D22" s="22"/>
      <c r="E22" s="23"/>
      <c r="F22" s="16"/>
      <c r="G22" s="16"/>
    </row>
    <row r="23" spans="1:10" s="3" customFormat="1" ht="15" customHeight="1" x14ac:dyDescent="0.15">
      <c r="A23" s="25"/>
      <c r="B23" s="51"/>
      <c r="C23" s="26"/>
      <c r="D23" s="22"/>
      <c r="E23" s="23"/>
      <c r="F23" s="16"/>
      <c r="G23" s="16"/>
    </row>
    <row r="24" spans="1:10" s="3" customFormat="1" ht="15" customHeight="1" x14ac:dyDescent="0.15">
      <c r="A24" s="25" t="s">
        <v>41</v>
      </c>
      <c r="B24" s="29" t="s">
        <v>32</v>
      </c>
      <c r="C24" s="27">
        <v>2</v>
      </c>
      <c r="D24" s="22">
        <f>434000*1.1</f>
        <v>477400.00000000006</v>
      </c>
      <c r="E24" s="22">
        <f t="shared" ref="E24" si="1">C24*D24</f>
        <v>954800.00000000012</v>
      </c>
      <c r="F24" s="16"/>
      <c r="G24" s="16">
        <f t="shared" si="0"/>
        <v>954800.00000000012</v>
      </c>
    </row>
    <row r="25" spans="1:10" s="3" customFormat="1" ht="15" customHeight="1" x14ac:dyDescent="0.15">
      <c r="A25" s="28"/>
      <c r="B25" s="25" t="s">
        <v>33</v>
      </c>
      <c r="C25" s="27"/>
      <c r="D25" s="22"/>
      <c r="E25" s="23"/>
      <c r="F25" s="16"/>
      <c r="G25" s="16"/>
    </row>
    <row r="26" spans="1:10" s="3" customFormat="1" ht="15" customHeight="1" x14ac:dyDescent="0.15">
      <c r="A26" s="28"/>
      <c r="B26" s="50" t="s">
        <v>37</v>
      </c>
      <c r="C26" s="27"/>
      <c r="D26" s="22"/>
      <c r="E26" s="23"/>
      <c r="F26" s="16"/>
      <c r="G26" s="16"/>
    </row>
    <row r="27" spans="1:10" s="3" customFormat="1" ht="15" customHeight="1" x14ac:dyDescent="0.15">
      <c r="A27" s="28"/>
      <c r="B27" s="50" t="s">
        <v>34</v>
      </c>
      <c r="C27" s="27"/>
      <c r="D27" s="22"/>
      <c r="E27" s="22"/>
      <c r="F27" s="16"/>
      <c r="G27" s="16"/>
    </row>
    <row r="28" spans="1:10" s="3" customFormat="1" ht="15" customHeight="1" x14ac:dyDescent="0.15">
      <c r="A28" s="28"/>
      <c r="B28" s="50" t="s">
        <v>35</v>
      </c>
      <c r="C28" s="27"/>
      <c r="D28" s="22"/>
      <c r="E28" s="22"/>
      <c r="F28" s="16"/>
      <c r="G28" s="16"/>
    </row>
    <row r="29" spans="1:10" s="3" customFormat="1" ht="15" customHeight="1" x14ac:dyDescent="0.15">
      <c r="A29" s="21"/>
      <c r="B29" s="51" t="s">
        <v>40</v>
      </c>
      <c r="C29" s="20"/>
      <c r="D29" s="22"/>
      <c r="E29" s="22"/>
      <c r="F29" s="16"/>
      <c r="G29" s="16"/>
    </row>
    <row r="30" spans="1:10" s="3" customFormat="1" ht="15" customHeight="1" x14ac:dyDescent="0.15">
      <c r="A30" s="21"/>
      <c r="B30" s="51"/>
      <c r="C30" s="20"/>
      <c r="D30" s="22"/>
      <c r="E30" s="22"/>
      <c r="F30" s="16"/>
      <c r="G30" s="16"/>
    </row>
    <row r="31" spans="1:10" s="3" customFormat="1" ht="15" customHeight="1" x14ac:dyDescent="0.15">
      <c r="A31" s="25"/>
      <c r="B31" s="51"/>
      <c r="C31" s="20"/>
      <c r="D31" s="22"/>
      <c r="E31" s="22"/>
      <c r="F31" s="16"/>
      <c r="G31" s="16"/>
    </row>
    <row r="32" spans="1:10" s="3" customFormat="1" ht="15" customHeight="1" x14ac:dyDescent="0.15">
      <c r="A32" s="21" t="s">
        <v>45</v>
      </c>
      <c r="B32" s="51" t="s">
        <v>46</v>
      </c>
      <c r="C32" s="20">
        <v>1</v>
      </c>
      <c r="D32" s="22">
        <f>2615000*1.1</f>
        <v>2876500</v>
      </c>
      <c r="E32" s="22">
        <f>C32*D32</f>
        <v>2876500</v>
      </c>
      <c r="F32" s="16"/>
      <c r="G32" s="16">
        <f t="shared" si="0"/>
        <v>2876500</v>
      </c>
    </row>
    <row r="33" spans="1:7" s="3" customFormat="1" ht="15" customHeight="1" x14ac:dyDescent="0.15">
      <c r="A33" s="21"/>
      <c r="B33" s="51" t="s">
        <v>47</v>
      </c>
      <c r="C33" s="20">
        <v>1</v>
      </c>
      <c r="D33" s="22">
        <f>188000*1.1</f>
        <v>206800.00000000003</v>
      </c>
      <c r="E33" s="22">
        <f>C33*D33</f>
        <v>206800.00000000003</v>
      </c>
      <c r="F33" s="16"/>
      <c r="G33" s="16">
        <f t="shared" si="0"/>
        <v>206800.00000000003</v>
      </c>
    </row>
    <row r="34" spans="1:7" s="3" customFormat="1" ht="15" customHeight="1" x14ac:dyDescent="0.15">
      <c r="A34" s="25"/>
      <c r="B34" s="51" t="s">
        <v>48</v>
      </c>
      <c r="C34" s="20">
        <v>1</v>
      </c>
      <c r="D34" s="22">
        <f>405000*1.1</f>
        <v>445500.00000000006</v>
      </c>
      <c r="E34" s="22">
        <f>C34*D34</f>
        <v>445500.00000000006</v>
      </c>
      <c r="F34" s="16"/>
      <c r="G34" s="16">
        <f t="shared" si="0"/>
        <v>445500.00000000006</v>
      </c>
    </row>
    <row r="35" spans="1:7" s="3" customFormat="1" ht="15" customHeight="1" x14ac:dyDescent="0.15">
      <c r="A35" s="21"/>
      <c r="B35" s="51" t="s">
        <v>49</v>
      </c>
      <c r="C35" s="20">
        <v>1</v>
      </c>
      <c r="D35" s="22">
        <f>888000*1.1</f>
        <v>976800.00000000012</v>
      </c>
      <c r="E35" s="22">
        <f>C35*D35</f>
        <v>976800.00000000012</v>
      </c>
      <c r="F35" s="16"/>
      <c r="G35" s="16">
        <f t="shared" si="0"/>
        <v>976800.00000000012</v>
      </c>
    </row>
    <row r="36" spans="1:7" s="3" customFormat="1" ht="15" customHeight="1" x14ac:dyDescent="0.15">
      <c r="A36" s="21"/>
      <c r="B36" s="51" t="s">
        <v>50</v>
      </c>
      <c r="C36" s="20">
        <v>1</v>
      </c>
      <c r="D36" s="22">
        <f>204000*1.1</f>
        <v>224400.00000000003</v>
      </c>
      <c r="E36" s="22">
        <f t="shared" ref="E36:E40" si="2">C36*D36</f>
        <v>224400.00000000003</v>
      </c>
      <c r="F36" s="16"/>
      <c r="G36" s="16">
        <f t="shared" si="0"/>
        <v>224400.00000000003</v>
      </c>
    </row>
    <row r="37" spans="1:7" s="3" customFormat="1" ht="15" customHeight="1" x14ac:dyDescent="0.15">
      <c r="A37" s="21"/>
      <c r="B37" s="51" t="s">
        <v>53</v>
      </c>
      <c r="C37" s="20">
        <v>1</v>
      </c>
      <c r="D37" s="22">
        <f>250000*1.1</f>
        <v>275000</v>
      </c>
      <c r="E37" s="22">
        <f t="shared" si="2"/>
        <v>275000</v>
      </c>
      <c r="F37" s="16"/>
      <c r="G37" s="16">
        <f t="shared" si="0"/>
        <v>275000</v>
      </c>
    </row>
    <row r="38" spans="1:7" s="3" customFormat="1" ht="15" customHeight="1" x14ac:dyDescent="0.15">
      <c r="A38" s="21"/>
      <c r="B38" s="51"/>
      <c r="C38" s="20"/>
      <c r="D38" s="22"/>
      <c r="E38" s="22"/>
      <c r="F38" s="16"/>
      <c r="G38" s="16"/>
    </row>
    <row r="39" spans="1:7" s="3" customFormat="1" ht="15" customHeight="1" x14ac:dyDescent="0.15">
      <c r="A39" s="21"/>
      <c r="B39" s="51"/>
      <c r="C39" s="20"/>
      <c r="D39" s="22"/>
      <c r="E39" s="22"/>
      <c r="F39" s="16"/>
      <c r="G39" s="16"/>
    </row>
    <row r="40" spans="1:7" s="3" customFormat="1" ht="15" customHeight="1" x14ac:dyDescent="0.15">
      <c r="A40" s="21"/>
      <c r="B40" s="51" t="s">
        <v>55</v>
      </c>
      <c r="C40" s="20">
        <v>-1</v>
      </c>
      <c r="D40" s="22">
        <v>450000</v>
      </c>
      <c r="E40" s="20">
        <f t="shared" si="2"/>
        <v>-450000</v>
      </c>
      <c r="F40" s="16"/>
      <c r="G40" s="16">
        <f t="shared" si="0"/>
        <v>-450000</v>
      </c>
    </row>
    <row r="41" spans="1:7" s="3" customFormat="1" ht="15" customHeight="1" x14ac:dyDescent="0.15">
      <c r="A41" s="21"/>
      <c r="B41" s="51"/>
      <c r="C41" s="20"/>
      <c r="D41" s="16"/>
      <c r="E41" s="20"/>
      <c r="F41" s="16"/>
      <c r="G41" s="16"/>
    </row>
    <row r="42" spans="1:7" s="3" customFormat="1" ht="15" customHeight="1" thickBot="1" x14ac:dyDescent="0.2">
      <c r="A42" s="19"/>
      <c r="B42" s="19"/>
      <c r="C42" s="18"/>
      <c r="D42" s="17"/>
      <c r="E42" s="18"/>
      <c r="F42" s="17"/>
      <c r="G42" s="16"/>
    </row>
    <row r="43" spans="1:7" s="3" customFormat="1" ht="15" customHeight="1" x14ac:dyDescent="0.15">
      <c r="A43" s="15" t="s">
        <v>3</v>
      </c>
      <c r="B43" s="6"/>
      <c r="C43" s="5"/>
      <c r="D43" s="14"/>
      <c r="E43" s="13"/>
      <c r="F43" s="14" t="s">
        <v>2</v>
      </c>
      <c r="G43" s="12">
        <f>SUM(G16:G42)</f>
        <v>8625000</v>
      </c>
    </row>
    <row r="44" spans="1:7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7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7" s="3" customFormat="1" ht="15" customHeight="1" x14ac:dyDescent="0.15">
      <c r="C46" s="4"/>
      <c r="D46" s="4"/>
      <c r="E46" s="4"/>
      <c r="F46" s="4"/>
      <c r="G46" s="4"/>
    </row>
    <row r="47" spans="1:7" s="3" customFormat="1" ht="15" customHeight="1" x14ac:dyDescent="0.15">
      <c r="C47" s="4"/>
      <c r="D47" s="4"/>
      <c r="E47" s="4"/>
      <c r="F47" s="4"/>
      <c r="G47" s="4"/>
    </row>
    <row r="48" spans="1:7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abSelected="1" view="pageBreakPreview" workbookViewId="0">
      <selection activeCell="H5" sqref="H5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2" t="s">
        <v>23</v>
      </c>
      <c r="B1" s="52"/>
      <c r="C1" s="52"/>
      <c r="D1" s="52"/>
      <c r="E1" s="52"/>
      <c r="F1" s="52"/>
      <c r="G1" s="52"/>
    </row>
    <row r="2" spans="1:13" ht="15" customHeight="1" x14ac:dyDescent="0.15">
      <c r="A2" s="3"/>
      <c r="B2" s="3"/>
      <c r="C2" s="49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3" t="s">
        <v>56</v>
      </c>
      <c r="B4" s="53"/>
      <c r="C4" s="48" t="s">
        <v>22</v>
      </c>
      <c r="D4" s="4"/>
      <c r="E4" s="4"/>
      <c r="L4" s="45"/>
    </row>
    <row r="5" spans="1:13" ht="15" customHeight="1" x14ac:dyDescent="0.15">
      <c r="A5" s="46" t="s">
        <v>21</v>
      </c>
      <c r="B5" s="6"/>
      <c r="C5" s="47"/>
      <c r="D5" s="4"/>
      <c r="E5" s="4"/>
      <c r="L5" s="45"/>
    </row>
    <row r="6" spans="1:13" ht="15" customHeight="1" x14ac:dyDescent="0.15">
      <c r="A6" s="46" t="s">
        <v>20</v>
      </c>
      <c r="B6" s="6"/>
      <c r="C6" s="4"/>
      <c r="D6" s="4"/>
      <c r="E6" s="4"/>
      <c r="L6" s="45"/>
    </row>
    <row r="7" spans="1:13" ht="15" customHeight="1" x14ac:dyDescent="0.15">
      <c r="A7" s="46" t="s">
        <v>19</v>
      </c>
      <c r="B7" s="6"/>
      <c r="C7" s="4"/>
      <c r="D7" s="4"/>
      <c r="E7" s="4"/>
      <c r="L7" s="45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4" t="s">
        <v>18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0"/>
      <c r="J10" s="41"/>
      <c r="K10" s="2"/>
      <c r="L10" s="2"/>
      <c r="M10" s="40"/>
    </row>
    <row r="11" spans="1:13" ht="15" customHeight="1" x14ac:dyDescent="0.15">
      <c r="A11" s="3" t="s">
        <v>17</v>
      </c>
      <c r="B11" s="43">
        <f>G43</f>
        <v>198000</v>
      </c>
      <c r="C11" s="4"/>
      <c r="D11" s="4"/>
      <c r="E11" s="4"/>
      <c r="I11" s="40"/>
      <c r="J11" s="41"/>
      <c r="K11" s="2"/>
      <c r="L11" s="2"/>
      <c r="M11" s="40"/>
    </row>
    <row r="12" spans="1:13" ht="15" customHeight="1" x14ac:dyDescent="0.15">
      <c r="A12" s="3" t="s">
        <v>16</v>
      </c>
      <c r="B12" s="42">
        <v>42181</v>
      </c>
      <c r="C12" s="4"/>
      <c r="D12" s="4"/>
      <c r="E12" s="4"/>
      <c r="I12" s="40"/>
      <c r="J12" s="41"/>
      <c r="K12" s="2"/>
      <c r="L12" s="2"/>
      <c r="M12" s="40"/>
    </row>
    <row r="13" spans="1:13" ht="15" customHeight="1" x14ac:dyDescent="0.15">
      <c r="A13" s="3" t="s">
        <v>15</v>
      </c>
      <c r="B13" s="39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8"/>
      <c r="J14" s="37"/>
      <c r="K14" s="2"/>
      <c r="L14" s="2"/>
    </row>
    <row r="15" spans="1:13" s="3" customFormat="1" ht="15" customHeight="1" thickBot="1" x14ac:dyDescent="0.2">
      <c r="A15" s="36" t="s">
        <v>14</v>
      </c>
      <c r="B15" s="36" t="s">
        <v>13</v>
      </c>
      <c r="C15" s="34" t="s">
        <v>12</v>
      </c>
      <c r="D15" s="34" t="s">
        <v>11</v>
      </c>
      <c r="E15" s="35" t="s">
        <v>10</v>
      </c>
      <c r="F15" s="35" t="s">
        <v>9</v>
      </c>
      <c r="G15" s="34" t="s">
        <v>8</v>
      </c>
      <c r="I15" s="1"/>
      <c r="J15" s="2"/>
      <c r="K15" s="2"/>
      <c r="L15" s="2"/>
      <c r="M15" s="1"/>
    </row>
    <row r="16" spans="1:13" s="3" customFormat="1" ht="15" customHeight="1" x14ac:dyDescent="0.15">
      <c r="A16" s="33"/>
      <c r="B16" s="32"/>
      <c r="C16" s="27"/>
      <c r="D16" s="31"/>
      <c r="E16" s="23">
        <f>C16*D16</f>
        <v>0</v>
      </c>
      <c r="F16" s="16">
        <f>E16*10%</f>
        <v>0</v>
      </c>
      <c r="G16" s="30">
        <f t="shared" ref="G16:G26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5" t="s">
        <v>7</v>
      </c>
      <c r="B17" s="29" t="s">
        <v>24</v>
      </c>
      <c r="C17" s="27">
        <v>1</v>
      </c>
      <c r="D17" s="22">
        <v>120000</v>
      </c>
      <c r="E17" s="23">
        <f>C17*D17</f>
        <v>120000</v>
      </c>
      <c r="F17" s="16">
        <f>E17*10%</f>
        <v>12000</v>
      </c>
      <c r="G17" s="16">
        <f t="shared" si="0"/>
        <v>132000</v>
      </c>
      <c r="I17" s="1"/>
      <c r="J17" s="2"/>
      <c r="K17" s="2"/>
      <c r="L17" s="2"/>
      <c r="M17" s="1"/>
    </row>
    <row r="18" spans="1:13" s="3" customFormat="1" ht="15" customHeight="1" x14ac:dyDescent="0.15">
      <c r="A18" s="28"/>
      <c r="B18" s="25"/>
      <c r="C18" s="27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8"/>
      <c r="B19" s="50" t="s">
        <v>6</v>
      </c>
      <c r="C19" s="27"/>
      <c r="D19" s="22"/>
      <c r="E19" s="23"/>
      <c r="F19" s="16"/>
      <c r="G19" s="16">
        <f t="shared" si="0"/>
        <v>0</v>
      </c>
      <c r="M19" s="1"/>
    </row>
    <row r="20" spans="1:13" s="3" customFormat="1" ht="15" customHeight="1" x14ac:dyDescent="0.15">
      <c r="A20" s="28"/>
      <c r="B20" s="50" t="s">
        <v>25</v>
      </c>
      <c r="C20" s="27"/>
      <c r="D20" s="22"/>
      <c r="E20" s="23"/>
      <c r="F20" s="16"/>
      <c r="G20" s="16">
        <f t="shared" si="0"/>
        <v>0</v>
      </c>
      <c r="L20" s="24"/>
    </row>
    <row r="21" spans="1:13" s="3" customFormat="1" ht="15" customHeight="1" x14ac:dyDescent="0.15">
      <c r="A21" s="28"/>
      <c r="B21" s="50" t="s">
        <v>29</v>
      </c>
      <c r="C21" s="27"/>
      <c r="D21" s="22"/>
      <c r="E21" s="23"/>
      <c r="F21" s="16"/>
      <c r="G21" s="16">
        <f t="shared" si="0"/>
        <v>0</v>
      </c>
    </row>
    <row r="22" spans="1:13" s="3" customFormat="1" ht="15" customHeight="1" x14ac:dyDescent="0.15">
      <c r="A22" s="25"/>
      <c r="B22" s="51" t="s">
        <v>5</v>
      </c>
      <c r="C22" s="26"/>
      <c r="D22" s="22"/>
      <c r="E22" s="23"/>
      <c r="F22" s="16"/>
      <c r="G22" s="16">
        <f t="shared" si="0"/>
        <v>0</v>
      </c>
    </row>
    <row r="23" spans="1:13" s="3" customFormat="1" ht="15" customHeight="1" x14ac:dyDescent="0.15">
      <c r="A23" s="25"/>
      <c r="B23" s="51" t="s">
        <v>4</v>
      </c>
      <c r="C23" s="20"/>
      <c r="D23" s="22"/>
      <c r="E23" s="23"/>
      <c r="F23" s="16"/>
      <c r="G23" s="16">
        <f t="shared" si="0"/>
        <v>0</v>
      </c>
    </row>
    <row r="24" spans="1:13" s="3" customFormat="1" ht="15" customHeight="1" x14ac:dyDescent="0.15">
      <c r="A24" s="21"/>
      <c r="B24" s="51" t="s">
        <v>27</v>
      </c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 x14ac:dyDescent="0.15">
      <c r="A25" s="21"/>
      <c r="B25" s="51" t="s">
        <v>26</v>
      </c>
      <c r="C25" s="20"/>
      <c r="D25" s="22"/>
      <c r="E25" s="23"/>
      <c r="F25" s="16"/>
      <c r="G25" s="16">
        <f t="shared" si="0"/>
        <v>0</v>
      </c>
    </row>
    <row r="26" spans="1:13" s="3" customFormat="1" ht="15" customHeight="1" x14ac:dyDescent="0.15">
      <c r="A26" s="21"/>
      <c r="B26" s="51"/>
      <c r="C26" s="20"/>
      <c r="D26" s="22"/>
      <c r="E26" s="23"/>
      <c r="F26" s="16"/>
      <c r="G26" s="16">
        <f t="shared" si="0"/>
        <v>0</v>
      </c>
    </row>
    <row r="27" spans="1:13" s="3" customFormat="1" ht="15" customHeight="1" x14ac:dyDescent="0.15">
      <c r="A27" s="21" t="s">
        <v>30</v>
      </c>
      <c r="B27" s="51" t="s">
        <v>31</v>
      </c>
      <c r="C27" s="20">
        <v>1</v>
      </c>
      <c r="D27" s="22">
        <v>10000</v>
      </c>
      <c r="E27" s="22">
        <f t="shared" ref="E27:E29" si="1">C27*D27</f>
        <v>10000</v>
      </c>
      <c r="F27" s="16">
        <f t="shared" ref="F27:F29" si="2">E27*10%</f>
        <v>1000</v>
      </c>
      <c r="G27" s="16">
        <f t="shared" ref="G27:G29" si="3">SUM(E27:F27)</f>
        <v>11000</v>
      </c>
    </row>
    <row r="28" spans="1:13" s="3" customFormat="1" ht="15" customHeight="1" x14ac:dyDescent="0.15">
      <c r="A28" s="21"/>
      <c r="B28" s="51"/>
      <c r="C28" s="20"/>
      <c r="D28" s="22"/>
      <c r="E28" s="22">
        <f t="shared" si="1"/>
        <v>0</v>
      </c>
      <c r="F28" s="16">
        <f t="shared" si="2"/>
        <v>0</v>
      </c>
      <c r="G28" s="16">
        <f t="shared" si="3"/>
        <v>0</v>
      </c>
      <c r="M28" s="1"/>
    </row>
    <row r="29" spans="1:13" s="3" customFormat="1" ht="15" customHeight="1" x14ac:dyDescent="0.15">
      <c r="A29" s="21" t="s">
        <v>28</v>
      </c>
      <c r="B29" s="51" t="s">
        <v>42</v>
      </c>
      <c r="C29" s="20">
        <v>1</v>
      </c>
      <c r="D29" s="22">
        <v>50000</v>
      </c>
      <c r="E29" s="22">
        <f t="shared" si="1"/>
        <v>50000</v>
      </c>
      <c r="F29" s="16">
        <f t="shared" si="2"/>
        <v>5000</v>
      </c>
      <c r="G29" s="16">
        <f t="shared" si="3"/>
        <v>55000</v>
      </c>
      <c r="K29" s="4"/>
      <c r="L29" s="4"/>
      <c r="M29" s="4"/>
    </row>
    <row r="30" spans="1:13" s="3" customFormat="1" ht="15" customHeight="1" x14ac:dyDescent="0.15">
      <c r="A30" s="21"/>
      <c r="B30" s="51" t="s">
        <v>52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 t="s">
        <v>51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51" t="s">
        <v>44</v>
      </c>
      <c r="C32" s="20"/>
      <c r="D32" s="22"/>
      <c r="E32" s="22">
        <f>C32*D32</f>
        <v>0</v>
      </c>
      <c r="F32" s="16">
        <f>E32*10%</f>
        <v>0</v>
      </c>
      <c r="G32" s="16">
        <f>SUM(E32:F32)</f>
        <v>0</v>
      </c>
      <c r="K32" s="4"/>
      <c r="L32" s="4"/>
      <c r="M32" s="4"/>
    </row>
    <row r="33" spans="1:12" s="3" customFormat="1" ht="15" customHeight="1" x14ac:dyDescent="0.15">
      <c r="A33" s="21"/>
      <c r="B33" s="51" t="s">
        <v>43</v>
      </c>
      <c r="C33" s="20"/>
      <c r="D33" s="22"/>
      <c r="E33" s="22"/>
      <c r="F33" s="16"/>
      <c r="G33" s="16"/>
      <c r="K33" s="4"/>
      <c r="L33" s="4"/>
    </row>
    <row r="34" spans="1:12" s="3" customFormat="1" ht="15" customHeight="1" x14ac:dyDescent="0.15">
      <c r="A34" s="21"/>
      <c r="B34" s="51"/>
      <c r="C34" s="20"/>
      <c r="D34" s="22"/>
      <c r="E34" s="22">
        <f>C34*D34</f>
        <v>0</v>
      </c>
      <c r="F34" s="16">
        <f>E34*10%</f>
        <v>0</v>
      </c>
      <c r="G34" s="16">
        <f>SUM(E34:F34)</f>
        <v>0</v>
      </c>
    </row>
    <row r="35" spans="1:12" s="3" customFormat="1" ht="15" customHeight="1" x14ac:dyDescent="0.15">
      <c r="A35" s="21"/>
      <c r="B35" s="51"/>
      <c r="C35" s="20"/>
      <c r="D35" s="22"/>
      <c r="E35" s="22">
        <f t="shared" ref="E35:E42" si="4">C35*D35</f>
        <v>0</v>
      </c>
      <c r="F35" s="16">
        <f t="shared" ref="F35:F42" si="5">E35*10%</f>
        <v>0</v>
      </c>
      <c r="G35" s="16">
        <f t="shared" ref="G35:G42" si="6">SUM(E35:F35)</f>
        <v>0</v>
      </c>
    </row>
    <row r="36" spans="1:12" s="3" customFormat="1" ht="15" customHeight="1" x14ac:dyDescent="0.15">
      <c r="A36" s="21"/>
      <c r="B36" s="51"/>
      <c r="C36" s="20"/>
      <c r="D36" s="22"/>
      <c r="E36" s="22">
        <f t="shared" si="4"/>
        <v>0</v>
      </c>
      <c r="F36" s="16">
        <f t="shared" si="5"/>
        <v>0</v>
      </c>
      <c r="G36" s="16">
        <f t="shared" si="6"/>
        <v>0</v>
      </c>
    </row>
    <row r="37" spans="1:12" s="3" customFormat="1" ht="15" customHeight="1" x14ac:dyDescent="0.15">
      <c r="A37" s="21"/>
      <c r="B37" s="51"/>
      <c r="C37" s="20"/>
      <c r="D37" s="22"/>
      <c r="E37" s="22">
        <f t="shared" si="4"/>
        <v>0</v>
      </c>
      <c r="F37" s="16">
        <f t="shared" si="5"/>
        <v>0</v>
      </c>
      <c r="G37" s="16">
        <f t="shared" si="6"/>
        <v>0</v>
      </c>
    </row>
    <row r="38" spans="1:12" s="3" customFormat="1" ht="15" customHeight="1" x14ac:dyDescent="0.15">
      <c r="A38" s="21"/>
      <c r="B38" s="51"/>
      <c r="C38" s="20"/>
      <c r="D38" s="22"/>
      <c r="E38" s="22">
        <f t="shared" si="4"/>
        <v>0</v>
      </c>
      <c r="F38" s="16">
        <f t="shared" si="5"/>
        <v>0</v>
      </c>
      <c r="G38" s="16">
        <f t="shared" si="6"/>
        <v>0</v>
      </c>
    </row>
    <row r="39" spans="1:12" s="3" customFormat="1" ht="15" customHeight="1" x14ac:dyDescent="0.15">
      <c r="A39" s="21"/>
      <c r="B39" s="51"/>
      <c r="C39" s="20"/>
      <c r="D39" s="22"/>
      <c r="E39" s="22">
        <f t="shared" si="4"/>
        <v>0</v>
      </c>
      <c r="F39" s="16">
        <f t="shared" si="5"/>
        <v>0</v>
      </c>
      <c r="G39" s="16">
        <f t="shared" si="6"/>
        <v>0</v>
      </c>
    </row>
    <row r="40" spans="1:12" s="3" customFormat="1" ht="15" customHeight="1" x14ac:dyDescent="0.15">
      <c r="A40" s="21"/>
      <c r="B40" s="51"/>
      <c r="C40" s="20"/>
      <c r="D40" s="22"/>
      <c r="E40" s="20">
        <f t="shared" si="4"/>
        <v>0</v>
      </c>
      <c r="F40" s="16">
        <f t="shared" si="5"/>
        <v>0</v>
      </c>
      <c r="G40" s="16">
        <f t="shared" si="6"/>
        <v>0</v>
      </c>
    </row>
    <row r="41" spans="1:12" s="3" customFormat="1" ht="15" customHeight="1" x14ac:dyDescent="0.15">
      <c r="A41" s="21"/>
      <c r="B41" s="51"/>
      <c r="C41" s="20"/>
      <c r="D41" s="16"/>
      <c r="E41" s="20">
        <f t="shared" si="4"/>
        <v>0</v>
      </c>
      <c r="F41" s="16">
        <f t="shared" si="5"/>
        <v>0</v>
      </c>
      <c r="G41" s="16">
        <f t="shared" si="6"/>
        <v>0</v>
      </c>
    </row>
    <row r="42" spans="1:12" s="3" customFormat="1" ht="15" customHeight="1" thickBot="1" x14ac:dyDescent="0.2">
      <c r="A42" s="19"/>
      <c r="B42" s="19"/>
      <c r="C42" s="18"/>
      <c r="D42" s="17"/>
      <c r="E42" s="18">
        <f t="shared" si="4"/>
        <v>0</v>
      </c>
      <c r="F42" s="17">
        <f t="shared" si="5"/>
        <v>0</v>
      </c>
      <c r="G42" s="16">
        <f t="shared" si="6"/>
        <v>0</v>
      </c>
    </row>
    <row r="43" spans="1:12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180000</v>
      </c>
      <c r="F43" s="12">
        <f>SUM(F16:F42)</f>
        <v>18000</v>
      </c>
      <c r="G43" s="12">
        <f>SUM(G16:G42)</f>
        <v>198000</v>
      </c>
    </row>
    <row r="44" spans="1:12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pc구매</vt:lpstr>
      <vt:lpstr>복사기렌탈</vt:lpstr>
      <vt:lpstr>pc구매!Print_Area</vt:lpstr>
      <vt:lpstr>복사기렌탈!Print_Area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조규장</dc:creator>
  <cp:lastModifiedBy>owner</cp:lastModifiedBy>
  <cp:lastPrinted>2015-07-01T00:20:45Z</cp:lastPrinted>
  <dcterms:created xsi:type="dcterms:W3CDTF">2010-06-29T04:55:27Z</dcterms:created>
  <dcterms:modified xsi:type="dcterms:W3CDTF">2015-09-17T00:54:51Z</dcterms:modified>
</cp:coreProperties>
</file>