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600" yWindow="60" windowWidth="18135" windowHeight="7935"/>
  </bookViews>
  <sheets>
    <sheet name="3330" sheetId="14" r:id="rId1"/>
    <sheet name="4235" sheetId="1" r:id="rId2"/>
  </sheets>
  <definedNames>
    <definedName name="_xlnm.Print_Area" localSheetId="0">'3330'!$A$1:$G$48</definedName>
    <definedName name="_xlnm.Print_Area" localSheetId="1">'4235'!$A$1:$G$48</definedName>
  </definedNames>
  <calcPr calcId="145621"/>
</workbook>
</file>

<file path=xl/calcChain.xml><?xml version="1.0" encoding="utf-8"?>
<calcChain xmlns="http://schemas.openxmlformats.org/spreadsheetml/2006/main">
  <c r="E33" i="14" l="1"/>
  <c r="F33" i="14" s="1"/>
  <c r="E16" i="14"/>
  <c r="F16" i="14"/>
  <c r="G16" i="14" s="1"/>
  <c r="E17" i="14"/>
  <c r="F17" i="14" s="1"/>
  <c r="G17" i="14" s="1"/>
  <c r="E18" i="14"/>
  <c r="F18" i="14"/>
  <c r="G18" i="14" s="1"/>
  <c r="G19" i="14"/>
  <c r="G20" i="14"/>
  <c r="G21" i="14"/>
  <c r="G22" i="14"/>
  <c r="G23" i="14"/>
  <c r="G24" i="14"/>
  <c r="G25" i="14"/>
  <c r="G26" i="14"/>
  <c r="G27" i="14"/>
  <c r="G28" i="14"/>
  <c r="E32" i="14"/>
  <c r="F32" i="14"/>
  <c r="G32" i="14" s="1"/>
  <c r="E35" i="14"/>
  <c r="G35" i="14" s="1"/>
  <c r="E36" i="14"/>
  <c r="F36" i="14"/>
  <c r="G36" i="14" s="1"/>
  <c r="E37" i="14"/>
  <c r="F37" i="14" s="1"/>
  <c r="G37" i="14" s="1"/>
  <c r="E38" i="14"/>
  <c r="F38" i="14"/>
  <c r="G38" i="14" s="1"/>
  <c r="E39" i="14"/>
  <c r="F39" i="14" s="1"/>
  <c r="G39" i="14" s="1"/>
  <c r="E40" i="14"/>
  <c r="F40" i="14" s="1"/>
  <c r="G40" i="14" s="1"/>
  <c r="E41" i="14"/>
  <c r="F41" i="14"/>
  <c r="G41" i="14" s="1"/>
  <c r="E42" i="14"/>
  <c r="F42" i="14" s="1"/>
  <c r="E29" i="1"/>
  <c r="E30" i="1"/>
  <c r="F30" i="1" s="1"/>
  <c r="E31" i="1"/>
  <c r="E32" i="1"/>
  <c r="E33" i="1"/>
  <c r="E34" i="1"/>
  <c r="F34" i="1" s="1"/>
  <c r="G34" i="1" s="1"/>
  <c r="E35" i="1"/>
  <c r="F35" i="1" s="1"/>
  <c r="G35" i="1" s="1"/>
  <c r="E16" i="1"/>
  <c r="F16" i="1" s="1"/>
  <c r="G16" i="1" s="1"/>
  <c r="E17" i="1"/>
  <c r="F17" i="1" s="1"/>
  <c r="E18" i="1"/>
  <c r="F18" i="1"/>
  <c r="G18" i="1" s="1"/>
  <c r="G19" i="1"/>
  <c r="G20" i="1"/>
  <c r="G21" i="1"/>
  <c r="G22" i="1"/>
  <c r="G23" i="1"/>
  <c r="G24" i="1"/>
  <c r="G25" i="1"/>
  <c r="G26" i="1"/>
  <c r="G27" i="1"/>
  <c r="F33" i="1"/>
  <c r="G33" i="1" s="1"/>
  <c r="E37" i="1"/>
  <c r="F37" i="1" s="1"/>
  <c r="G37" i="1" s="1"/>
  <c r="E38" i="1"/>
  <c r="F38" i="1" s="1"/>
  <c r="G38" i="1" s="1"/>
  <c r="E39" i="1"/>
  <c r="F39" i="1" s="1"/>
  <c r="G39" i="1" s="1"/>
  <c r="E40" i="1"/>
  <c r="F40" i="1" s="1"/>
  <c r="G40" i="1" s="1"/>
  <c r="E41" i="1"/>
  <c r="F41" i="1" s="1"/>
  <c r="G41" i="1" s="1"/>
  <c r="E42" i="1"/>
  <c r="F42" i="1"/>
  <c r="G42" i="1" s="1"/>
  <c r="G33" i="14" l="1"/>
  <c r="E43" i="14"/>
  <c r="G42" i="14"/>
  <c r="G43" i="14" s="1"/>
  <c r="B11" i="14" s="1"/>
  <c r="F43" i="14"/>
  <c r="F28" i="1"/>
  <c r="G28" i="1" s="1"/>
  <c r="G30" i="1"/>
  <c r="F32" i="1"/>
  <c r="G32" i="1" s="1"/>
  <c r="F29" i="1"/>
  <c r="G29" i="1" s="1"/>
  <c r="F31" i="1"/>
  <c r="G31" i="1" s="1"/>
  <c r="G17" i="1"/>
  <c r="F43" i="1" l="1"/>
  <c r="E36" i="1"/>
  <c r="G36" i="1" s="1"/>
  <c r="G43" i="1" s="1"/>
  <c r="B11" i="1" s="1"/>
  <c r="E43" i="1" l="1"/>
</calcChain>
</file>

<file path=xl/sharedStrings.xml><?xml version="1.0" encoding="utf-8"?>
<sst xmlns="http://schemas.openxmlformats.org/spreadsheetml/2006/main" count="72" uniqueCount="62">
  <si>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</si>
  <si>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</si>
  <si>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</si>
  <si>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</si>
  <si>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550장 카세트 2ea + 50매 수동급지함</t>
    <phoneticPr fontId="3" type="noConversion"/>
  </si>
  <si>
    <t>다양한 용지 사이즈와 두께에 대응</t>
    <phoneticPr fontId="3" type="noConversion"/>
  </si>
  <si>
    <t>양면 인쇄장치 기본제공(DADF 장착시 양면스캔, 양면인쇄, 양면복사)</t>
    <phoneticPr fontId="3" type="noConversion"/>
  </si>
  <si>
    <t>다양한 복사 및 문서 소트기능</t>
    <phoneticPr fontId="3" type="noConversion"/>
  </si>
  <si>
    <t>1200dpi 고화질 복사품질</t>
    <phoneticPr fontId="3" type="noConversion"/>
  </si>
  <si>
    <t>디지털복사기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</si>
  <si>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</si>
  <si>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</si>
  <si>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</si>
  <si>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</si>
  <si>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</si>
  <si>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</si>
  <si>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</si>
  <si>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</si>
  <si>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</si>
  <si>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</si>
  <si>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</si>
  <si>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</si>
  <si>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</si>
  <si>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</si>
  <si>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</si>
  <si>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</si>
  <si>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춘천지방법원</t>
    <phoneticPr fontId="3" type="noConversion"/>
  </si>
  <si>
    <t>1. 대법원 계약단가로 특별가 제공 프로모션입니다.</t>
    <phoneticPr fontId="3" type="noConversion"/>
  </si>
  <si>
    <t>분당 45매 출력속도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</si>
  <si>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</si>
  <si>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</si>
  <si>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</si>
  <si>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</si>
  <si>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</si>
  <si>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</si>
  <si>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</si>
  <si>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</si>
  <si>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</si>
  <si>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</si>
  <si>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</si>
  <si>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</si>
  <si>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</si>
  <si>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</si>
  <si>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견     적     서</t>
    <phoneticPr fontId="3" type="noConversion"/>
  </si>
  <si>
    <t>컬러복사기</t>
    <phoneticPr fontId="3" type="noConversion"/>
  </si>
  <si>
    <t>DADF 급지용량 : 100매</t>
    <phoneticPr fontId="3" type="noConversion"/>
  </si>
  <si>
    <t>양면 인쇄장치 기본제공 (양면스캔, 양면인쇄, 양면복사)</t>
    <phoneticPr fontId="3" type="noConversion"/>
  </si>
  <si>
    <t>1200dpi 고화질 인쇄 및 복사 품질</t>
    <phoneticPr fontId="3" type="noConversion"/>
  </si>
  <si>
    <t>네트워크 출력안정성을 높인 UFR II 프린터/스캔 보드</t>
    <phoneticPr fontId="3" type="noConversion"/>
  </si>
  <si>
    <t>ir ADV 4245A</t>
    <phoneticPr fontId="3" type="noConversion"/>
  </si>
  <si>
    <t>네트워크 출력안정성을 높인 UFR II 프린터 / 스캔 보드 장착</t>
    <phoneticPr fontId="3" type="noConversion"/>
  </si>
  <si>
    <t>고속 3초 팩스 기능 장착</t>
    <phoneticPr fontId="3" type="noConversion"/>
  </si>
  <si>
    <t>자동원고이송장치(DADF) 51ppm</t>
    <phoneticPr fontId="3" type="noConversion"/>
  </si>
  <si>
    <t>IR ADV C3330</t>
    <phoneticPr fontId="3" type="noConversion"/>
  </si>
  <si>
    <t>검정/컬러 분당 30매 출력속도</t>
    <phoneticPr fontId="3" type="noConversion"/>
  </si>
  <si>
    <t>고속 3초 팩스 기본 장착</t>
    <phoneticPr fontId="3" type="noConversion"/>
  </si>
  <si>
    <t xml:space="preserve">자동원고이송장치(DADF) </t>
    <phoneticPr fontId="3" type="noConversion"/>
  </si>
  <si>
    <t>160GB HDD 기본제공, 1.25GB Memory</t>
    <phoneticPr fontId="3" type="noConversion"/>
  </si>
  <si>
    <t>대용량 토너 (검정 36,000매, 컬러 19,000매)</t>
    <phoneticPr fontId="3" type="noConversion"/>
  </si>
  <si>
    <t>대용량 토너 (34,200매)</t>
    <phoneticPr fontId="3" type="noConversion"/>
  </si>
  <si>
    <t>600dpi 고품질 스캔 및 Send 기능 (스캔속도 분당 55매)</t>
    <phoneticPr fontId="3" type="noConversion"/>
  </si>
  <si>
    <t>250GB HDD 기본제공, 2GB 메모리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</si>
</sst>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3</xdr:row>
      <xdr:rowOff>228600</xdr:rowOff>
    </xdr:from>
    <xdr:to>
      <xdr:col>6</xdr:col>
      <xdr:colOff>1047750</xdr:colOff>
      <xdr:row>13</xdr:row>
      <xdr:rowOff>85725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62025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304800</xdr:rowOff>
    </xdr:from>
    <xdr:to>
      <xdr:col>6</xdr:col>
      <xdr:colOff>1085850</xdr:colOff>
      <xdr:row>13</xdr:row>
      <xdr:rowOff>161925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038225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B13" sqref="B13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3" t="s">
        <v>43</v>
      </c>
      <c r="B1" s="53"/>
      <c r="C1" s="53"/>
      <c r="D1" s="53"/>
      <c r="E1" s="53"/>
      <c r="F1" s="53"/>
      <c r="G1" s="53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4" t="s">
        <v>26</v>
      </c>
      <c r="B4" s="54"/>
      <c r="C4" s="49" t="s">
        <v>42</v>
      </c>
      <c r="D4" s="4"/>
      <c r="E4" s="4"/>
      <c r="L4" s="46"/>
    </row>
    <row r="5" spans="1:13" ht="15" customHeight="1" x14ac:dyDescent="0.15">
      <c r="A5" s="47" t="s">
        <v>23</v>
      </c>
      <c r="B5" s="6"/>
      <c r="C5" s="48"/>
      <c r="D5" s="4"/>
      <c r="E5" s="4"/>
      <c r="L5" s="46"/>
    </row>
    <row r="6" spans="1:13" ht="15" customHeight="1" x14ac:dyDescent="0.15">
      <c r="A6" s="47" t="s">
        <v>22</v>
      </c>
      <c r="B6" s="6"/>
      <c r="C6" s="4"/>
      <c r="D6" s="4"/>
      <c r="E6" s="4"/>
      <c r="L6" s="46"/>
    </row>
    <row r="7" spans="1:13" ht="15" customHeight="1" x14ac:dyDescent="0.15">
      <c r="A7" s="47" t="s">
        <v>21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41</v>
      </c>
      <c r="B11" s="44">
        <f>G43</f>
        <v>4752000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40</v>
      </c>
      <c r="B12" s="43">
        <v>42213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39</v>
      </c>
      <c r="B15" s="37" t="s">
        <v>38</v>
      </c>
      <c r="C15" s="35" t="s">
        <v>37</v>
      </c>
      <c r="D15" s="35" t="s">
        <v>36</v>
      </c>
      <c r="E15" s="36" t="s">
        <v>35</v>
      </c>
      <c r="F15" s="36" t="s">
        <v>34</v>
      </c>
      <c r="G15" s="35" t="s">
        <v>33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44</v>
      </c>
      <c r="B17" s="30" t="s">
        <v>53</v>
      </c>
      <c r="C17" s="28">
        <v>1</v>
      </c>
      <c r="D17" s="22">
        <v>4320000</v>
      </c>
      <c r="E17" s="23">
        <f>C17*D17</f>
        <v>4320000</v>
      </c>
      <c r="F17" s="16">
        <f>E17*10%</f>
        <v>432000</v>
      </c>
      <c r="G17" s="16">
        <f t="shared" si="0"/>
        <v>4752000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47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54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7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46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5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48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56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60</v>
      </c>
      <c r="C28" s="20"/>
      <c r="D28" s="22"/>
      <c r="E28" s="22"/>
      <c r="F28" s="16"/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45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4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61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16" t="s">
        <v>58</v>
      </c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>
        <f>C33*D33</f>
        <v>0</v>
      </c>
      <c r="F33" s="16">
        <f>E33*10%</f>
        <v>0</v>
      </c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/>
      <c r="G35" s="16">
        <f t="shared" ref="G35:G42" si="2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ref="F36:F42" si="3">E36*10%</f>
        <v>0</v>
      </c>
      <c r="G36" s="16">
        <f t="shared" si="2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3"/>
        <v>0</v>
      </c>
      <c r="G37" s="16">
        <f t="shared" si="2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3"/>
        <v>0</v>
      </c>
      <c r="G38" s="16">
        <f t="shared" si="2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3"/>
        <v>0</v>
      </c>
      <c r="G39" s="16">
        <f t="shared" si="2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3"/>
        <v>0</v>
      </c>
      <c r="G40" s="16">
        <f t="shared" si="2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3"/>
        <v>0</v>
      </c>
      <c r="G41" s="16">
        <f t="shared" si="2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3"/>
        <v>0</v>
      </c>
      <c r="G42" s="16">
        <f t="shared" si="2"/>
        <v>0</v>
      </c>
    </row>
    <row r="43" spans="1:12" s="3" customFormat="1" ht="15" customHeight="1" x14ac:dyDescent="0.15">
      <c r="A43" s="15" t="s">
        <v>32</v>
      </c>
      <c r="B43" s="6"/>
      <c r="C43" s="5"/>
      <c r="D43" s="14" t="s">
        <v>31</v>
      </c>
      <c r="E43" s="13">
        <f>SUM(E16:E42)</f>
        <v>4320000</v>
      </c>
      <c r="F43" s="12">
        <f>SUM(F16:F42)</f>
        <v>432000</v>
      </c>
      <c r="G43" s="12">
        <f>SUM(G16:G42)</f>
        <v>4752000</v>
      </c>
    </row>
    <row r="44" spans="1:12" s="3" customFormat="1" ht="15" customHeight="1" thickBot="1" x14ac:dyDescent="0.2">
      <c r="A44" s="11" t="s">
        <v>30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29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27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4:B4"/>
    <mergeCell ref="A1:G1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workbookViewId="0">
      <selection activeCell="B13" sqref="B13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3" t="s">
        <v>25</v>
      </c>
      <c r="B1" s="53"/>
      <c r="C1" s="53"/>
      <c r="D1" s="53"/>
      <c r="E1" s="53"/>
      <c r="F1" s="53"/>
      <c r="G1" s="53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4" t="s">
        <v>26</v>
      </c>
      <c r="B4" s="54"/>
      <c r="C4" s="49" t="s">
        <v>24</v>
      </c>
      <c r="D4" s="4"/>
      <c r="E4" s="4"/>
      <c r="L4" s="46"/>
    </row>
    <row r="5" spans="1:13" ht="15" customHeight="1" x14ac:dyDescent="0.15">
      <c r="A5" s="47" t="s">
        <v>23</v>
      </c>
      <c r="B5" s="6"/>
      <c r="C5" s="48"/>
      <c r="D5" s="4"/>
      <c r="E5" s="4"/>
      <c r="L5" s="46"/>
    </row>
    <row r="6" spans="1:13" ht="15" customHeight="1" x14ac:dyDescent="0.15">
      <c r="A6" s="47" t="s">
        <v>22</v>
      </c>
      <c r="B6" s="6"/>
      <c r="C6" s="4"/>
      <c r="D6" s="4"/>
      <c r="E6" s="4"/>
      <c r="L6" s="46"/>
    </row>
    <row r="7" spans="1:13" ht="15" customHeight="1" x14ac:dyDescent="0.15">
      <c r="A7" s="47" t="s">
        <v>21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4752000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v>42213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42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9</v>
      </c>
      <c r="B17" s="30" t="s">
        <v>49</v>
      </c>
      <c r="C17" s="28">
        <v>1</v>
      </c>
      <c r="D17" s="22">
        <v>4320000</v>
      </c>
      <c r="E17" s="23">
        <f>C17*D17</f>
        <v>4320000</v>
      </c>
      <c r="F17" s="16">
        <f>E17*10%</f>
        <v>432000</v>
      </c>
      <c r="G17" s="16">
        <f t="shared" si="0"/>
        <v>4752000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8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28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7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6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5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50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51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52</v>
      </c>
      <c r="C27" s="20"/>
      <c r="D27" s="22"/>
      <c r="E27" s="23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4</v>
      </c>
      <c r="C28" s="20"/>
      <c r="D28" s="22"/>
      <c r="E28" s="22"/>
      <c r="F28" s="16">
        <f t="shared" ref="F28:F42" si="1">E28*10%</f>
        <v>0</v>
      </c>
      <c r="G28" s="16">
        <f t="shared" si="0"/>
        <v>0</v>
      </c>
      <c r="K28" s="4"/>
      <c r="L28" s="4"/>
    </row>
    <row r="29" spans="1:13" s="3" customFormat="1" ht="15" customHeight="1" x14ac:dyDescent="0.15">
      <c r="A29" s="21"/>
      <c r="B29" s="51" t="s">
        <v>57</v>
      </c>
      <c r="C29" s="20"/>
      <c r="D29" s="22"/>
      <c r="E29" s="22">
        <f t="shared" ref="E29:E36" si="2">C29*D29</f>
        <v>0</v>
      </c>
      <c r="F29" s="16">
        <f t="shared" si="1"/>
        <v>0</v>
      </c>
      <c r="G29" s="16">
        <f t="shared" si="0"/>
        <v>0</v>
      </c>
      <c r="M29" s="1"/>
    </row>
    <row r="30" spans="1:13" s="3" customFormat="1" ht="15" customHeight="1" x14ac:dyDescent="0.15">
      <c r="A30" s="21"/>
      <c r="B30" s="16" t="s">
        <v>59</v>
      </c>
      <c r="C30" s="20"/>
      <c r="D30" s="22"/>
      <c r="E30" s="22">
        <f t="shared" si="2"/>
        <v>0</v>
      </c>
      <c r="F30" s="16">
        <f t="shared" si="1"/>
        <v>0</v>
      </c>
      <c r="G30" s="16">
        <f t="shared" si="0"/>
        <v>0</v>
      </c>
      <c r="K30" s="4"/>
      <c r="L30" s="4"/>
      <c r="M30" s="4"/>
    </row>
    <row r="31" spans="1:13" s="3" customFormat="1" ht="15" customHeight="1" x14ac:dyDescent="0.15">
      <c r="A31" s="21"/>
      <c r="B31" s="21"/>
      <c r="C31" s="20"/>
      <c r="D31" s="22"/>
      <c r="E31" s="22">
        <f t="shared" si="2"/>
        <v>0</v>
      </c>
      <c r="F31" s="16">
        <f t="shared" si="1"/>
        <v>0</v>
      </c>
      <c r="G31" s="16">
        <f t="shared" si="0"/>
        <v>0</v>
      </c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 t="shared" si="2"/>
        <v>0</v>
      </c>
      <c r="F32" s="16">
        <f t="shared" si="1"/>
        <v>0</v>
      </c>
      <c r="G32" s="16">
        <f t="shared" si="0"/>
        <v>0</v>
      </c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>
        <f t="shared" si="2"/>
        <v>0</v>
      </c>
      <c r="F33" s="16">
        <f t="shared" si="1"/>
        <v>0</v>
      </c>
      <c r="G33" s="16">
        <f t="shared" si="0"/>
        <v>0</v>
      </c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>
        <f t="shared" si="2"/>
        <v>0</v>
      </c>
      <c r="F34" s="16">
        <f t="shared" si="1"/>
        <v>0</v>
      </c>
      <c r="G34" s="16">
        <f t="shared" si="0"/>
        <v>0</v>
      </c>
    </row>
    <row r="35" spans="1:12" s="3" customFormat="1" ht="15" customHeight="1" x14ac:dyDescent="0.15">
      <c r="A35" s="21"/>
      <c r="B35" s="21"/>
      <c r="C35" s="20"/>
      <c r="D35" s="22"/>
      <c r="E35" s="22">
        <f t="shared" si="2"/>
        <v>0</v>
      </c>
      <c r="F35" s="16">
        <f t="shared" si="1"/>
        <v>0</v>
      </c>
      <c r="G35" s="16">
        <f t="shared" si="0"/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2"/>
        <v>0</v>
      </c>
      <c r="F36" s="16"/>
      <c r="G36" s="16">
        <f t="shared" si="0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ref="E37:E42" si="3">C37*D37</f>
        <v>0</v>
      </c>
      <c r="F37" s="16">
        <f t="shared" si="1"/>
        <v>0</v>
      </c>
      <c r="G37" s="16">
        <f t="shared" si="0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3"/>
        <v>0</v>
      </c>
      <c r="F38" s="16">
        <f t="shared" si="1"/>
        <v>0</v>
      </c>
      <c r="G38" s="16">
        <f t="shared" si="0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3"/>
        <v>0</v>
      </c>
      <c r="F39" s="16">
        <f t="shared" si="1"/>
        <v>0</v>
      </c>
      <c r="G39" s="16">
        <f t="shared" si="0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3"/>
        <v>0</v>
      </c>
      <c r="F40" s="16">
        <f t="shared" si="1"/>
        <v>0</v>
      </c>
      <c r="G40" s="16">
        <f t="shared" si="0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3"/>
        <v>0</v>
      </c>
      <c r="F41" s="16">
        <f t="shared" si="1"/>
        <v>0</v>
      </c>
      <c r="G41" s="16">
        <f t="shared" si="0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3"/>
        <v>0</v>
      </c>
      <c r="F42" s="17">
        <f t="shared" si="1"/>
        <v>0</v>
      </c>
      <c r="G42" s="16">
        <f t="shared" si="0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4320000</v>
      </c>
      <c r="F43" s="12">
        <f>SUM(F16:F42)</f>
        <v>432000</v>
      </c>
      <c r="G43" s="12">
        <f>SUM(G16:G42)</f>
        <v>4752000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27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4:B4"/>
    <mergeCell ref="A1:G1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3330</vt:lpstr>
      <vt:lpstr>4235</vt:lpstr>
      <vt:lpstr>'3330'!Print_Area</vt:lpstr>
      <vt:lpstr>'4235'!Print_Area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2015-07-28T08:24:47Z</cp:lastPrinted>
  <dcterms:created xsi:type="dcterms:W3CDTF">2011-02-16T09:22:16Z</dcterms:created>
  <dcterms:modified xsi:type="dcterms:W3CDTF">2015-07-28T08:25:21Z</dcterms:modified>
</cp:coreProperties>
</file>