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 프로젝터 C53L" sheetId="4" r:id="rId1"/>
    <sheet name="시스코" sheetId="2" r:id="rId2"/>
  </sheets>
  <calcPr calcId="145621"/>
</workbook>
</file>

<file path=xl/calcChain.xml><?xml version="1.0" encoding="utf-8"?>
<calcChain xmlns="http://schemas.openxmlformats.org/spreadsheetml/2006/main">
  <c r="D17" i="4" l="1"/>
  <c r="E44" i="4" l="1"/>
  <c r="F43" i="4"/>
  <c r="E43" i="4"/>
  <c r="G43" i="4" s="1"/>
  <c r="E42" i="4"/>
  <c r="F41" i="4"/>
  <c r="E41" i="4"/>
  <c r="G41" i="4" s="1"/>
  <c r="E40" i="4"/>
  <c r="F39" i="4"/>
  <c r="E39" i="4"/>
  <c r="G39" i="4" s="1"/>
  <c r="E38" i="4"/>
  <c r="F37" i="4"/>
  <c r="E37" i="4"/>
  <c r="G37" i="4" s="1"/>
  <c r="E36" i="4"/>
  <c r="F35" i="4"/>
  <c r="E35" i="4"/>
  <c r="G35" i="4" s="1"/>
  <c r="E34" i="4"/>
  <c r="F33" i="4"/>
  <c r="E33" i="4"/>
  <c r="G33" i="4" s="1"/>
  <c r="E32" i="4"/>
  <c r="F31" i="4"/>
  <c r="E31" i="4"/>
  <c r="G31" i="4" s="1"/>
  <c r="E30" i="4"/>
  <c r="F29" i="4"/>
  <c r="E29" i="4"/>
  <c r="G29" i="4" s="1"/>
  <c r="E28" i="4"/>
  <c r="F27" i="4"/>
  <c r="E27" i="4"/>
  <c r="G27" i="4" s="1"/>
  <c r="E26" i="4"/>
  <c r="E22" i="4"/>
  <c r="E21" i="4"/>
  <c r="F21" i="4" s="1"/>
  <c r="E20" i="4"/>
  <c r="E19" i="4"/>
  <c r="F19" i="4" s="1"/>
  <c r="E18" i="4"/>
  <c r="E17" i="4"/>
  <c r="E16" i="4"/>
  <c r="F16" i="4" s="1"/>
  <c r="E18" i="2"/>
  <c r="F18" i="2" s="1"/>
  <c r="G18" i="2" s="1"/>
  <c r="E19" i="2"/>
  <c r="F19" i="2"/>
  <c r="G19" i="2" s="1"/>
  <c r="E20" i="2"/>
  <c r="F20" i="2" s="1"/>
  <c r="G20" i="2" s="1"/>
  <c r="E21" i="2"/>
  <c r="F21" i="2"/>
  <c r="G21" i="2" s="1"/>
  <c r="E22" i="2"/>
  <c r="F22" i="2" s="1"/>
  <c r="G22" i="2" s="1"/>
  <c r="E23" i="2"/>
  <c r="F23" i="2"/>
  <c r="G23" i="2" s="1"/>
  <c r="E24" i="2"/>
  <c r="F24" i="2" s="1"/>
  <c r="E17" i="2"/>
  <c r="F17" i="4" l="1"/>
  <c r="G17" i="4"/>
  <c r="G16" i="4"/>
  <c r="F18" i="4"/>
  <c r="G18" i="4" s="1"/>
  <c r="G19" i="4"/>
  <c r="F20" i="4"/>
  <c r="G20" i="4" s="1"/>
  <c r="G21" i="4"/>
  <c r="F22" i="4"/>
  <c r="G22" i="4" s="1"/>
  <c r="F26" i="4"/>
  <c r="G26" i="4" s="1"/>
  <c r="F28" i="4"/>
  <c r="G28" i="4" s="1"/>
  <c r="F30" i="4"/>
  <c r="G30" i="4" s="1"/>
  <c r="F32" i="4"/>
  <c r="G32" i="4" s="1"/>
  <c r="F34" i="4"/>
  <c r="G34" i="4" s="1"/>
  <c r="F36" i="4"/>
  <c r="G36" i="4" s="1"/>
  <c r="F38" i="4"/>
  <c r="G38" i="4" s="1"/>
  <c r="F40" i="4"/>
  <c r="G40" i="4" s="1"/>
  <c r="F42" i="4"/>
  <c r="G42" i="4" s="1"/>
  <c r="F44" i="4"/>
  <c r="G44" i="4" s="1"/>
  <c r="G24" i="2"/>
  <c r="E36" i="2"/>
  <c r="F25" i="2"/>
  <c r="F26" i="2"/>
  <c r="F27" i="2"/>
  <c r="F45" i="4" l="1"/>
  <c r="G45" i="4"/>
  <c r="B11" i="4" s="1"/>
  <c r="F17" i="2"/>
  <c r="E16" i="2"/>
  <c r="G17" i="2" l="1"/>
  <c r="F16" i="2"/>
  <c r="G16" i="2" s="1"/>
  <c r="F30" i="2"/>
  <c r="F32" i="2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G27" i="2"/>
  <c r="G26" i="2"/>
  <c r="G25" i="2"/>
  <c r="F45" i="2" l="1"/>
  <c r="G45" i="2" l="1"/>
  <c r="B11" i="2" s="1"/>
</calcChain>
</file>

<file path=xl/sharedStrings.xml><?xml version="1.0" encoding="utf-8"?>
<sst xmlns="http://schemas.openxmlformats.org/spreadsheetml/2006/main" count="66" uniqueCount="41">
  <si>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</si>
  <si>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</si>
  <si>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</si>
  <si>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</si>
  <si>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</si>
  <si>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</si>
  <si>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</si>
  <si>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</si>
  <si>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</si>
  <si>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</si>
  <si>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</si>
  <si>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</si>
  <si>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</si>
  <si>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</si>
  <si>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</si>
  <si>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</si>
  <si>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</si>
  <si>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</si>
  <si>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</si>
  <si>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</si>
  <si>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</si>
  <si>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</si>
  <si>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무선 AP</t>
    <phoneticPr fontId="3" type="noConversion"/>
  </si>
  <si>
    <t>시스코 WAP321-E-K9</t>
    <phoneticPr fontId="3" type="noConversion"/>
  </si>
  <si>
    <t>최재 32명 사용자 / 20명 활성 사용자 지원</t>
    <phoneticPr fontId="3" type="noConversion"/>
  </si>
  <si>
    <t>2.4GHz 또는 5GHz(비동시) 대역 중에서 선택가능</t>
    <phoneticPr fontId="3" type="noConversion"/>
  </si>
  <si>
    <t>내장 안테나</t>
    <phoneticPr fontId="3" type="noConversion"/>
  </si>
  <si>
    <t>기가비트 이더넷, PoE 지원</t>
    <phoneticPr fontId="3" type="noConversion"/>
  </si>
  <si>
    <t>무선처리속도 300Mbps</t>
    <phoneticPr fontId="3" type="noConversion"/>
  </si>
  <si>
    <t>옵션</t>
    <phoneticPr fontId="3" type="noConversion"/>
  </si>
  <si>
    <t>기가비트 PoE 인젝터</t>
    <phoneticPr fontId="3" type="noConversion"/>
  </si>
  <si>
    <t>프로젝터</t>
    <phoneticPr fontId="3" type="noConversion"/>
  </si>
  <si>
    <t>밝기 5000 안시루멘</t>
    <phoneticPr fontId="3" type="noConversion"/>
  </si>
  <si>
    <t>키스톤 보정 및 줌기능 탑재</t>
    <phoneticPr fontId="3" type="noConversion"/>
  </si>
  <si>
    <t>해상도 XGA (1024 x 768)</t>
    <phoneticPr fontId="3" type="noConversion"/>
  </si>
  <si>
    <t>(설치비포함)</t>
    <phoneticPr fontId="3" type="noConversion"/>
  </si>
  <si>
    <t>캐논 C53L</t>
    <phoneticPr fontId="3" type="noConversion"/>
  </si>
  <si>
    <t>물품식별 번호 22614676</t>
    <phoneticPr fontId="3" type="noConversion"/>
  </si>
  <si>
    <t>1.7배 전동 줌렌즈</t>
    <phoneticPr fontId="3" type="noConversion"/>
  </si>
  <si>
    <t>수평,수직 전동 키스톤 보정</t>
    <phoneticPr fontId="3" type="noConversion"/>
  </si>
  <si>
    <t>현장설치비용 무료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</si>
</sst>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H55" sqref="H5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2717000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2">
        <f t="shared" ref="G16:G40" si="0">SUM(E16:F16)</f>
        <v>0</v>
      </c>
    </row>
    <row r="17" spans="1:9" s="2" customFormat="1" ht="15" customHeight="1" x14ac:dyDescent="0.15">
      <c r="A17" s="24" t="s">
        <v>31</v>
      </c>
      <c r="B17" s="25" t="s">
        <v>36</v>
      </c>
      <c r="C17" s="19">
        <v>1</v>
      </c>
      <c r="D17" s="26">
        <f>2717000/1.1</f>
        <v>2470000</v>
      </c>
      <c r="E17" s="21">
        <f t="shared" ref="E17:E44" si="1">C17*D17</f>
        <v>2470000</v>
      </c>
      <c r="F17" s="22">
        <f t="shared" ref="F17:F44" si="2">E17*10%</f>
        <v>247000</v>
      </c>
      <c r="G17" s="22">
        <f t="shared" si="0"/>
        <v>2717000</v>
      </c>
      <c r="I17" s="27"/>
    </row>
    <row r="18" spans="1:9" s="2" customFormat="1" ht="15" customHeight="1" x14ac:dyDescent="0.15">
      <c r="A18" s="24"/>
      <c r="B18" s="45" t="s">
        <v>32</v>
      </c>
      <c r="C18" s="19"/>
      <c r="D18" s="26"/>
      <c r="E18" s="21">
        <f t="shared" si="1"/>
        <v>0</v>
      </c>
      <c r="F18" s="22">
        <f t="shared" si="2"/>
        <v>0</v>
      </c>
      <c r="G18" s="22">
        <f t="shared" si="0"/>
        <v>0</v>
      </c>
    </row>
    <row r="19" spans="1:9" s="2" customFormat="1" ht="15" customHeight="1" x14ac:dyDescent="0.15">
      <c r="A19" s="24"/>
      <c r="B19" s="46" t="s">
        <v>33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46" t="s">
        <v>34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6" t="s">
        <v>38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 t="s">
        <v>39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0"/>
        <v>0</v>
      </c>
    </row>
    <row r="23" spans="1:9" s="2" customFormat="1" ht="15" customHeight="1" x14ac:dyDescent="0.15">
      <c r="A23" s="24"/>
      <c r="B23" s="46" t="s">
        <v>37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7" t="s">
        <v>35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  <c r="I25"/>
    </row>
    <row r="26" spans="1:9" s="2" customFormat="1" ht="15" customHeight="1" x14ac:dyDescent="0.15">
      <c r="A26" s="24"/>
      <c r="B26" s="24"/>
      <c r="C26" s="19"/>
      <c r="D26" s="22"/>
      <c r="E26" s="21">
        <f t="shared" si="1"/>
        <v>0</v>
      </c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4"/>
      <c r="C27" s="19"/>
      <c r="D27" s="22"/>
      <c r="E27" s="21">
        <f t="shared" si="1"/>
        <v>0</v>
      </c>
      <c r="F27" s="22">
        <f t="shared" si="2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1"/>
        <v>0</v>
      </c>
      <c r="F28" s="22">
        <f t="shared" si="2"/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>
        <f t="shared" si="1"/>
        <v>0</v>
      </c>
      <c r="F29" s="22">
        <f t="shared" si="2"/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si="1"/>
        <v>0</v>
      </c>
      <c r="F30" s="22">
        <f t="shared" si="2"/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>
        <f t="shared" si="1"/>
        <v>0</v>
      </c>
      <c r="F31" s="22">
        <f t="shared" si="2"/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1"/>
        <v>0</v>
      </c>
      <c r="F32" s="22">
        <f t="shared" si="2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1"/>
        <v>0</v>
      </c>
      <c r="F33" s="22">
        <f t="shared" si="2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1"/>
        <v>0</v>
      </c>
      <c r="F34" s="22">
        <f t="shared" si="2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1"/>
        <v>0</v>
      </c>
      <c r="F35" s="22">
        <f t="shared" si="2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si="1"/>
        <v>0</v>
      </c>
      <c r="F36" s="22">
        <f t="shared" si="2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1"/>
        <v>0</v>
      </c>
      <c r="F37" s="22">
        <f t="shared" si="2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1"/>
        <v>0</v>
      </c>
      <c r="F38" s="22">
        <f t="shared" si="2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1"/>
        <v>0</v>
      </c>
      <c r="F39" s="22">
        <f t="shared" si="2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1"/>
        <v>0</v>
      </c>
      <c r="F40" s="22">
        <f t="shared" si="2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1"/>
        <v>0</v>
      </c>
      <c r="F41" s="22">
        <f t="shared" si="2"/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1"/>
        <v>0</v>
      </c>
      <c r="F42" s="22">
        <f t="shared" si="2"/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1"/>
        <v>0</v>
      </c>
      <c r="F43" s="22">
        <f t="shared" si="2"/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1"/>
        <v>0</v>
      </c>
      <c r="F44" s="22">
        <f t="shared" si="2"/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247000</v>
      </c>
      <c r="G45" s="37">
        <f>SUM(G16:G44)</f>
        <v>2717000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B47" s="48" t="s">
        <v>40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7" workbookViewId="0">
      <selection activeCell="E48" sqref="E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21</v>
      </c>
      <c r="B4" s="50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300000</v>
      </c>
      <c r="E17" s="21">
        <f>C17*D17</f>
        <v>300000</v>
      </c>
      <c r="F17" s="22">
        <f>E17*10%</f>
        <v>30000</v>
      </c>
      <c r="G17" s="22">
        <f>SUM(E17+F17)</f>
        <v>330000</v>
      </c>
      <c r="I17" s="27"/>
    </row>
    <row r="18" spans="1:9" s="2" customFormat="1" ht="15" customHeight="1" x14ac:dyDescent="0.15">
      <c r="A18" s="24"/>
      <c r="B18" s="45" t="s">
        <v>24</v>
      </c>
      <c r="C18" s="19"/>
      <c r="D18" s="26"/>
      <c r="E18" s="21">
        <f t="shared" ref="E18:E24" si="1">C18*D18</f>
        <v>0</v>
      </c>
      <c r="F18" s="22">
        <f t="shared" ref="F18:F24" si="2">E18*10%</f>
        <v>0</v>
      </c>
      <c r="G18" s="22">
        <f t="shared" ref="G18:G24" si="3">SUM(E18+F18)</f>
        <v>0</v>
      </c>
    </row>
    <row r="19" spans="1:9" s="2" customFormat="1" ht="15" customHeight="1" x14ac:dyDescent="0.15">
      <c r="A19" s="24"/>
      <c r="B19" s="46" t="s">
        <v>25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si="3"/>
        <v>0</v>
      </c>
    </row>
    <row r="20" spans="1:9" s="2" customFormat="1" ht="15" customHeight="1" x14ac:dyDescent="0.15">
      <c r="A20" s="24"/>
      <c r="B20" s="45" t="s">
        <v>26</v>
      </c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45" t="s">
        <v>27</v>
      </c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>
        <f t="shared" si="1"/>
        <v>0</v>
      </c>
      <c r="F22" s="22">
        <f t="shared" si="2"/>
        <v>0</v>
      </c>
      <c r="G22" s="22">
        <f t="shared" si="3"/>
        <v>0</v>
      </c>
    </row>
    <row r="23" spans="1:9" s="2" customFormat="1" ht="15" customHeight="1" x14ac:dyDescent="0.15">
      <c r="A23" s="24"/>
      <c r="B23" s="43"/>
      <c r="C23" s="19"/>
      <c r="D23" s="22"/>
      <c r="E23" s="21">
        <f t="shared" si="1"/>
        <v>0</v>
      </c>
      <c r="F23" s="22">
        <f t="shared" si="2"/>
        <v>0</v>
      </c>
      <c r="G23" s="22">
        <f t="shared" si="3"/>
        <v>0</v>
      </c>
    </row>
    <row r="24" spans="1:9" s="2" customFormat="1" ht="15" customHeight="1" x14ac:dyDescent="0.15">
      <c r="A24" s="24" t="s">
        <v>29</v>
      </c>
      <c r="B24" s="42" t="s">
        <v>30</v>
      </c>
      <c r="C24" s="19">
        <v>1</v>
      </c>
      <c r="D24" s="22">
        <v>100000</v>
      </c>
      <c r="E24" s="21">
        <f t="shared" si="1"/>
        <v>100000</v>
      </c>
      <c r="F24" s="22">
        <f t="shared" si="2"/>
        <v>10000</v>
      </c>
      <c r="G24" s="22">
        <f t="shared" si="3"/>
        <v>110000</v>
      </c>
    </row>
    <row r="25" spans="1:9" s="2" customFormat="1" ht="15" customHeight="1" x14ac:dyDescent="0.15">
      <c r="A25" s="24"/>
      <c r="B25" s="24"/>
      <c r="C25" s="19"/>
      <c r="D25" s="22"/>
      <c r="E25" s="21"/>
      <c r="F25" s="22">
        <f t="shared" ref="F25:F27" si="4">E25*10%</f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 s="21"/>
      <c r="F26" s="22">
        <f t="shared" si="4"/>
        <v>0</v>
      </c>
      <c r="G26" s="22">
        <f t="shared" si="0"/>
        <v>0</v>
      </c>
    </row>
    <row r="27" spans="1:9" s="2" customFormat="1" ht="15" customHeight="1" x14ac:dyDescent="0.15">
      <c r="A27" s="24"/>
      <c r="B27" s="24"/>
      <c r="C27" s="19"/>
      <c r="D27" s="22"/>
      <c r="E27" s="21"/>
      <c r="F27" s="22">
        <f t="shared" si="4"/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 s="21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4"/>
      <c r="C29" s="19"/>
      <c r="D29" s="22"/>
      <c r="E29" s="21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/>
      <c r="F30" s="22">
        <f t="shared" ref="F30" si="5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>
        <f t="shared" ref="F31:F40" si="6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>
        <f t="shared" si="6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 s="21"/>
      <c r="F33" s="22">
        <f t="shared" si="6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 s="21"/>
      <c r="F34" s="22">
        <f t="shared" si="6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 s="21"/>
      <c r="F35" s="22">
        <f t="shared" si="6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 s="21">
        <f t="shared" ref="E36" si="7">C36*D36</f>
        <v>0</v>
      </c>
      <c r="F36" s="22">
        <f t="shared" si="6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40000</v>
      </c>
      <c r="G45" s="37">
        <f>SUM(G16:G44)</f>
        <v>440000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B47" s="48" t="s">
        <v>40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 프로젝터 C53L</vt:lpstr>
      <vt:lpstr>시스코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2015-05-27T10:42:08Z</dcterms:modified>
</cp:coreProperties>
</file>