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 activeTab="1"/>
  </bookViews>
  <sheets>
    <sheet name="400-301kr" sheetId="7" r:id="rId1"/>
    <sheet name="500-301kr" sheetId="6" r:id="rId2"/>
  </sheets>
  <calcPr calcId="145621"/>
</workbook>
</file>

<file path=xl/calcChain.xml><?xml version="1.0" encoding="utf-8"?>
<calcChain xmlns="http://schemas.openxmlformats.org/spreadsheetml/2006/main">
  <c r="D17" i="6" l="1"/>
  <c r="D17" i="7" l="1"/>
  <c r="E43" i="7"/>
  <c r="E42" i="7"/>
  <c r="G42" i="7"/>
  <c r="E41" i="7"/>
  <c r="E40" i="7"/>
  <c r="G40" i="7"/>
  <c r="E39" i="7"/>
  <c r="E38" i="7"/>
  <c r="G38" i="7"/>
  <c r="E37" i="7"/>
  <c r="E36" i="7"/>
  <c r="G36" i="7"/>
  <c r="E35" i="7"/>
  <c r="E34" i="7"/>
  <c r="G34" i="7"/>
  <c r="E33" i="7"/>
  <c r="E32" i="7"/>
  <c r="G32" i="7"/>
  <c r="E31" i="7"/>
  <c r="E30" i="7"/>
  <c r="G30" i="7"/>
  <c r="E29" i="7"/>
  <c r="F28" i="7"/>
  <c r="E28" i="7"/>
  <c r="G28" i="7"/>
  <c r="E27" i="7"/>
  <c r="F27" i="7"/>
  <c r="F26" i="7"/>
  <c r="E26" i="7"/>
  <c r="G26" i="7"/>
  <c r="E25" i="7"/>
  <c r="F25" i="7"/>
  <c r="F24" i="7"/>
  <c r="E24" i="7"/>
  <c r="G24" i="7"/>
  <c r="E23" i="7"/>
  <c r="F23" i="7"/>
  <c r="F22" i="7"/>
  <c r="E22" i="7"/>
  <c r="G22" i="7"/>
  <c r="E21" i="7"/>
  <c r="F21" i="7"/>
  <c r="F20" i="7"/>
  <c r="E20" i="7"/>
  <c r="G20" i="7"/>
  <c r="G19" i="7"/>
  <c r="F19" i="7"/>
  <c r="E18" i="7"/>
  <c r="F18" i="7"/>
  <c r="E17" i="7"/>
  <c r="F16" i="7"/>
  <c r="E16" i="7"/>
  <c r="E44" i="7"/>
  <c r="B12" i="7"/>
  <c r="B12" i="6"/>
  <c r="E17" i="6"/>
  <c r="E44" i="6" s="1"/>
  <c r="F17" i="6"/>
  <c r="G17" i="6" s="1"/>
  <c r="G44" i="6" s="1"/>
  <c r="B11" i="6" s="1"/>
  <c r="E28" i="6"/>
  <c r="F28" i="6"/>
  <c r="E29" i="6"/>
  <c r="E30" i="6"/>
  <c r="F30" i="6"/>
  <c r="G30" i="6"/>
  <c r="E31" i="6"/>
  <c r="F31" i="6"/>
  <c r="G31" i="6"/>
  <c r="E32" i="6"/>
  <c r="E33" i="6"/>
  <c r="E34" i="6"/>
  <c r="F34" i="6"/>
  <c r="G34" i="6"/>
  <c r="E35" i="6"/>
  <c r="F35" i="6"/>
  <c r="G35" i="6"/>
  <c r="E36" i="6"/>
  <c r="E37" i="6"/>
  <c r="E38" i="6"/>
  <c r="F38" i="6"/>
  <c r="G38" i="6"/>
  <c r="E39" i="6"/>
  <c r="F39" i="6"/>
  <c r="G39" i="6"/>
  <c r="E26" i="6"/>
  <c r="E27" i="6"/>
  <c r="F27" i="6"/>
  <c r="G27" i="6"/>
  <c r="E22" i="6"/>
  <c r="F22" i="6"/>
  <c r="G22" i="6"/>
  <c r="E23" i="6"/>
  <c r="F23" i="6"/>
  <c r="G23" i="6"/>
  <c r="E24" i="6"/>
  <c r="F24" i="6"/>
  <c r="G24" i="6"/>
  <c r="E25" i="6"/>
  <c r="E18" i="6"/>
  <c r="G18" i="6"/>
  <c r="E20" i="6"/>
  <c r="F20" i="6"/>
  <c r="G20" i="6"/>
  <c r="E21" i="6"/>
  <c r="F21" i="6"/>
  <c r="G21" i="6"/>
  <c r="E40" i="6"/>
  <c r="E41" i="6"/>
  <c r="F41" i="6"/>
  <c r="G41" i="6"/>
  <c r="E42" i="6"/>
  <c r="F42" i="6"/>
  <c r="G42" i="6"/>
  <c r="E43" i="6"/>
  <c r="E16" i="6"/>
  <c r="F16" i="6"/>
  <c r="G16" i="6"/>
  <c r="F19" i="6"/>
  <c r="G19" i="6"/>
  <c r="F25" i="6"/>
  <c r="G25" i="6"/>
  <c r="F40" i="6"/>
  <c r="G40" i="6"/>
  <c r="F43" i="6"/>
  <c r="G43" i="6"/>
  <c r="F18" i="6"/>
  <c r="F37" i="6"/>
  <c r="G37" i="6"/>
  <c r="F33" i="6"/>
  <c r="G33" i="6"/>
  <c r="F29" i="6"/>
  <c r="G29" i="6"/>
  <c r="F36" i="6"/>
  <c r="G36" i="6"/>
  <c r="F32" i="6"/>
  <c r="G32" i="6"/>
  <c r="F26" i="6"/>
  <c r="G26" i="6"/>
  <c r="G28" i="6"/>
  <c r="F17" i="7"/>
  <c r="G17" i="7"/>
  <c r="G18" i="7"/>
  <c r="G21" i="7"/>
  <c r="G23" i="7"/>
  <c r="G25" i="7"/>
  <c r="G27" i="7"/>
  <c r="G29" i="7"/>
  <c r="G31" i="7"/>
  <c r="G33" i="7"/>
  <c r="G35" i="7"/>
  <c r="G37" i="7"/>
  <c r="G39" i="7"/>
  <c r="G41" i="7"/>
  <c r="G43" i="7"/>
  <c r="G16" i="7"/>
  <c r="G44" i="7"/>
  <c r="B11" i="7"/>
  <c r="F44" i="6" l="1"/>
</calcChain>
</file>

<file path=xl/sharedStrings.xml><?xml version="1.0" encoding="utf-8"?>
<sst xmlns="http://schemas.openxmlformats.org/spreadsheetml/2006/main" count="64" uniqueCount="34">
  <si>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</si>
  <si>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</si>
  <si>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</si>
  <si>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</si>
  <si>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</si>
  <si>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</si>
  <si>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</si>
  <si>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</si>
  <si>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</si>
  <si>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</si>
  <si>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</si>
  <si>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</si>
  <si>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</si>
  <si>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</si>
  <si>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</si>
  <si>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</si>
  <si>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</si>
  <si>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</si>
  <si>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</si>
  <si>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</si>
  <si>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</si>
  <si>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</si>
  <si>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500GB HDD 7200rpm</t>
    <phoneticPr fontId="2" type="noConversion"/>
  </si>
  <si>
    <t>dvd+rw multi</t>
    <phoneticPr fontId="2" type="noConversion"/>
  </si>
  <si>
    <t>hp 500-301kr</t>
    <phoneticPr fontId="2" type="noConversion"/>
  </si>
  <si>
    <t>4세대 하스웰 인텔 셀러론 G1840 (2.8GHz / 듀얼코어 / 2MB)</t>
    <phoneticPr fontId="2" type="noConversion"/>
  </si>
  <si>
    <t>intel HD Graphics</t>
    <phoneticPr fontId="2" type="noConversion"/>
  </si>
  <si>
    <t>전면 USB 3.0 2port</t>
    <phoneticPr fontId="2" type="noConversion"/>
  </si>
  <si>
    <t>후면 USB 3.0 2port / USB 2.0 4port</t>
    <phoneticPr fontId="2" type="noConversion"/>
  </si>
  <si>
    <t>hp 400-301kr</t>
    <phoneticPr fontId="2" type="noConversion"/>
  </si>
  <si>
    <t>4GB DDR3 RAM</t>
    <phoneticPr fontId="2" type="noConversion"/>
  </si>
  <si>
    <t>Windows 8.1 64bit</t>
    <phoneticPr fontId="2" type="noConversion"/>
  </si>
  <si>
    <t>128GB SSD</t>
    <phoneticPr fontId="2" type="noConversion"/>
  </si>
  <si>
    <t>신세계노무법인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</si>
</sst>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8"/>
      <color rgb="FF47474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9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8436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600075</xdr:colOff>
      <xdr:row>20</xdr:row>
      <xdr:rowOff>142875</xdr:rowOff>
    </xdr:from>
    <xdr:to>
      <xdr:col>6</xdr:col>
      <xdr:colOff>923925</xdr:colOff>
      <xdr:row>38</xdr:row>
      <xdr:rowOff>47625</xdr:rowOff>
    </xdr:to>
    <xdr:pic>
      <xdr:nvPicPr>
        <xdr:cNvPr id="18437" name="mainImg" descr="http://image3.compuzone.co.kr/img/product_img/2014/1006/313422/313422_35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4276725"/>
          <a:ext cx="3333750" cy="3333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47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6</xdr:col>
      <xdr:colOff>57150</xdr:colOff>
      <xdr:row>35</xdr:row>
      <xdr:rowOff>52088</xdr:rowOff>
    </xdr:to>
    <xdr:pic>
      <xdr:nvPicPr>
        <xdr:cNvPr id="12348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3350" y="4514850"/>
          <a:ext cx="2114550" cy="252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0" workbookViewId="0">
      <selection activeCell="J30" sqref="J30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/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489999.99999999994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42299.589390277775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39" si="0">C16*D16</f>
        <v>0</v>
      </c>
      <c r="F16" s="20">
        <f t="shared" ref="F16:F25" si="1">E16*10%</f>
        <v>0</v>
      </c>
      <c r="G16" s="21">
        <f t="shared" ref="G16:G39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1</v>
      </c>
      <c r="D17" s="23">
        <f>490000/1.1</f>
        <v>445454.54545454541</v>
      </c>
      <c r="E17" s="19">
        <f t="shared" si="0"/>
        <v>445454.54545454541</v>
      </c>
      <c r="F17" s="20">
        <f t="shared" si="1"/>
        <v>44545.454545454544</v>
      </c>
      <c r="G17" s="20">
        <f t="shared" si="2"/>
        <v>489999.99999999994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23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3" t="s">
        <v>26</v>
      </c>
      <c r="C23" s="17"/>
      <c r="D23" s="23"/>
      <c r="E23" s="19">
        <f t="shared" si="0"/>
        <v>0</v>
      </c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3" t="s">
        <v>27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3" t="s">
        <v>28</v>
      </c>
      <c r="C25" s="17"/>
      <c r="D25" s="23"/>
      <c r="E25" s="19">
        <f t="shared" si="0"/>
        <v>0</v>
      </c>
      <c r="F25" s="20">
        <f t="shared" si="1"/>
        <v>0</v>
      </c>
      <c r="G25" s="20">
        <f t="shared" si="2"/>
        <v>0</v>
      </c>
    </row>
    <row r="26" spans="1:9" s="3" customFormat="1" ht="15" customHeight="1" x14ac:dyDescent="0.15">
      <c r="A26" s="22"/>
      <c r="B26" s="43" t="s">
        <v>31</v>
      </c>
      <c r="C26" s="17"/>
      <c r="D26" s="23"/>
      <c r="E26" s="19">
        <f t="shared" si="0"/>
        <v>0</v>
      </c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3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0"/>
        <v>0</v>
      </c>
      <c r="F28" s="20">
        <f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45"/>
      <c r="G29" s="20">
        <f t="shared" si="2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0"/>
        <v>0</v>
      </c>
      <c r="F30"/>
      <c r="G30" s="20">
        <f t="shared" si="2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0"/>
        <v>0</v>
      </c>
      <c r="F31"/>
      <c r="G31" s="20">
        <f t="shared" si="2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0"/>
        <v>0</v>
      </c>
      <c r="F32"/>
      <c r="G32" s="20">
        <f t="shared" si="2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0"/>
        <v>0</v>
      </c>
      <c r="F33"/>
      <c r="G33" s="20">
        <f t="shared" si="2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0"/>
        <v>0</v>
      </c>
      <c r="F34"/>
      <c r="G34" s="20">
        <f t="shared" si="2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0"/>
        <v>0</v>
      </c>
      <c r="F35"/>
      <c r="G35" s="20">
        <f t="shared" si="2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0"/>
        <v>0</v>
      </c>
      <c r="F36"/>
      <c r="G36" s="20">
        <f t="shared" si="2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0"/>
        <v>0</v>
      </c>
      <c r="F37"/>
      <c r="G37" s="20">
        <f t="shared" si="2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0"/>
        <v>0</v>
      </c>
      <c r="F38"/>
      <c r="G38" s="20">
        <f t="shared" si="2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0"/>
        <v>0</v>
      </c>
      <c r="F39"/>
      <c r="G39" s="20">
        <f t="shared" si="2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/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/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/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/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445454.54545454541</v>
      </c>
      <c r="F44"/>
      <c r="G44" s="33">
        <f>SUM(G16:G43)</f>
        <v>489999.99999999994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I6" sqref="I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7" t="s">
        <v>33</v>
      </c>
      <c r="B4" s="47"/>
      <c r="C4" s="40" t="s">
        <v>3</v>
      </c>
      <c r="D4" s="5"/>
      <c r="E4" s="5"/>
    </row>
    <row r="5" spans="1:7" ht="15" customHeight="1" x14ac:dyDescent="0.15">
      <c r="A5" s="44" t="s">
        <v>15</v>
      </c>
      <c r="B5" s="8"/>
      <c r="C5" s="9"/>
      <c r="D5" s="5"/>
      <c r="E5" s="5"/>
    </row>
    <row r="6" spans="1:7" ht="15" customHeight="1" x14ac:dyDescent="0.15">
      <c r="A6" s="44" t="s">
        <v>17</v>
      </c>
      <c r="B6" s="3"/>
      <c r="C6" s="5"/>
      <c r="D6" s="5"/>
      <c r="E6" s="5"/>
    </row>
    <row r="7" spans="1:7" ht="15" customHeight="1" x14ac:dyDescent="0.15">
      <c r="A7" s="44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500000</v>
      </c>
      <c r="C11" s="5"/>
      <c r="D11" s="5"/>
      <c r="E11" s="5"/>
    </row>
    <row r="12" spans="1:7" ht="15" customHeight="1" x14ac:dyDescent="0.15">
      <c r="A12" s="3" t="s">
        <v>5</v>
      </c>
      <c r="B12" s="41">
        <f ca="1">NOW()</f>
        <v>42299.589390277775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1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21</v>
      </c>
      <c r="B17" s="22" t="s">
        <v>24</v>
      </c>
      <c r="C17" s="17">
        <v>1</v>
      </c>
      <c r="D17" s="23">
        <f>500000/1.1</f>
        <v>454545.45454545453</v>
      </c>
      <c r="E17" s="19">
        <f t="shared" si="0"/>
        <v>454545.45454545453</v>
      </c>
      <c r="F17" s="20">
        <f t="shared" si="1"/>
        <v>45454.545454545456</v>
      </c>
      <c r="G17" s="20">
        <f t="shared" si="2"/>
        <v>500000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3" t="s">
        <v>25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3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3" t="s">
        <v>22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3" t="s">
        <v>32</v>
      </c>
      <c r="C22" s="17"/>
      <c r="D22" s="23"/>
      <c r="E22" s="19">
        <f t="shared" ref="E22:E28" si="3">C22*D22</f>
        <v>0</v>
      </c>
      <c r="F22" s="20">
        <f t="shared" si="1"/>
        <v>0</v>
      </c>
      <c r="G22" s="20">
        <f t="shared" ref="G22:G28" si="4">SUM(E22:F22)</f>
        <v>0</v>
      </c>
    </row>
    <row r="23" spans="1:9" s="3" customFormat="1" ht="15" customHeight="1" x14ac:dyDescent="0.15">
      <c r="A23" s="22"/>
      <c r="B23" s="43" t="s">
        <v>23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3" t="s">
        <v>26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3" t="s">
        <v>27</v>
      </c>
      <c r="C25" s="17"/>
      <c r="D25" s="23"/>
      <c r="E25" s="19">
        <f t="shared" si="3"/>
        <v>0</v>
      </c>
      <c r="F25" s="20">
        <f t="shared" si="1"/>
        <v>0</v>
      </c>
      <c r="G25" s="20">
        <f t="shared" si="4"/>
        <v>0</v>
      </c>
    </row>
    <row r="26" spans="1:9" s="3" customFormat="1" ht="15" customHeight="1" x14ac:dyDescent="0.15">
      <c r="A26" s="22"/>
      <c r="B26" s="43" t="s">
        <v>28</v>
      </c>
      <c r="C26" s="17"/>
      <c r="D26" s="23"/>
      <c r="E26" s="19">
        <f t="shared" si="3"/>
        <v>0</v>
      </c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3" t="s">
        <v>31</v>
      </c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>E28*10%</f>
        <v>0</v>
      </c>
      <c r="G28" s="20">
        <f t="shared" si="4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ref="E29:E39" si="5">C29*D29</f>
        <v>0</v>
      </c>
      <c r="F29" s="20">
        <f t="shared" ref="F29:F39" si="6">E29*10%</f>
        <v>0</v>
      </c>
      <c r="G29" s="20">
        <f t="shared" ref="G29:G39" si="7">SUM(E29:F29)</f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5"/>
        <v>0</v>
      </c>
      <c r="F38" s="20">
        <f t="shared" si="6"/>
        <v>0</v>
      </c>
      <c r="G38" s="20">
        <f t="shared" si="7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5"/>
        <v>0</v>
      </c>
      <c r="F39" s="20">
        <f t="shared" si="6"/>
        <v>0</v>
      </c>
      <c r="G39" s="20">
        <f t="shared" si="7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>C40*D40</f>
        <v>0</v>
      </c>
      <c r="F40" s="20">
        <f>E40*10%</f>
        <v>0</v>
      </c>
      <c r="G40" s="20">
        <f>SUM(E40:F40)</f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>C41*D41</f>
        <v>0</v>
      </c>
      <c r="F41" s="20">
        <f>E41*10%</f>
        <v>0</v>
      </c>
      <c r="G41" s="20">
        <f>SUM(E41:F41)</f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>C42*D42</f>
        <v>0</v>
      </c>
      <c r="F42" s="20">
        <f>E42*10%</f>
        <v>0</v>
      </c>
      <c r="G42" s="20">
        <f>SUM(E42:F42)</f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454545.45454545453</v>
      </c>
      <c r="F44" s="33">
        <f>SUM(F16:F43)</f>
        <v>45454.545454545456</v>
      </c>
      <c r="G44" s="33">
        <f>SUM(G16:G43)</f>
        <v>500000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400-301kr</vt:lpstr>
      <vt:lpstr>500-301kr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2014-10-21T08:48:47Z</cp:lastPrinted>
  <dcterms:created xsi:type="dcterms:W3CDTF">2001-08-16T09:14:24Z</dcterms:created>
  <dcterms:modified xsi:type="dcterms:W3CDTF">2015-10-22T05:09:19Z</dcterms:modified>
</cp:coreProperties>
</file>