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0" windowHeight="11700" firstSheet="1" activeTab="1"/>
  </bookViews>
  <sheets>
    <sheet name="m476dw 컬러레이저" sheetId="7" r:id="rId1"/>
    <sheet name="x476 잉크" sheetId="4" r:id="rId2"/>
    <sheet name="x585z 잉크" sheetId="5" r:id="rId3"/>
  </sheets>
  <calcPr calcId="145621"/>
</workbook>
</file>

<file path=xl/calcChain.xml><?xml version="1.0" encoding="utf-8"?>
<calcChain xmlns="http://schemas.openxmlformats.org/spreadsheetml/2006/main">
  <c r="D17" i="4" l="1"/>
  <c r="D17" i="5" l="1"/>
  <c r="E42" i="7" l="1"/>
  <c r="F42" i="7" s="1"/>
  <c r="F41" i="7"/>
  <c r="E41" i="7"/>
  <c r="G41" i="7" s="1"/>
  <c r="E40" i="7"/>
  <c r="F40" i="7" s="1"/>
  <c r="F39" i="7"/>
  <c r="E39" i="7"/>
  <c r="G39" i="7" s="1"/>
  <c r="E38" i="7"/>
  <c r="F38" i="7" s="1"/>
  <c r="F37" i="7"/>
  <c r="E37" i="7"/>
  <c r="G37" i="7" s="1"/>
  <c r="E36" i="7"/>
  <c r="F36" i="7" s="1"/>
  <c r="F35" i="7"/>
  <c r="E35" i="7"/>
  <c r="G35" i="7" s="1"/>
  <c r="E34" i="7"/>
  <c r="F34" i="7" s="1"/>
  <c r="F33" i="7"/>
  <c r="G33" i="7" s="1"/>
  <c r="F32" i="7"/>
  <c r="E32" i="7"/>
  <c r="G32" i="7" s="1"/>
  <c r="E31" i="7"/>
  <c r="F31" i="7" s="1"/>
  <c r="G28" i="7"/>
  <c r="G27" i="7"/>
  <c r="G26" i="7"/>
  <c r="G25" i="7"/>
  <c r="G24" i="7"/>
  <c r="G23" i="7"/>
  <c r="G22" i="7"/>
  <c r="G21" i="7"/>
  <c r="G20" i="7"/>
  <c r="G19" i="7"/>
  <c r="F18" i="7"/>
  <c r="E18" i="7"/>
  <c r="G18" i="7" s="1"/>
  <c r="E17" i="7"/>
  <c r="F17" i="7" s="1"/>
  <c r="F16" i="7"/>
  <c r="E16" i="7"/>
  <c r="E43" i="7" s="1"/>
  <c r="B12" i="7"/>
  <c r="F43" i="7" l="1"/>
  <c r="G17" i="7"/>
  <c r="G31" i="7"/>
  <c r="G34" i="7"/>
  <c r="G36" i="7"/>
  <c r="G38" i="7"/>
  <c r="G40" i="7"/>
  <c r="G42" i="7"/>
  <c r="G16" i="7"/>
  <c r="E42" i="5"/>
  <c r="F42" i="5" s="1"/>
  <c r="F41" i="5"/>
  <c r="E41" i="5"/>
  <c r="G41" i="5" s="1"/>
  <c r="E40" i="5"/>
  <c r="F40" i="5" s="1"/>
  <c r="F39" i="5"/>
  <c r="E39" i="5"/>
  <c r="G39" i="5" s="1"/>
  <c r="E38" i="5"/>
  <c r="F38" i="5" s="1"/>
  <c r="F37" i="5"/>
  <c r="E37" i="5"/>
  <c r="G37" i="5" s="1"/>
  <c r="E36" i="5"/>
  <c r="F36" i="5" s="1"/>
  <c r="F35" i="5"/>
  <c r="E35" i="5"/>
  <c r="G35" i="5" s="1"/>
  <c r="E34" i="5"/>
  <c r="F34" i="5" s="1"/>
  <c r="F33" i="5"/>
  <c r="G33" i="5" s="1"/>
  <c r="F32" i="5"/>
  <c r="E32" i="5"/>
  <c r="G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E18" i="5"/>
  <c r="G18" i="5" s="1"/>
  <c r="E17" i="5"/>
  <c r="F17" i="5" s="1"/>
  <c r="F16" i="5"/>
  <c r="E16" i="5"/>
  <c r="E43" i="5" l="1"/>
  <c r="G43" i="7"/>
  <c r="B11" i="7" s="1"/>
  <c r="F43" i="5"/>
  <c r="G31" i="5"/>
  <c r="G34" i="5"/>
  <c r="G36" i="5"/>
  <c r="G38" i="5"/>
  <c r="G40" i="5"/>
  <c r="G42" i="5"/>
  <c r="G17" i="5"/>
  <c r="G16" i="5"/>
  <c r="E42" i="4"/>
  <c r="F42" i="4" s="1"/>
  <c r="E41" i="4"/>
  <c r="F41" i="4" s="1"/>
  <c r="E40" i="4"/>
  <c r="F40" i="4" s="1"/>
  <c r="F39" i="4"/>
  <c r="E39" i="4"/>
  <c r="E38" i="4"/>
  <c r="F38" i="4" s="1"/>
  <c r="E37" i="4"/>
  <c r="F37" i="4" s="1"/>
  <c r="E36" i="4"/>
  <c r="F36" i="4" s="1"/>
  <c r="F35" i="4"/>
  <c r="E35" i="4"/>
  <c r="E34" i="4"/>
  <c r="F34" i="4" s="1"/>
  <c r="F33" i="4"/>
  <c r="G33" i="4" s="1"/>
  <c r="E32" i="4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E17" i="4"/>
  <c r="F17" i="4" s="1"/>
  <c r="E16" i="4"/>
  <c r="F16" i="4" s="1"/>
  <c r="G43" i="5" l="1"/>
  <c r="B11" i="5" s="1"/>
  <c r="G35" i="4"/>
  <c r="G39" i="4"/>
  <c r="G18" i="4"/>
  <c r="F32" i="4"/>
  <c r="G32" i="4" s="1"/>
  <c r="G37" i="4"/>
  <c r="G41" i="4"/>
  <c r="E43" i="4"/>
  <c r="F43" i="4"/>
  <c r="G17" i="4"/>
  <c r="G31" i="4"/>
  <c r="G34" i="4"/>
  <c r="G36" i="4"/>
  <c r="G38" i="4"/>
  <c r="G40" i="4"/>
  <c r="G42" i="4"/>
  <c r="G16" i="4"/>
  <c r="G43" i="4" l="1"/>
  <c r="B11" i="4" s="1"/>
</calcChain>
</file>

<file path=xl/sharedStrings.xml><?xml version="1.0" encoding="utf-8"?>
<sst xmlns="http://schemas.openxmlformats.org/spreadsheetml/2006/main" count="107" uniqueCount="48">
  <si>
    <t>견     적     서</t>
    <phoneticPr fontId="4" type="noConversion"/>
  </si>
  <si>
    <t>귀하</t>
    <phoneticPr fontId="4" type="noConversion"/>
  </si>
  <si>
    <t>전  화 :</t>
    <phoneticPr fontId="4" type="noConversion"/>
  </si>
  <si>
    <t>팩  스 :</t>
    <phoneticPr fontId="4" type="noConversion"/>
  </si>
  <si>
    <t>담당자 :</t>
    <phoneticPr fontId="4" type="noConversion"/>
  </si>
  <si>
    <t>아래와 같이 견적합니다.</t>
  </si>
  <si>
    <t>견 적 합 계 :</t>
    <phoneticPr fontId="4" type="noConversion"/>
  </si>
  <si>
    <t xml:space="preserve">견 적 일 자 : </t>
    <phoneticPr fontId="4" type="noConversion"/>
  </si>
  <si>
    <t>결 재 조 건 :</t>
  </si>
  <si>
    <t>품  명</t>
    <phoneticPr fontId="4" type="noConversion"/>
  </si>
  <si>
    <t>규             격</t>
    <phoneticPr fontId="4" type="noConversion"/>
  </si>
  <si>
    <t>수 량</t>
    <phoneticPr fontId="4" type="noConversion"/>
  </si>
  <si>
    <t>단  가</t>
    <phoneticPr fontId="4" type="noConversion"/>
  </si>
  <si>
    <t>금  액</t>
    <phoneticPr fontId="4" type="noConversion"/>
  </si>
  <si>
    <t>세 액</t>
    <phoneticPr fontId="4" type="noConversion"/>
  </si>
  <si>
    <t>합 계 액</t>
    <phoneticPr fontId="4" type="noConversion"/>
  </si>
  <si>
    <t>* 결제계좌 : 신한 719-04-210714 씨넷</t>
    <phoneticPr fontId="4" type="noConversion"/>
  </si>
  <si>
    <t>합       계</t>
    <phoneticPr fontId="4" type="noConversion"/>
  </si>
  <si>
    <t>* 견적담당 :  조규장 (010-2910-7760)</t>
    <phoneticPr fontId="4" type="noConversion"/>
  </si>
  <si>
    <t xml:space="preserve">* REMARK </t>
    <phoneticPr fontId="4" type="noConversion"/>
  </si>
  <si>
    <t>1200dpi 고화질 인쇄 및 복사 품질</t>
    <phoneticPr fontId="4" type="noConversion"/>
  </si>
  <si>
    <t>다양한 복사 및 문서 소트기능</t>
    <phoneticPr fontId="4" type="noConversion"/>
  </si>
  <si>
    <t>양면 인쇄장치 기본제공 (양면스캔, 양면인쇄, 양면복사)</t>
    <phoneticPr fontId="4" type="noConversion"/>
  </si>
  <si>
    <t>다양한 용지 사이즈와 두께에 대응</t>
    <phoneticPr fontId="4" type="noConversion"/>
  </si>
  <si>
    <t>복합기렌탈</t>
    <phoneticPr fontId="4" type="noConversion"/>
  </si>
  <si>
    <t xml:space="preserve">1. 복합기 렌탈시 프린터 소모품 및 유지보수 비용은 별도로 청구되지 않습니다. </t>
    <phoneticPr fontId="4" type="noConversion"/>
  </si>
  <si>
    <t>렌탈조건</t>
    <phoneticPr fontId="4" type="noConversion"/>
  </si>
  <si>
    <t>HP X476DW</t>
    <phoneticPr fontId="4" type="noConversion"/>
  </si>
  <si>
    <t>검정/컬러 분당 55매 출력속도</t>
    <phoneticPr fontId="4" type="noConversion"/>
  </si>
  <si>
    <t>고속 3초 팩스 기본</t>
    <phoneticPr fontId="4" type="noConversion"/>
  </si>
  <si>
    <t>용지급지장치 550장 카세트 1ea + 50매 수동급지함</t>
    <phoneticPr fontId="4" type="noConversion"/>
  </si>
  <si>
    <t>컬러 기본 1,000매 제공 (추가 장당 50원)</t>
    <phoneticPr fontId="4" type="noConversion"/>
  </si>
  <si>
    <t>A4 컬러 잉크젯 복합기</t>
    <phoneticPr fontId="4" type="noConversion"/>
  </si>
  <si>
    <t>검정/컬러 분당 72매 출력속도</t>
    <phoneticPr fontId="4" type="noConversion"/>
  </si>
  <si>
    <t>HP X585Z</t>
    <phoneticPr fontId="4" type="noConversion"/>
  </si>
  <si>
    <t>DADF 급지용량 : 50매</t>
    <phoneticPr fontId="4" type="noConversion"/>
  </si>
  <si>
    <t>DADF 급지용량 : 100매 / 싱글패스 양면 스캔 ADF (양면 최대 89ipm 스캔속도)</t>
    <phoneticPr fontId="4" type="noConversion"/>
  </si>
  <si>
    <t>A4 컬러 레이저 복합기</t>
    <phoneticPr fontId="4" type="noConversion"/>
  </si>
  <si>
    <t>HP X476DW</t>
    <phoneticPr fontId="4" type="noConversion"/>
  </si>
  <si>
    <t>검정/컬러 분당 20매 출력속도</t>
    <phoneticPr fontId="4" type="noConversion"/>
  </si>
  <si>
    <t>DADF 급지용량 : 50매 / 최대 31ipm 스캔속도</t>
    <phoneticPr fontId="4" type="noConversion"/>
  </si>
  <si>
    <t>용지급지장치 250장 카세트 1ea + 50매 수동급지함</t>
    <phoneticPr fontId="4" type="noConversion"/>
  </si>
  <si>
    <t>검정 기본 1,000매 제공 (추가 장당 20원)</t>
    <phoneticPr fontId="4" type="noConversion"/>
  </si>
  <si>
    <t>컬러 기본 500매 제공 (추가 장당 200원)</t>
    <phoneticPr fontId="4" type="noConversion"/>
  </si>
  <si>
    <t>검정 기본 5,000매 제공 (추가 장당 10원)</t>
    <phoneticPr fontId="4" type="noConversion"/>
  </si>
  <si>
    <t>강원도 육아종합지원센타</t>
    <phoneticPr fontId="4" type="noConversion"/>
  </si>
  <si>
    <t>검정 기본 5,000매 제공 (추가 장당 10원)</t>
    <phoneticPr fontId="4" type="noConversion"/>
  </si>
  <si>
    <t>컬러 기본 1,000매 제공 (추가 장당 50원)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</si>
</sst>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00B0F0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>
      <alignment vertical="center"/>
    </xf>
  </cellStyleXfs>
  <cellXfs count="5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6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5" fillId="0" borderId="0" xfId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41" fontId="6" fillId="0" borderId="2" xfId="1" applyFont="1" applyBorder="1" applyAlignment="1">
      <alignment vertical="center"/>
    </xf>
    <xf numFmtId="0" fontId="8" fillId="0" borderId="0" xfId="0" applyFont="1" applyAlignment="1">
      <alignment vertical="center"/>
    </xf>
    <xf numFmtId="42" fontId="6" fillId="0" borderId="3" xfId="2" applyFont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31" fontId="6" fillId="0" borderId="0" xfId="0" applyNumberFormat="1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shrinkToFit="1"/>
    </xf>
    <xf numFmtId="0" fontId="5" fillId="0" borderId="6" xfId="0" applyFont="1" applyBorder="1" applyAlignment="1">
      <alignment horizontal="center"/>
    </xf>
    <xf numFmtId="41" fontId="5" fillId="0" borderId="7" xfId="1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9" xfId="1" applyFont="1" applyBorder="1" applyAlignment="1">
      <alignment horizontal="center" vertical="center"/>
    </xf>
    <xf numFmtId="41" fontId="5" fillId="0" borderId="10" xfId="1" applyFont="1" applyBorder="1" applyAlignment="1">
      <alignment vertical="center"/>
    </xf>
    <xf numFmtId="41" fontId="5" fillId="0" borderId="6" xfId="1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41" fontId="5" fillId="0" borderId="9" xfId="1" applyFont="1" applyBorder="1" applyAlignment="1">
      <alignment vertical="center"/>
    </xf>
    <xf numFmtId="0" fontId="5" fillId="0" borderId="10" xfId="0" applyFont="1" applyBorder="1" applyAlignment="1">
      <alignment horizontal="center" shrinkToFit="1"/>
    </xf>
    <xf numFmtId="41" fontId="5" fillId="0" borderId="10" xfId="1" applyFont="1" applyBorder="1" applyAlignment="1"/>
    <xf numFmtId="41" fontId="5" fillId="0" borderId="0" xfId="1" applyFont="1" applyBorder="1" applyAlignment="1">
      <alignment horizontal="center"/>
    </xf>
    <xf numFmtId="41" fontId="5" fillId="0" borderId="0" xfId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0" xfId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41" fontId="5" fillId="0" borderId="1" xfId="1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1" fontId="6" fillId="2" borderId="12" xfId="1" applyFont="1" applyFill="1" applyBorder="1" applyAlignment="1">
      <alignment horizontal="center" vertical="center"/>
    </xf>
    <xf numFmtId="41" fontId="6" fillId="0" borderId="13" xfId="1" applyFont="1" applyBorder="1" applyAlignment="1">
      <alignment horizontal="center" vertical="center"/>
    </xf>
    <xf numFmtId="41" fontId="6" fillId="2" borderId="13" xfId="1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1" fontId="6" fillId="0" borderId="1" xfId="1" applyFont="1" applyBorder="1" applyAlignment="1">
      <alignment vertical="center"/>
    </xf>
    <xf numFmtId="41" fontId="6" fillId="2" borderId="15" xfId="1" applyFont="1" applyFill="1" applyBorder="1" applyAlignment="1">
      <alignment horizontal="center" vertical="center"/>
    </xf>
    <xf numFmtId="41" fontId="6" fillId="0" borderId="15" xfId="1" applyFont="1" applyBorder="1" applyAlignment="1">
      <alignment vertical="center"/>
    </xf>
    <xf numFmtId="41" fontId="5" fillId="0" borderId="10" xfId="1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41" fontId="9" fillId="0" borderId="10" xfId="1" applyFont="1" applyBorder="1" applyAlignment="1">
      <alignment horizontal="left"/>
    </xf>
    <xf numFmtId="41" fontId="9" fillId="0" borderId="10" xfId="1" applyFont="1" applyBorder="1" applyAlignment="1"/>
    <xf numFmtId="41" fontId="9" fillId="0" borderId="10" xfId="1" applyFont="1" applyBorder="1" applyAlignment="1">
      <alignment horizontal="left" vertical="center"/>
    </xf>
    <xf numFmtId="41" fontId="11" fillId="0" borderId="10" xfId="1" applyFont="1" applyBorder="1" applyAlignment="1">
      <alignment horizontal="left"/>
    </xf>
    <xf numFmtId="41" fontId="11" fillId="0" borderId="10" xfId="1" applyFont="1" applyBorder="1" applyAlignment="1"/>
    <xf numFmtId="0" fontId="12" fillId="0" borderId="0" xfId="0" applyFont="1"/>
    <xf numFmtId="0" fontId="3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9525</xdr:colOff>
      <xdr:row>13</xdr:row>
      <xdr:rowOff>95251</xdr:rowOff>
    </xdr:from>
    <xdr:to>
      <xdr:col>13</xdr:col>
      <xdr:colOff>220482</xdr:colOff>
      <xdr:row>32</xdr:row>
      <xdr:rowOff>180975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2895601"/>
          <a:ext cx="4020957" cy="3705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8</xdr:col>
      <xdr:colOff>295275</xdr:colOff>
      <xdr:row>11</xdr:row>
      <xdr:rowOff>85725</xdr:rowOff>
    </xdr:from>
    <xdr:to>
      <xdr:col>16</xdr:col>
      <xdr:colOff>161925</xdr:colOff>
      <xdr:row>39</xdr:row>
      <xdr:rowOff>38100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505075"/>
          <a:ext cx="5962650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B36" sqref="B36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110000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42265.796366319446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38</v>
      </c>
      <c r="C17" s="20">
        <v>1</v>
      </c>
      <c r="D17" s="26">
        <v>100000</v>
      </c>
      <c r="E17" s="22">
        <f>C17*D17</f>
        <v>100000</v>
      </c>
      <c r="F17" s="23">
        <f>E17*10%</f>
        <v>10000</v>
      </c>
      <c r="G17" s="23">
        <f t="shared" si="0"/>
        <v>110000</v>
      </c>
    </row>
    <row r="18" spans="1:7" s="2" customFormat="1" ht="15" customHeight="1" x14ac:dyDescent="0.15">
      <c r="A18" s="27"/>
      <c r="B18" s="50" t="s">
        <v>37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51" t="s">
        <v>39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40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41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42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43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100000</v>
      </c>
      <c r="F43" s="39">
        <f>SUM(F16:F42)</f>
        <v>10000</v>
      </c>
      <c r="G43" s="39">
        <f>SUM(G16:G42)</f>
        <v>110000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>
      <selection activeCell="B32" sqref="B3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 t="s">
        <v>45</v>
      </c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115000</v>
      </c>
      <c r="C11" s="4"/>
      <c r="D11" s="4"/>
      <c r="E11" s="4"/>
    </row>
    <row r="12" spans="1:7" ht="15" customHeight="1" x14ac:dyDescent="0.15">
      <c r="A12" s="2" t="s">
        <v>7</v>
      </c>
      <c r="B12" s="13">
        <v>42249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9" s="2" customFormat="1" ht="15" customHeight="1" x14ac:dyDescent="0.15">
      <c r="A17" s="46" t="s">
        <v>24</v>
      </c>
      <c r="B17" s="45" t="s">
        <v>27</v>
      </c>
      <c r="C17" s="20">
        <v>1</v>
      </c>
      <c r="D17" s="26">
        <f>115000/1.1</f>
        <v>104545.45454545454</v>
      </c>
      <c r="E17" s="22">
        <f>C17*D17</f>
        <v>104545.45454545454</v>
      </c>
      <c r="F17" s="23">
        <f>E17*10%</f>
        <v>10454.545454545456</v>
      </c>
      <c r="G17" s="23">
        <f t="shared" si="0"/>
        <v>115000</v>
      </c>
    </row>
    <row r="18" spans="1:9" s="2" customFormat="1" ht="15" customHeight="1" x14ac:dyDescent="0.15">
      <c r="A18" s="27"/>
      <c r="B18" s="47" t="s">
        <v>32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9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9" s="2" customFormat="1" ht="15" customHeight="1" x14ac:dyDescent="0.15">
      <c r="A21" s="27"/>
      <c r="B21" s="48" t="s">
        <v>28</v>
      </c>
      <c r="C21" s="20"/>
      <c r="D21" s="26"/>
      <c r="E21" s="22"/>
      <c r="F21" s="23"/>
      <c r="G21" s="23">
        <f t="shared" si="0"/>
        <v>0</v>
      </c>
    </row>
    <row r="22" spans="1:9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9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9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9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9" s="2" customFormat="1" ht="15" customHeight="1" x14ac:dyDescent="0.15">
      <c r="A26" s="31"/>
      <c r="B26" s="32" t="s">
        <v>35</v>
      </c>
      <c r="C26" s="30"/>
      <c r="D26" s="26"/>
      <c r="E26" s="22"/>
      <c r="F26" s="23"/>
      <c r="G26" s="23">
        <f t="shared" si="0"/>
        <v>0</v>
      </c>
    </row>
    <row r="27" spans="1:9" s="2" customFormat="1" ht="15" customHeight="1" x14ac:dyDescent="0.1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9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9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9" s="2" customFormat="1" ht="15" customHeight="1" x14ac:dyDescent="0.15">
      <c r="A30" s="31" t="s">
        <v>26</v>
      </c>
      <c r="B30" s="32" t="s">
        <v>46</v>
      </c>
      <c r="C30" s="30"/>
      <c r="D30" s="26"/>
      <c r="E30" s="26"/>
      <c r="F30" s="23"/>
      <c r="G30" s="23"/>
    </row>
    <row r="31" spans="1:9" s="2" customFormat="1" ht="15" customHeight="1" x14ac:dyDescent="0.15">
      <c r="A31" s="31"/>
      <c r="B31" s="32" t="s">
        <v>47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  <c r="I31" s="52"/>
    </row>
    <row r="32" spans="1:9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  <c r="I32"/>
    </row>
    <row r="33" spans="1:9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  <c r="I33"/>
    </row>
    <row r="34" spans="1:9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  <c r="I34"/>
    </row>
    <row r="35" spans="1:9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  <c r="I35"/>
    </row>
    <row r="36" spans="1:9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  <c r="I36"/>
    </row>
    <row r="37" spans="1:9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  <c r="I37"/>
    </row>
    <row r="38" spans="1:9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  <c r="I38"/>
    </row>
    <row r="39" spans="1:9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  <c r="I39"/>
    </row>
    <row r="40" spans="1:9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  <c r="I40"/>
    </row>
    <row r="41" spans="1:9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  <c r="I41"/>
    </row>
    <row r="42" spans="1:9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  <c r="I42"/>
    </row>
    <row r="43" spans="1:9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104545.45454545454</v>
      </c>
      <c r="F43" s="39">
        <f>SUM(F16:F42)</f>
        <v>10454.545454545456</v>
      </c>
      <c r="G43" s="39">
        <f>SUM(G16:G42)</f>
        <v>115000</v>
      </c>
      <c r="I43"/>
    </row>
    <row r="44" spans="1:9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  <c r="I44"/>
    </row>
    <row r="45" spans="1:9" s="2" customFormat="1" ht="15" customHeight="1" x14ac:dyDescent="0.15">
      <c r="A45" s="2" t="s">
        <v>19</v>
      </c>
      <c r="C45" s="4"/>
      <c r="D45" s="4"/>
      <c r="E45" s="4"/>
      <c r="F45" s="4"/>
      <c r="G45" s="4"/>
      <c r="I45"/>
    </row>
    <row r="46" spans="1:9" s="2" customFormat="1" ht="15" customHeight="1" x14ac:dyDescent="0.15">
      <c r="A46" s="2" t="s">
        <v>25</v>
      </c>
      <c r="C46" s="4"/>
      <c r="D46" s="4"/>
      <c r="E46" s="4"/>
      <c r="F46" s="4"/>
      <c r="G46" s="4"/>
      <c r="I46"/>
    </row>
    <row r="47" spans="1:9" ht="15" customHeight="1" x14ac:dyDescent="0.15">
      <c r="I47"/>
    </row>
    <row r="48" spans="1:9" ht="15" customHeight="1" x14ac:dyDescent="0.15">
      <c r="I48"/>
    </row>
    <row r="49" spans="9:9" ht="15" customHeight="1" x14ac:dyDescent="0.15">
      <c r="I49"/>
    </row>
    <row r="50" spans="9:9" ht="15" customHeight="1" x14ac:dyDescent="0.15">
      <c r="I50"/>
    </row>
    <row r="51" spans="9:9" ht="15" customHeight="1" x14ac:dyDescent="0.15">
      <c r="I51"/>
    </row>
    <row r="52" spans="9:9" ht="15" customHeight="1" x14ac:dyDescent="0.15">
      <c r="I52"/>
    </row>
    <row r="53" spans="9:9" ht="15" customHeight="1" x14ac:dyDescent="0.15">
      <c r="I53"/>
    </row>
    <row r="54" spans="9:9" ht="15" customHeight="1" x14ac:dyDescent="0.15">
      <c r="I5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7" zoomScaleNormal="100" workbookViewId="0">
      <selection activeCell="F54" sqref="F5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 t="s">
        <v>45</v>
      </c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144999.99999999997</v>
      </c>
      <c r="C11" s="4"/>
      <c r="D11" s="4"/>
      <c r="E11" s="4"/>
    </row>
    <row r="12" spans="1:7" ht="15" customHeight="1" x14ac:dyDescent="0.15">
      <c r="A12" s="2" t="s">
        <v>7</v>
      </c>
      <c r="B12" s="13">
        <v>42249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24</v>
      </c>
      <c r="B17" s="45" t="s">
        <v>34</v>
      </c>
      <c r="C17" s="20">
        <v>1</v>
      </c>
      <c r="D17" s="26">
        <f>145000/1.1</f>
        <v>131818.18181818179</v>
      </c>
      <c r="E17" s="22">
        <f>C17*D17</f>
        <v>131818.18181818179</v>
      </c>
      <c r="F17" s="23">
        <f>E17*10%</f>
        <v>13181.81818181818</v>
      </c>
      <c r="G17" s="23">
        <f t="shared" si="0"/>
        <v>144999.99999999997</v>
      </c>
    </row>
    <row r="18" spans="1:7" s="2" customFormat="1" ht="15" customHeight="1" x14ac:dyDescent="0.15">
      <c r="A18" s="27"/>
      <c r="B18" s="47" t="s">
        <v>32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33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49" t="s">
        <v>36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26</v>
      </c>
      <c r="B30" s="32" t="s">
        <v>44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31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131818.18181818179</v>
      </c>
      <c r="F43" s="39">
        <f>SUM(F16:F42)</f>
        <v>13181.81818181818</v>
      </c>
      <c r="G43" s="39">
        <f>SUM(G16:G42)</f>
        <v>144999.99999999997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4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m476dw 컬러레이저</vt:lpstr>
      <vt:lpstr>x476 잉크</vt:lpstr>
      <vt:lpstr>x585z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2015-01-22T06:32:24Z</cp:lastPrinted>
  <dcterms:created xsi:type="dcterms:W3CDTF">2014-07-10T03:47:17Z</dcterms:created>
  <dcterms:modified xsi:type="dcterms:W3CDTF">2015-09-18T10:06:48Z</dcterms:modified>
</cp:coreProperties>
</file>