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60" windowWidth="18135" windowHeight="7935" activeTab="2"/>
  </bookViews>
  <sheets>
    <sheet name="2025" sheetId="16" r:id="rId1"/>
    <sheet name="3325" sheetId="15" r:id="rId2"/>
    <sheet name="3320" sheetId="14" r:id="rId3"/>
  </sheets>
  <definedNames>
    <definedName name="_xlnm.Print_Area" localSheetId="0">'2025'!$A$1:$G$48</definedName>
    <definedName name="_xlnm.Print_Area" localSheetId="2">'3320'!$A$1:$G$48</definedName>
    <definedName name="_xlnm.Print_Area" localSheetId="1">'3325'!$A$1:$G$48</definedName>
  </definedNames>
  <calcPr calcId="145621"/>
</workbook>
</file>

<file path=xl/calcChain.xml><?xml version="1.0" encoding="utf-8"?>
<calcChain xmlns="http://schemas.openxmlformats.org/spreadsheetml/2006/main">
  <c r="F42" i="16" l="1"/>
  <c r="E42" i="16"/>
  <c r="G42" i="16" s="1"/>
  <c r="E41" i="16"/>
  <c r="F41" i="16" s="1"/>
  <c r="G41" i="16" s="1"/>
  <c r="F40" i="16"/>
  <c r="E40" i="16"/>
  <c r="G40" i="16" s="1"/>
  <c r="E39" i="16"/>
  <c r="F39" i="16" s="1"/>
  <c r="F38" i="16"/>
  <c r="E38" i="16"/>
  <c r="G38" i="16" s="1"/>
  <c r="E37" i="16"/>
  <c r="F37" i="16" s="1"/>
  <c r="F36" i="16"/>
  <c r="E36" i="16"/>
  <c r="G36" i="16" s="1"/>
  <c r="G35" i="16"/>
  <c r="E35" i="16"/>
  <c r="E33" i="16"/>
  <c r="F33" i="16" s="1"/>
  <c r="F32" i="16"/>
  <c r="E32" i="16"/>
  <c r="G32" i="16" s="1"/>
  <c r="G28" i="16"/>
  <c r="G27" i="16"/>
  <c r="G26" i="16"/>
  <c r="G25" i="16"/>
  <c r="G24" i="16"/>
  <c r="G23" i="16"/>
  <c r="G22" i="16"/>
  <c r="G21" i="16"/>
  <c r="G20" i="16"/>
  <c r="G19" i="16"/>
  <c r="E18" i="16"/>
  <c r="E17" i="16"/>
  <c r="F17" i="16" s="1"/>
  <c r="E16" i="16"/>
  <c r="E43" i="16" s="1"/>
  <c r="E42" i="15"/>
  <c r="F42" i="15" s="1"/>
  <c r="F41" i="15"/>
  <c r="E41" i="15"/>
  <c r="G41" i="15" s="1"/>
  <c r="E40" i="15"/>
  <c r="F40" i="15" s="1"/>
  <c r="F39" i="15"/>
  <c r="E39" i="15"/>
  <c r="G39" i="15" s="1"/>
  <c r="E38" i="15"/>
  <c r="F38" i="15" s="1"/>
  <c r="F37" i="15"/>
  <c r="E37" i="15"/>
  <c r="G37" i="15" s="1"/>
  <c r="E36" i="15"/>
  <c r="F36" i="15" s="1"/>
  <c r="E35" i="15"/>
  <c r="G35" i="15" s="1"/>
  <c r="F33" i="15"/>
  <c r="E33" i="15"/>
  <c r="G33" i="15" s="1"/>
  <c r="E32" i="15"/>
  <c r="F32" i="15" s="1"/>
  <c r="G28" i="15"/>
  <c r="G27" i="15"/>
  <c r="G26" i="15"/>
  <c r="G25" i="15"/>
  <c r="G24" i="15"/>
  <c r="G23" i="15"/>
  <c r="G22" i="15"/>
  <c r="G21" i="15"/>
  <c r="G20" i="15"/>
  <c r="G19" i="15"/>
  <c r="F18" i="15"/>
  <c r="E18" i="15"/>
  <c r="G18" i="15" s="1"/>
  <c r="E17" i="15"/>
  <c r="F17" i="15" s="1"/>
  <c r="F16" i="15"/>
  <c r="E16" i="15"/>
  <c r="E43" i="15" s="1"/>
  <c r="G17" i="16" l="1"/>
  <c r="G33" i="16"/>
  <c r="G37" i="16"/>
  <c r="G39" i="16"/>
  <c r="F16" i="16"/>
  <c r="F43" i="16" s="1"/>
  <c r="F18" i="16"/>
  <c r="G18" i="16" s="1"/>
  <c r="F43" i="15"/>
  <c r="G17" i="15"/>
  <c r="G32" i="15"/>
  <c r="G36" i="15"/>
  <c r="G38" i="15"/>
  <c r="G40" i="15"/>
  <c r="G42" i="15"/>
  <c r="G16" i="15"/>
  <c r="E33" i="14"/>
  <c r="F33" i="14" s="1"/>
  <c r="E16" i="14"/>
  <c r="F16" i="14"/>
  <c r="G16" i="14" s="1"/>
  <c r="E17" i="14"/>
  <c r="F17" i="14" s="1"/>
  <c r="G17" i="14" s="1"/>
  <c r="E18" i="14"/>
  <c r="F18" i="14"/>
  <c r="G18" i="14" s="1"/>
  <c r="G19" i="14"/>
  <c r="G20" i="14"/>
  <c r="G21" i="14"/>
  <c r="G22" i="14"/>
  <c r="G23" i="14"/>
  <c r="G24" i="14"/>
  <c r="G25" i="14"/>
  <c r="G26" i="14"/>
  <c r="G27" i="14"/>
  <c r="G28" i="14"/>
  <c r="E32" i="14"/>
  <c r="F32" i="14"/>
  <c r="G32" i="14" s="1"/>
  <c r="E35" i="14"/>
  <c r="G35" i="14" s="1"/>
  <c r="E36" i="14"/>
  <c r="F36" i="14"/>
  <c r="G36" i="14" s="1"/>
  <c r="E37" i="14"/>
  <c r="F37" i="14" s="1"/>
  <c r="G37" i="14" s="1"/>
  <c r="E38" i="14"/>
  <c r="F38" i="14"/>
  <c r="G38" i="14" s="1"/>
  <c r="E39" i="14"/>
  <c r="F39" i="14" s="1"/>
  <c r="G39" i="14" s="1"/>
  <c r="E40" i="14"/>
  <c r="F40" i="14" s="1"/>
  <c r="G40" i="14" s="1"/>
  <c r="E41" i="14"/>
  <c r="F41" i="14"/>
  <c r="G41" i="14" s="1"/>
  <c r="E42" i="14"/>
  <c r="F42" i="14" s="1"/>
  <c r="G16" i="16" l="1"/>
  <c r="G43" i="16" s="1"/>
  <c r="B11" i="16" s="1"/>
  <c r="G43" i="15"/>
  <c r="B11" i="15" s="1"/>
  <c r="G33" i="14"/>
  <c r="E43" i="14"/>
  <c r="G42" i="14"/>
  <c r="G43" i="14" s="1"/>
  <c r="B11" i="14" s="1"/>
  <c r="F43" i="14"/>
</calcChain>
</file>

<file path=xl/sharedStrings.xml><?xml version="1.0" encoding="utf-8"?>
<sst xmlns="http://schemas.openxmlformats.org/spreadsheetml/2006/main" count="110" uniqueCount="54">
  <si>
    <t xml:space="preserve">* REMARK </t>
    <phoneticPr fontId="3" type="noConversion"/>
  </si>
  <si>
    <t>* 견적담당 :  조규장 (010-2910-7760)</t>
    <phoneticPr fontId="3" type="noConversion"/>
  </si>
  <si>
    <t>용지급지장치 550장 카세트 2ea + 50매 수동급지함</t>
    <phoneticPr fontId="3" type="noConversion"/>
  </si>
  <si>
    <t>다양한 용지 사이즈와 두께에 대응</t>
    <phoneticPr fontId="3" type="noConversion"/>
  </si>
  <si>
    <t>다양한 복사 및 문서 소트기능</t>
    <phoneticPr fontId="3" type="noConversion"/>
  </si>
  <si>
    <t>합 계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</si>
  <si>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</si>
  <si>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</si>
  <si>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</si>
  <si>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</si>
  <si>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</si>
  <si>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</si>
  <si>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</si>
  <si>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</si>
  <si>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</si>
  <si>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</si>
  <si>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</si>
  <si>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</si>
  <si>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</si>
  <si>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</si>
  <si>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</si>
  <si>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</si>
  <si>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</si>
  <si>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</si>
  <si>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</si>
  <si>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</si>
  <si>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</si>
  <si>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</si>
  <si>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</si>
  <si>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</si>
  <si>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</si>
  <si>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견     적     서</t>
    <phoneticPr fontId="3" type="noConversion"/>
  </si>
  <si>
    <t>컬러복사기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</si>
  <si>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</si>
  <si>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</si>
  <si>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</si>
  <si>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</si>
  <si>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고속 3초 팩스 기본 장착</t>
    <phoneticPr fontId="3" type="noConversion"/>
  </si>
  <si>
    <t xml:space="preserve">자동원고이송장치(DADF) </t>
    <phoneticPr fontId="3" type="noConversion"/>
  </si>
  <si>
    <t>대용량 토너 (검정 36,000매, 컬러 19,000매)</t>
    <phoneticPr fontId="3" type="noConversion"/>
  </si>
  <si>
    <t>600dpi 고품질 스캔 및 Send 기능 (스캔속도 분당 55매)</t>
    <phoneticPr fontId="3" type="noConversion"/>
  </si>
  <si>
    <t>250GB HDD 기본제공, 2GB 메모리</t>
    <phoneticPr fontId="3" type="noConversion"/>
  </si>
  <si>
    <t>IR ADV C3320</t>
    <phoneticPr fontId="3" type="noConversion"/>
  </si>
  <si>
    <t>검정/컬러 분당 20매 출력속도</t>
    <phoneticPr fontId="3" type="noConversion"/>
  </si>
  <si>
    <t>진우건설</t>
    <phoneticPr fontId="3" type="noConversion"/>
  </si>
  <si>
    <t>010-3376-2206</t>
    <phoneticPr fontId="3" type="noConversion"/>
  </si>
  <si>
    <t>IR ADV C3325</t>
    <phoneticPr fontId="3" type="noConversion"/>
  </si>
  <si>
    <t>검정/컬러 분당 25매 출력속도</t>
    <phoneticPr fontId="3" type="noConversion"/>
  </si>
  <si>
    <t>IR ADV C2025</t>
    <phoneticPr fontId="3" type="noConversion"/>
  </si>
  <si>
    <t xml:space="preserve">용지급지장치 250장 카세트 1ea / 550매 카세트 / 50매 수동급지함 </t>
    <phoneticPr fontId="3" type="noConversion"/>
  </si>
  <si>
    <t>1.25GB 메모리</t>
    <phoneticPr fontId="3" type="noConversion"/>
  </si>
  <si>
    <t>DADF 급지용량 : 50매</t>
    <phoneticPr fontId="3" type="noConversion"/>
  </si>
  <si>
    <t>600dpi 고품질 스캔 및 Send 기능</t>
    <phoneticPr fontId="3" type="noConversion"/>
  </si>
  <si>
    <t>대용량 토너 (검정 23,000매, 컬러 19,000매)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</si>
</sst>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6" fillId="0" borderId="2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3</xdr:row>
      <xdr:rowOff>228600</xdr:rowOff>
    </xdr:from>
    <xdr:to>
      <xdr:col>6</xdr:col>
      <xdr:colOff>1047750</xdr:colOff>
      <xdr:row>13</xdr:row>
      <xdr:rowOff>85725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62025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3</xdr:row>
      <xdr:rowOff>228600</xdr:rowOff>
    </xdr:from>
    <xdr:to>
      <xdr:col>6</xdr:col>
      <xdr:colOff>1047750</xdr:colOff>
      <xdr:row>13</xdr:row>
      <xdr:rowOff>85725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62025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3</xdr:row>
      <xdr:rowOff>228600</xdr:rowOff>
    </xdr:from>
    <xdr:to>
      <xdr:col>6</xdr:col>
      <xdr:colOff>1047750</xdr:colOff>
      <xdr:row>13</xdr:row>
      <xdr:rowOff>85725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62025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4" zoomScaleNormal="100" workbookViewId="0">
      <selection activeCell="E36" sqref="E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31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44</v>
      </c>
      <c r="B4" s="53"/>
      <c r="C4" s="49" t="s">
        <v>16</v>
      </c>
      <c r="D4" s="4"/>
      <c r="E4" s="4"/>
      <c r="L4" s="46"/>
    </row>
    <row r="5" spans="1:13" ht="15" customHeight="1" x14ac:dyDescent="0.15">
      <c r="A5" s="47" t="s">
        <v>15</v>
      </c>
      <c r="B5" s="6" t="s">
        <v>45</v>
      </c>
      <c r="C5" s="48"/>
      <c r="D5" s="4"/>
      <c r="E5" s="4"/>
      <c r="L5" s="46"/>
    </row>
    <row r="6" spans="1:13" ht="15" customHeight="1" x14ac:dyDescent="0.15">
      <c r="A6" s="47" t="s">
        <v>14</v>
      </c>
      <c r="B6" s="6"/>
      <c r="C6" s="4"/>
      <c r="D6" s="4"/>
      <c r="E6" s="4"/>
      <c r="L6" s="46"/>
    </row>
    <row r="7" spans="1:13" ht="15" customHeight="1" x14ac:dyDescent="0.15">
      <c r="A7" s="47" t="s">
        <v>13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12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29</v>
      </c>
      <c r="B11" s="44">
        <f>G43</f>
        <v>2640000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28</v>
      </c>
      <c r="B12" s="43">
        <v>42213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11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10</v>
      </c>
      <c r="B15" s="37" t="s">
        <v>9</v>
      </c>
      <c r="C15" s="35" t="s">
        <v>8</v>
      </c>
      <c r="D15" s="35" t="s">
        <v>7</v>
      </c>
      <c r="E15" s="36" t="s">
        <v>6</v>
      </c>
      <c r="F15" s="36" t="s">
        <v>22</v>
      </c>
      <c r="G15" s="35" t="s">
        <v>5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32</v>
      </c>
      <c r="B17" s="30" t="s">
        <v>48</v>
      </c>
      <c r="C17" s="28">
        <v>1</v>
      </c>
      <c r="D17" s="22">
        <v>2400000</v>
      </c>
      <c r="E17" s="23">
        <f>C17*D17</f>
        <v>2400000</v>
      </c>
      <c r="F17" s="16">
        <f>E17*10%</f>
        <v>240000</v>
      </c>
      <c r="G17" s="16">
        <f t="shared" si="0"/>
        <v>2640000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35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47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4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34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3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36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37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38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52</v>
      </c>
      <c r="C28" s="20"/>
      <c r="D28" s="22"/>
      <c r="E28" s="22"/>
      <c r="F28" s="16"/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51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49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50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16" t="s">
        <v>53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20</v>
      </c>
      <c r="B43" s="6"/>
      <c r="C43" s="5"/>
      <c r="D43" s="14" t="s">
        <v>19</v>
      </c>
      <c r="E43" s="13">
        <f>SUM(E16:E42)</f>
        <v>2400000</v>
      </c>
      <c r="F43" s="12">
        <f>SUM(F16:F42)</f>
        <v>240000</v>
      </c>
      <c r="G43" s="12">
        <f>SUM(G16:G42)</f>
        <v>2640000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3" zoomScaleNormal="100" workbookViewId="0">
      <selection activeCell="D40" sqref="D4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31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44</v>
      </c>
      <c r="B4" s="53"/>
      <c r="C4" s="49" t="s">
        <v>16</v>
      </c>
      <c r="D4" s="4"/>
      <c r="E4" s="4"/>
      <c r="L4" s="46"/>
    </row>
    <row r="5" spans="1:13" ht="15" customHeight="1" x14ac:dyDescent="0.15">
      <c r="A5" s="47" t="s">
        <v>15</v>
      </c>
      <c r="B5" s="6"/>
      <c r="C5" s="48"/>
      <c r="D5" s="4"/>
      <c r="E5" s="4"/>
      <c r="L5" s="46"/>
    </row>
    <row r="6" spans="1:13" ht="15" customHeight="1" x14ac:dyDescent="0.15">
      <c r="A6" s="47" t="s">
        <v>14</v>
      </c>
      <c r="B6" s="6"/>
      <c r="C6" s="4"/>
      <c r="D6" s="4"/>
      <c r="E6" s="4"/>
      <c r="L6" s="46"/>
    </row>
    <row r="7" spans="1:13" ht="15" customHeight="1" x14ac:dyDescent="0.15">
      <c r="A7" s="47" t="s">
        <v>13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12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29</v>
      </c>
      <c r="B11" s="44">
        <f>G43</f>
        <v>2970000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28</v>
      </c>
      <c r="B12" s="43">
        <v>42213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11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10</v>
      </c>
      <c r="B15" s="37" t="s">
        <v>9</v>
      </c>
      <c r="C15" s="35" t="s">
        <v>8</v>
      </c>
      <c r="D15" s="35" t="s">
        <v>7</v>
      </c>
      <c r="E15" s="36" t="s">
        <v>6</v>
      </c>
      <c r="F15" s="36" t="s">
        <v>22</v>
      </c>
      <c r="G15" s="35" t="s">
        <v>5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32</v>
      </c>
      <c r="B17" s="30" t="s">
        <v>46</v>
      </c>
      <c r="C17" s="28">
        <v>1</v>
      </c>
      <c r="D17" s="22">
        <v>2700000</v>
      </c>
      <c r="E17" s="23">
        <f>C17*D17</f>
        <v>2700000</v>
      </c>
      <c r="F17" s="16">
        <f>E17*10%</f>
        <v>270000</v>
      </c>
      <c r="G17" s="16">
        <f t="shared" si="0"/>
        <v>2970000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35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47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4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34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3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36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37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38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40</v>
      </c>
      <c r="C28" s="20"/>
      <c r="D28" s="22"/>
      <c r="E28" s="22"/>
      <c r="F28" s="16"/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33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41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16" t="s">
        <v>39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20</v>
      </c>
      <c r="B43" s="6"/>
      <c r="C43" s="5"/>
      <c r="D43" s="14" t="s">
        <v>19</v>
      </c>
      <c r="E43" s="13">
        <f>SUM(E16:E42)</f>
        <v>2700000</v>
      </c>
      <c r="F43" s="12">
        <f>SUM(F16:F42)</f>
        <v>270000</v>
      </c>
      <c r="G43" s="12">
        <f>SUM(G16:G42)</f>
        <v>2970000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B39" sqref="B3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31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44</v>
      </c>
      <c r="B4" s="53"/>
      <c r="C4" s="49" t="s">
        <v>30</v>
      </c>
      <c r="D4" s="4"/>
      <c r="E4" s="4"/>
      <c r="L4" s="46"/>
    </row>
    <row r="5" spans="1:13" ht="15" customHeight="1" x14ac:dyDescent="0.15">
      <c r="A5" s="47" t="s">
        <v>15</v>
      </c>
      <c r="B5" s="6" t="s">
        <v>45</v>
      </c>
      <c r="C5" s="48"/>
      <c r="D5" s="4"/>
      <c r="E5" s="4"/>
      <c r="L5" s="46"/>
    </row>
    <row r="6" spans="1:13" ht="15" customHeight="1" x14ac:dyDescent="0.15">
      <c r="A6" s="47" t="s">
        <v>14</v>
      </c>
      <c r="B6" s="6"/>
      <c r="C6" s="4"/>
      <c r="D6" s="4"/>
      <c r="E6" s="4"/>
      <c r="L6" s="46"/>
    </row>
    <row r="7" spans="1:13" ht="15" customHeight="1" x14ac:dyDescent="0.15">
      <c r="A7" s="47" t="s">
        <v>13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12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29</v>
      </c>
      <c r="B11" s="44">
        <f>G43</f>
        <v>2695000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28</v>
      </c>
      <c r="B12" s="43">
        <v>42213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11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27</v>
      </c>
      <c r="B15" s="37" t="s">
        <v>26</v>
      </c>
      <c r="C15" s="35" t="s">
        <v>25</v>
      </c>
      <c r="D15" s="35" t="s">
        <v>24</v>
      </c>
      <c r="E15" s="36" t="s">
        <v>23</v>
      </c>
      <c r="F15" s="36" t="s">
        <v>22</v>
      </c>
      <c r="G15" s="35" t="s">
        <v>21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32</v>
      </c>
      <c r="B17" s="30" t="s">
        <v>42</v>
      </c>
      <c r="C17" s="28">
        <v>1</v>
      </c>
      <c r="D17" s="22">
        <v>2450000</v>
      </c>
      <c r="E17" s="23">
        <f>C17*D17</f>
        <v>2450000</v>
      </c>
      <c r="F17" s="16">
        <f>E17*10%</f>
        <v>245000</v>
      </c>
      <c r="G17" s="16">
        <f t="shared" si="0"/>
        <v>2695000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35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43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4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34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3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36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37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38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40</v>
      </c>
      <c r="C28" s="20"/>
      <c r="D28" s="22"/>
      <c r="E28" s="22"/>
      <c r="F28" s="16"/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33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41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16" t="s">
        <v>39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20</v>
      </c>
      <c r="B43" s="6"/>
      <c r="C43" s="5"/>
      <c r="D43" s="14" t="s">
        <v>19</v>
      </c>
      <c r="E43" s="13">
        <f>SUM(E16:E42)</f>
        <v>2450000</v>
      </c>
      <c r="F43" s="12">
        <f>SUM(F16:F42)</f>
        <v>245000</v>
      </c>
      <c r="G43" s="12">
        <f>SUM(G16:G42)</f>
        <v>2695000</v>
      </c>
    </row>
    <row r="44" spans="1:12" s="3" customFormat="1" ht="15" customHeight="1" thickBot="1" x14ac:dyDescent="0.2">
      <c r="A44" s="11" t="s">
        <v>18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17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2025</vt:lpstr>
      <vt:lpstr>3325</vt:lpstr>
      <vt:lpstr>3320</vt:lpstr>
      <vt:lpstr>'2025'!Print_Area</vt:lpstr>
      <vt:lpstr>'3320'!Print_Area</vt:lpstr>
      <vt:lpstr>'3325'!Print_Area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2015-10-08T01:49:01Z</cp:lastPrinted>
  <dcterms:created xsi:type="dcterms:W3CDTF">2011-02-16T09:22:16Z</dcterms:created>
  <dcterms:modified xsi:type="dcterms:W3CDTF">2015-10-08T01:51:25Z</dcterms:modified>
</cp:coreProperties>
</file>