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30" windowWidth="19440" windowHeight="11760" activeTab="1"/>
  </bookViews>
  <sheets>
    <sheet name="Sheet1" sheetId="12" r:id="rId1"/>
    <sheet name="aed" sheetId="11" r:id="rId2"/>
  </sheets>
  <calcPr calcId="145621"/>
</workbook>
</file>

<file path=xl/calcChain.xml><?xml version="1.0" encoding="utf-8"?>
<calcChain xmlns="http://schemas.openxmlformats.org/spreadsheetml/2006/main">
  <c r="D22" i="11" l="1"/>
  <c r="D17" i="11"/>
  <c r="F43" i="11" l="1"/>
  <c r="E43" i="11"/>
  <c r="G43" i="11" s="1"/>
  <c r="E42" i="11"/>
  <c r="F42" i="11" s="1"/>
  <c r="G41" i="11"/>
  <c r="F41" i="11"/>
  <c r="E41" i="11"/>
  <c r="G40" i="11"/>
  <c r="F40" i="11"/>
  <c r="E40" i="11"/>
  <c r="F39" i="11"/>
  <c r="G39" i="11" s="1"/>
  <c r="G38" i="11"/>
  <c r="F38" i="11"/>
  <c r="F37" i="11"/>
  <c r="E37" i="11"/>
  <c r="E36" i="11"/>
  <c r="F36" i="11" s="1"/>
  <c r="F35" i="11"/>
  <c r="G35" i="11" s="1"/>
  <c r="E35" i="11"/>
  <c r="G34" i="11"/>
  <c r="F34" i="11"/>
  <c r="E33" i="11"/>
  <c r="F33" i="11" s="1"/>
  <c r="F32" i="11"/>
  <c r="G32" i="11" s="1"/>
  <c r="E32" i="11"/>
  <c r="G31" i="11"/>
  <c r="F31" i="11"/>
  <c r="E31" i="11"/>
  <c r="F30" i="11"/>
  <c r="E30" i="11"/>
  <c r="G30" i="11" s="1"/>
  <c r="E29" i="11"/>
  <c r="F29" i="11" s="1"/>
  <c r="G28" i="11"/>
  <c r="F28" i="11"/>
  <c r="E28" i="11"/>
  <c r="E27" i="11"/>
  <c r="F27" i="11" s="1"/>
  <c r="G27" i="11" s="1"/>
  <c r="E26" i="11"/>
  <c r="F26" i="11" s="1"/>
  <c r="E25" i="11"/>
  <c r="G25" i="11" s="1"/>
  <c r="F24" i="11"/>
  <c r="E24" i="11"/>
  <c r="G24" i="11" s="1"/>
  <c r="F23" i="11"/>
  <c r="E23" i="11"/>
  <c r="E22" i="11"/>
  <c r="F22" i="11" s="1"/>
  <c r="F21" i="11"/>
  <c r="E21" i="11"/>
  <c r="G21" i="11" s="1"/>
  <c r="G20" i="11"/>
  <c r="E18" i="11"/>
  <c r="F18" i="11" s="1"/>
  <c r="G18" i="11" s="1"/>
  <c r="E17" i="11"/>
  <c r="E16" i="11"/>
  <c r="F16" i="11" s="1"/>
  <c r="B12" i="11"/>
  <c r="G23" i="11" l="1"/>
  <c r="G26" i="11"/>
  <c r="G37" i="11"/>
  <c r="F17" i="11"/>
  <c r="G17" i="11" s="1"/>
  <c r="G16" i="11"/>
  <c r="G22" i="11"/>
  <c r="G29" i="11"/>
  <c r="G33" i="11"/>
  <c r="G36" i="11"/>
  <c r="G42" i="11"/>
  <c r="E44" i="11"/>
  <c r="F44" i="11" l="1"/>
  <c r="G44" i="11"/>
  <c r="B11" i="11" s="1"/>
</calcChain>
</file>

<file path=xl/sharedStrings.xml><?xml version="1.0" encoding="utf-8"?>
<sst xmlns="http://schemas.openxmlformats.org/spreadsheetml/2006/main" count="30" uniqueCount="30">
  <si>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</si>
  <si>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</si>
  <si>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</si>
  <si>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</si>
  <si>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</si>
  <si>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</si>
  <si>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</si>
  <si>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</si>
  <si>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</si>
  <si>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</si>
  <si>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</si>
  <si>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</si>
  <si>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</si>
  <si>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</si>
  <si>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</si>
  <si>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</si>
  <si>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</si>
  <si>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</si>
  <si>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</si>
  <si>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</si>
  <si>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</si>
  <si>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AED</t>
    <phoneticPr fontId="3" type="noConversion"/>
  </si>
  <si>
    <t>옵션</t>
    <phoneticPr fontId="3" type="noConversion"/>
  </si>
  <si>
    <t>NF-1200</t>
    <phoneticPr fontId="3" type="noConversion"/>
  </si>
  <si>
    <t>운영방식 : 반자동형 제세동기</t>
    <phoneticPr fontId="3" type="noConversion"/>
  </si>
  <si>
    <t>구성품 : 본체, 휴대용가방, 성인용패즈(1조), 비충전용배터리(1), 한글사용설명서</t>
    <phoneticPr fontId="3" type="noConversion"/>
  </si>
  <si>
    <t>프로토콜 : 음성과 인디케이터를 통해 환자에 대한 처치방법 전달</t>
    <phoneticPr fontId="3" type="noConversion"/>
  </si>
  <si>
    <t>벽걸이형 보관함</t>
    <phoneticPr fontId="3" type="noConversion"/>
  </si>
  <si>
    <t>퇴계현대 1차아파트 관리사무소</t>
    <phoneticPr fontId="3" type="noConversion"/>
  </si>
  <si>
    <t>033-251-8577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</si>
</sst>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5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38100</xdr:colOff>
      <xdr:row>18</xdr:row>
      <xdr:rowOff>133350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34100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8" name="그림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390525</xdr:colOff>
      <xdr:row>22</xdr:row>
      <xdr:rowOff>104775</xdr:rowOff>
    </xdr:from>
    <xdr:to>
      <xdr:col>1</xdr:col>
      <xdr:colOff>1312657</xdr:colOff>
      <xdr:row>31</xdr:row>
      <xdr:rowOff>133350</xdr:rowOff>
    </xdr:to>
    <xdr:pic>
      <xdr:nvPicPr>
        <xdr:cNvPr id="9" name="그림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619625"/>
          <a:ext cx="1941307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523875</xdr:colOff>
      <xdr:row>31</xdr:row>
      <xdr:rowOff>152399</xdr:rowOff>
    </xdr:from>
    <xdr:to>
      <xdr:col>6</xdr:col>
      <xdr:colOff>361950</xdr:colOff>
      <xdr:row>42</xdr:row>
      <xdr:rowOff>104980</xdr:rowOff>
    </xdr:to>
    <xdr:pic>
      <xdr:nvPicPr>
        <xdr:cNvPr id="10" name="그림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381749"/>
          <a:ext cx="5838825" cy="2048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419099</xdr:colOff>
      <xdr:row>22</xdr:row>
      <xdr:rowOff>104774</xdr:rowOff>
    </xdr:from>
    <xdr:to>
      <xdr:col>4</xdr:col>
      <xdr:colOff>714375</xdr:colOff>
      <xdr:row>31</xdr:row>
      <xdr:rowOff>68567</xdr:rowOff>
    </xdr:to>
    <xdr:pic>
      <xdr:nvPicPr>
        <xdr:cNvPr id="12" name="그림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49" y="4619624"/>
          <a:ext cx="1666876" cy="1678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2" sqref="H22"/>
    </sheetView>
  </sheetViews>
  <sheetFormatPr defaultRowHeight="13.5" x14ac:dyDescent="0.15"/>
  <sheetData/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7"/>
  <sheetViews>
    <sheetView tabSelected="1" workbookViewId="0">
      <selection activeCell="B7" sqref="B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28</v>
      </c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 t="s">
        <v>29</v>
      </c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1900000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42020.413687962966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21</v>
      </c>
      <c r="B17" s="48" t="s">
        <v>23</v>
      </c>
      <c r="C17" s="20">
        <v>1</v>
      </c>
      <c r="D17" s="26">
        <f>1750000/1.1</f>
        <v>1590909.0909090908</v>
      </c>
      <c r="E17" s="22">
        <f t="shared" si="0"/>
        <v>1590909.0909090908</v>
      </c>
      <c r="F17" s="23">
        <f t="shared" si="1"/>
        <v>159090.90909090909</v>
      </c>
      <c r="G17" s="23">
        <f t="shared" si="2"/>
        <v>1750000</v>
      </c>
      <c r="I17" s="27"/>
    </row>
    <row r="18" spans="1:9" s="2" customFormat="1" ht="15" customHeight="1" x14ac:dyDescent="0.15">
      <c r="A18" s="25"/>
      <c r="B18" s="45" t="s">
        <v>24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25</v>
      </c>
      <c r="C19" s="20"/>
      <c r="D19" s="26"/>
      <c r="E19" s="22"/>
      <c r="F19" s="23"/>
      <c r="G19" s="23"/>
    </row>
    <row r="20" spans="1:9" s="2" customFormat="1" ht="15" customHeight="1" x14ac:dyDescent="0.15">
      <c r="A20" s="25"/>
      <c r="B20" s="44" t="s">
        <v>26</v>
      </c>
      <c r="C20" s="20"/>
      <c r="D20" s="26"/>
      <c r="E20" s="22"/>
      <c r="F20" s="23"/>
      <c r="G20" s="23">
        <f t="shared" si="2"/>
        <v>0</v>
      </c>
      <c r="I20" s="27"/>
    </row>
    <row r="21" spans="1:9" s="2" customFormat="1" ht="15" customHeight="1" x14ac:dyDescent="0.15">
      <c r="A21" s="25"/>
      <c r="B21" s="44"/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 t="s">
        <v>22</v>
      </c>
      <c r="B22" s="44" t="s">
        <v>27</v>
      </c>
      <c r="C22" s="20">
        <v>1</v>
      </c>
      <c r="D22" s="26">
        <f>150000/1.1</f>
        <v>136363.63636363635</v>
      </c>
      <c r="E22" s="22">
        <f t="shared" si="0"/>
        <v>136363.63636363635</v>
      </c>
      <c r="F22" s="23">
        <f t="shared" si="1"/>
        <v>13636.363636363636</v>
      </c>
      <c r="G22" s="23">
        <f t="shared" si="2"/>
        <v>150000</v>
      </c>
      <c r="I22" s="27"/>
    </row>
    <row r="23" spans="1:9" s="2" customFormat="1" ht="15" customHeight="1" x14ac:dyDescent="0.15">
      <c r="A23" s="25"/>
      <c r="B23" s="44"/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5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/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5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5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48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9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5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5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1727272.7272727271</v>
      </c>
      <c r="F44" s="38">
        <f>SUM(F16:F43)</f>
        <v>172727.27272727274</v>
      </c>
      <c r="G44" s="38">
        <f>SUM(G16:G43)</f>
        <v>1900000</v>
      </c>
    </row>
    <row r="45" spans="1:7" s="2" customFormat="1" ht="15" customHeight="1" thickBot="1" x14ac:dyDescent="0.2">
      <c r="A45" s="39" t="s">
        <v>18</v>
      </c>
      <c r="B45" s="40" t="s">
        <v>19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aed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2015-01-16T00:56:06Z</cp:lastPrinted>
  <dcterms:created xsi:type="dcterms:W3CDTF">2013-10-08T01:57:35Z</dcterms:created>
  <dcterms:modified xsi:type="dcterms:W3CDTF">2015-01-16T01:40:25Z</dcterms:modified>
</cp:coreProperties>
</file>