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270" windowWidth="13995" windowHeight="7425" activeTab="1"/>
  </bookViews>
  <sheets>
    <sheet name="견적서" sheetId="8" r:id="rId1"/>
    <sheet name="원가" sheetId="7" r:id="rId2"/>
  </sheets>
  <calcPr calcId="145621"/>
</workbook>
</file>

<file path=xl/calcChain.xml><?xml version="1.0" encoding="utf-8"?>
<calcChain xmlns="http://schemas.openxmlformats.org/spreadsheetml/2006/main">
  <c r="E44" i="7" l="1"/>
  <c r="F44" i="7" s="1"/>
  <c r="E45" i="7"/>
  <c r="G45" i="7" s="1"/>
  <c r="F45" i="7"/>
  <c r="E43" i="8"/>
  <c r="F43" i="8" s="1"/>
  <c r="E42" i="8"/>
  <c r="F42" i="8" s="1"/>
  <c r="G42" i="8" s="1"/>
  <c r="F41" i="8"/>
  <c r="G41" i="8" s="1"/>
  <c r="E41" i="8"/>
  <c r="E40" i="8"/>
  <c r="E39" i="8"/>
  <c r="E38" i="8"/>
  <c r="F38" i="8" s="1"/>
  <c r="G38" i="8" s="1"/>
  <c r="F37" i="8"/>
  <c r="E37" i="8"/>
  <c r="E36" i="8"/>
  <c r="E35" i="8"/>
  <c r="E31" i="8"/>
  <c r="F31" i="8" s="1"/>
  <c r="G31" i="8" s="1"/>
  <c r="D31" i="8"/>
  <c r="E26" i="8"/>
  <c r="F26" i="8" s="1"/>
  <c r="G26" i="8" s="1"/>
  <c r="D26" i="8"/>
  <c r="G25" i="8"/>
  <c r="F25" i="8"/>
  <c r="E17" i="8"/>
  <c r="E43" i="7"/>
  <c r="E36" i="7"/>
  <c r="F36" i="7"/>
  <c r="G36" i="7"/>
  <c r="E37" i="7"/>
  <c r="F37" i="7" s="1"/>
  <c r="E38" i="7"/>
  <c r="F38" i="7" s="1"/>
  <c r="E39" i="7"/>
  <c r="G39" i="7" s="1"/>
  <c r="F39" i="7"/>
  <c r="E40" i="7"/>
  <c r="F40" i="7" s="1"/>
  <c r="E41" i="7"/>
  <c r="E42" i="7"/>
  <c r="F42" i="7" s="1"/>
  <c r="G44" i="7" l="1"/>
  <c r="F35" i="8"/>
  <c r="G35" i="8" s="1"/>
  <c r="G39" i="8"/>
  <c r="G37" i="8"/>
  <c r="F39" i="8"/>
  <c r="G43" i="8"/>
  <c r="E47" i="8"/>
  <c r="F17" i="8"/>
  <c r="F36" i="8"/>
  <c r="G36" i="8" s="1"/>
  <c r="F40" i="8"/>
  <c r="G40" i="8" s="1"/>
  <c r="F43" i="7"/>
  <c r="G43" i="7" s="1"/>
  <c r="G40" i="7"/>
  <c r="G37" i="7"/>
  <c r="F41" i="7"/>
  <c r="G41" i="7" s="1"/>
  <c r="G42" i="7"/>
  <c r="G38" i="7"/>
  <c r="E31" i="7"/>
  <c r="E26" i="7"/>
  <c r="D26" i="7"/>
  <c r="D31" i="7"/>
  <c r="F47" i="8" l="1"/>
  <c r="G17" i="8"/>
  <c r="G47" i="8" s="1"/>
  <c r="B11" i="8" s="1"/>
  <c r="F31" i="7"/>
  <c r="G31" i="7" s="1"/>
  <c r="F26" i="7"/>
  <c r="G26" i="7" s="1"/>
  <c r="F25" i="7" l="1"/>
  <c r="G25" i="7" s="1"/>
  <c r="E35" i="7" l="1"/>
  <c r="E17" i="7"/>
  <c r="F35" i="7" l="1"/>
  <c r="G35" i="7" s="1"/>
  <c r="F17" i="7"/>
  <c r="G17" i="7" s="1"/>
  <c r="E47" i="7"/>
  <c r="F47" i="7" l="1"/>
  <c r="G47" i="7"/>
  <c r="B11" i="7" s="1"/>
</calcChain>
</file>

<file path=xl/sharedStrings.xml><?xml version="1.0" encoding="utf-8"?>
<sst xmlns="http://schemas.openxmlformats.org/spreadsheetml/2006/main" count="84" uniqueCount="45">
  <si>
    <t xml:space="preserve">* REMARK 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</si>
  <si>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</si>
  <si>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</si>
  <si>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</si>
  <si>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</si>
  <si>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</si>
  <si>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</si>
  <si>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</si>
  <si>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</si>
  <si>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</si>
  <si>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</si>
  <si>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</si>
  <si>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</si>
  <si>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</si>
  <si>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</si>
  <si>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</si>
  <si>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</si>
  <si>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</si>
  <si>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</si>
  <si>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</si>
  <si>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조규장(010-2910-7760)</t>
    <phoneticPr fontId="3" type="noConversion"/>
  </si>
  <si>
    <t>프로젝터</t>
    <phoneticPr fontId="3" type="noConversion"/>
  </si>
  <si>
    <t>화면밝기 : 5000 안시루멘</t>
    <phoneticPr fontId="3" type="noConversion"/>
  </si>
  <si>
    <t>렌즈밝기 : F 1.6 ~ 2.08</t>
    <phoneticPr fontId="3" type="noConversion"/>
  </si>
  <si>
    <t>명암비 : 10,000 : 1</t>
    <phoneticPr fontId="3" type="noConversion"/>
  </si>
  <si>
    <t>(현장설치도)</t>
    <phoneticPr fontId="3" type="noConversion"/>
  </si>
  <si>
    <t>캐논 GL-450W</t>
    <phoneticPr fontId="3" type="noConversion"/>
  </si>
  <si>
    <t>해상도 : 1280 x 800 WXGA</t>
    <phoneticPr fontId="3" type="noConversion"/>
  </si>
  <si>
    <t>물품식별번호 : 22759218</t>
    <phoneticPr fontId="3" type="noConversion"/>
  </si>
  <si>
    <t>스크린</t>
    <phoneticPr fontId="3" type="noConversion"/>
  </si>
  <si>
    <t>HP ESW2316</t>
    <phoneticPr fontId="3" type="noConversion"/>
  </si>
  <si>
    <t>2310 x 1600 와이드 스크린</t>
    <phoneticPr fontId="3" type="noConversion"/>
  </si>
  <si>
    <t>HP ES1818</t>
    <phoneticPr fontId="3" type="noConversion"/>
  </si>
  <si>
    <t>1800 x 1800 스크린</t>
    <phoneticPr fontId="3" type="noConversion"/>
  </si>
  <si>
    <t>유선 리모컨</t>
    <phoneticPr fontId="3" type="noConversion"/>
  </si>
  <si>
    <t>무선 리모컨</t>
    <phoneticPr fontId="3" type="noConversion"/>
  </si>
  <si>
    <t>강원도청소년수련관</t>
    <phoneticPr fontId="3" type="noConversion"/>
  </si>
  <si>
    <t>프로젝터</t>
    <phoneticPr fontId="3" type="noConversion"/>
  </si>
  <si>
    <t>스크린 120</t>
    <phoneticPr fontId="3" type="noConversion"/>
  </si>
  <si>
    <t>스크린 80</t>
    <phoneticPr fontId="3" type="noConversion"/>
  </si>
  <si>
    <t>케이블</t>
    <phoneticPr fontId="3" type="noConversion"/>
  </si>
  <si>
    <t>설치비 덕트</t>
    <phoneticPr fontId="3" type="noConversion"/>
  </si>
  <si>
    <t>프로젝터 설치비</t>
    <phoneticPr fontId="3" type="noConversion"/>
  </si>
  <si>
    <t>스크린 설치비</t>
    <phoneticPr fontId="3" type="noConversion"/>
  </si>
  <si>
    <t>화물비 추가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</si>
</sst>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0" fontId="8" fillId="0" borderId="0" xfId="0" applyFont="1"/>
    <xf numFmtId="41" fontId="2" fillId="0" borderId="7" xfId="1" applyFont="1" applyBorder="1" applyAlignment="1">
      <alignment horizontal="left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center"/>
    </xf>
    <xf numFmtId="41" fontId="4" fillId="0" borderId="7" xfId="1" applyFont="1" applyBorder="1" applyAlignment="1">
      <alignment horizontal="left"/>
    </xf>
    <xf numFmtId="0" fontId="0" fillId="0" borderId="0" xfId="0" applyFont="1"/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276226</xdr:colOff>
      <xdr:row>3</xdr:row>
      <xdr:rowOff>255812</xdr:rowOff>
    </xdr:from>
    <xdr:ext cx="3695699" cy="1925414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6" y="989237"/>
          <a:ext cx="3695699" cy="1925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276226</xdr:colOff>
      <xdr:row>3</xdr:row>
      <xdr:rowOff>255812</xdr:rowOff>
    </xdr:from>
    <xdr:ext cx="3695699" cy="1925414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6" y="989237"/>
          <a:ext cx="3695699" cy="1925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0"/>
  <sheetViews>
    <sheetView topLeftCell="A10" workbookViewId="0">
      <selection activeCell="E45" sqref="E45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4" t="s">
        <v>19</v>
      </c>
      <c r="B1" s="44"/>
      <c r="C1" s="44"/>
      <c r="D1" s="44"/>
      <c r="E1" s="44"/>
      <c r="F1" s="44"/>
      <c r="G1" s="44"/>
    </row>
    <row r="2" spans="1:7" ht="15" customHeight="1">
      <c r="A2" s="3"/>
      <c r="B2" s="3"/>
      <c r="C2" s="37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5" t="s">
        <v>36</v>
      </c>
      <c r="B4" s="45"/>
      <c r="C4" s="36" t="s">
        <v>18</v>
      </c>
      <c r="D4" s="4"/>
      <c r="E4" s="4"/>
    </row>
    <row r="5" spans="1:7" ht="15" customHeight="1">
      <c r="A5" s="40" t="s">
        <v>17</v>
      </c>
      <c r="B5" s="35"/>
      <c r="C5" s="34"/>
      <c r="D5" s="4"/>
      <c r="E5" s="4"/>
    </row>
    <row r="6" spans="1:7" ht="15" customHeight="1">
      <c r="A6" s="40" t="s">
        <v>16</v>
      </c>
      <c r="B6" s="3"/>
      <c r="C6" s="4"/>
      <c r="D6" s="4"/>
      <c r="E6" s="4"/>
    </row>
    <row r="7" spans="1:7" ht="15" customHeight="1">
      <c r="A7" s="40" t="s">
        <v>15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3" t="s">
        <v>14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13</v>
      </c>
      <c r="B11" s="32">
        <f>G47</f>
        <v>3435000</v>
      </c>
      <c r="C11" s="4"/>
      <c r="D11" s="4"/>
      <c r="E11" s="4"/>
    </row>
    <row r="12" spans="1:7" ht="15" customHeight="1">
      <c r="A12" s="3" t="s">
        <v>12</v>
      </c>
      <c r="B12" s="31">
        <v>42677</v>
      </c>
      <c r="C12" s="4"/>
      <c r="D12" s="4"/>
      <c r="E12" s="4"/>
    </row>
    <row r="13" spans="1:7" ht="15" customHeight="1">
      <c r="A13" s="3" t="s">
        <v>11</v>
      </c>
      <c r="B13" s="30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29" t="s">
        <v>10</v>
      </c>
      <c r="B15" s="29" t="s">
        <v>9</v>
      </c>
      <c r="C15" s="27" t="s">
        <v>8</v>
      </c>
      <c r="D15" s="27" t="s">
        <v>7</v>
      </c>
      <c r="E15" s="28" t="s">
        <v>6</v>
      </c>
      <c r="F15" s="28" t="s">
        <v>5</v>
      </c>
      <c r="G15" s="27" t="s">
        <v>4</v>
      </c>
    </row>
    <row r="16" spans="1:7" s="3" customFormat="1" ht="15" customHeight="1">
      <c r="A16" s="26"/>
      <c r="B16" s="25"/>
      <c r="C16" s="20"/>
      <c r="D16" s="24"/>
      <c r="E16" s="17"/>
      <c r="F16" s="16"/>
      <c r="G16" s="23"/>
    </row>
    <row r="17" spans="1:9" s="3" customFormat="1" ht="15" customHeight="1">
      <c r="A17" s="21" t="s">
        <v>21</v>
      </c>
      <c r="B17" s="39" t="s">
        <v>26</v>
      </c>
      <c r="C17" s="20">
        <v>1</v>
      </c>
      <c r="D17" s="19">
        <v>2000000</v>
      </c>
      <c r="E17" s="17">
        <f>C17*D17</f>
        <v>2000000</v>
      </c>
      <c r="F17" s="16">
        <f>E17*0.1</f>
        <v>200000</v>
      </c>
      <c r="G17" s="16">
        <f>E17+F17</f>
        <v>2200000</v>
      </c>
      <c r="I17" s="22"/>
    </row>
    <row r="18" spans="1:9" s="3" customFormat="1" ht="15" customHeight="1">
      <c r="A18" s="21"/>
      <c r="B18" s="39" t="s">
        <v>28</v>
      </c>
      <c r="C18" s="20"/>
      <c r="D18" s="19"/>
      <c r="E18" s="17"/>
      <c r="F18" s="16"/>
      <c r="G18" s="16"/>
    </row>
    <row r="19" spans="1:9" s="3" customFormat="1" ht="15" customHeight="1">
      <c r="A19" s="21"/>
      <c r="B19" s="39" t="s">
        <v>25</v>
      </c>
      <c r="C19" s="20"/>
      <c r="D19" s="19"/>
      <c r="E19" s="17"/>
      <c r="F19" s="16"/>
      <c r="G19" s="16"/>
    </row>
    <row r="20" spans="1:9" s="3" customFormat="1" ht="15" customHeight="1">
      <c r="A20" s="21"/>
      <c r="B20" s="39" t="s">
        <v>22</v>
      </c>
      <c r="C20" s="20"/>
      <c r="D20" s="19"/>
      <c r="E20" s="17"/>
      <c r="F20" s="16"/>
      <c r="G20" s="16"/>
    </row>
    <row r="21" spans="1:9" s="3" customFormat="1" ht="15" customHeight="1">
      <c r="A21" s="21"/>
      <c r="B21" s="39" t="s">
        <v>27</v>
      </c>
      <c r="C21" s="20"/>
      <c r="D21" s="19"/>
      <c r="E21" s="17"/>
      <c r="F21" s="16"/>
      <c r="G21" s="16"/>
      <c r="I21" s="22"/>
    </row>
    <row r="22" spans="1:9" s="3" customFormat="1" ht="15" customHeight="1">
      <c r="A22" s="21"/>
      <c r="B22" s="39" t="s">
        <v>23</v>
      </c>
      <c r="C22" s="20"/>
      <c r="D22" s="19"/>
      <c r="E22" s="17"/>
      <c r="F22" s="16"/>
      <c r="G22" s="16"/>
    </row>
    <row r="23" spans="1:9" s="3" customFormat="1" ht="15" customHeight="1">
      <c r="A23" s="21"/>
      <c r="B23" s="39" t="s">
        <v>24</v>
      </c>
      <c r="C23" s="20"/>
      <c r="D23" s="19"/>
      <c r="E23" s="17"/>
      <c r="F23" s="16"/>
      <c r="G23" s="16"/>
    </row>
    <row r="24" spans="1:9" s="3" customFormat="1" ht="15" customHeight="1">
      <c r="A24" s="21"/>
      <c r="B24" s="39"/>
      <c r="C24" s="20"/>
      <c r="D24" s="19"/>
      <c r="E24" s="17"/>
      <c r="F24" s="16"/>
      <c r="G24" s="16"/>
    </row>
    <row r="25" spans="1:9" s="3" customFormat="1" ht="15" customHeight="1">
      <c r="A25" s="21"/>
      <c r="B25" s="39"/>
      <c r="C25" s="20"/>
      <c r="D25" s="19"/>
      <c r="E25" s="17"/>
      <c r="F25" s="16">
        <f>E25*0.1</f>
        <v>0</v>
      </c>
      <c r="G25" s="16">
        <f>E25+F25</f>
        <v>0</v>
      </c>
    </row>
    <row r="26" spans="1:9" s="3" customFormat="1" ht="15" customHeight="1">
      <c r="A26" s="21" t="s">
        <v>29</v>
      </c>
      <c r="B26" s="39" t="s">
        <v>30</v>
      </c>
      <c r="C26" s="20">
        <v>1</v>
      </c>
      <c r="D26" s="19">
        <f>850000/1.1</f>
        <v>772727.27272727271</v>
      </c>
      <c r="E26" s="17">
        <f>C26*D26</f>
        <v>772727.27272727271</v>
      </c>
      <c r="F26" s="16">
        <f>E26*0.1</f>
        <v>77272.727272727279</v>
      </c>
      <c r="G26" s="16">
        <f>E26+F26</f>
        <v>850000</v>
      </c>
    </row>
    <row r="27" spans="1:9" s="3" customFormat="1" ht="15" customHeight="1">
      <c r="A27" s="41"/>
      <c r="B27" s="39" t="s">
        <v>31</v>
      </c>
      <c r="C27" s="20"/>
      <c r="D27" s="19"/>
      <c r="E27" s="17"/>
      <c r="F27" s="16"/>
      <c r="G27" s="16"/>
    </row>
    <row r="28" spans="1:9" s="3" customFormat="1" ht="15" customHeight="1">
      <c r="A28" s="21"/>
      <c r="B28" s="39" t="s">
        <v>35</v>
      </c>
      <c r="C28" s="20"/>
      <c r="D28" s="19"/>
      <c r="E28" s="17"/>
      <c r="F28" s="16"/>
      <c r="G28" s="16"/>
    </row>
    <row r="29" spans="1:9" s="3" customFormat="1" ht="15" customHeight="1">
      <c r="A29" s="21"/>
      <c r="B29" s="39"/>
      <c r="C29" s="20"/>
      <c r="D29" s="19"/>
      <c r="E29" s="17"/>
      <c r="F29" s="16"/>
      <c r="G29" s="16"/>
    </row>
    <row r="30" spans="1:9" s="3" customFormat="1" ht="15" customHeight="1">
      <c r="A30" s="21"/>
      <c r="B30" s="39"/>
      <c r="C30" s="20"/>
      <c r="D30" s="19"/>
      <c r="E30" s="17"/>
      <c r="F30" s="16"/>
      <c r="G30" s="16"/>
    </row>
    <row r="31" spans="1:9" s="3" customFormat="1" ht="15" customHeight="1">
      <c r="A31" s="21" t="s">
        <v>29</v>
      </c>
      <c r="B31" s="39" t="s">
        <v>32</v>
      </c>
      <c r="C31" s="20">
        <v>1</v>
      </c>
      <c r="D31" s="19">
        <f>350000</f>
        <v>350000</v>
      </c>
      <c r="E31" s="17">
        <f>C31*D31</f>
        <v>350000</v>
      </c>
      <c r="F31" s="16">
        <f>E31*0.1</f>
        <v>35000</v>
      </c>
      <c r="G31" s="16">
        <f>E31+F31</f>
        <v>385000</v>
      </c>
    </row>
    <row r="32" spans="1:9" s="3" customFormat="1" ht="15" customHeight="1">
      <c r="A32" s="21"/>
      <c r="B32" s="39" t="s">
        <v>33</v>
      </c>
      <c r="C32" s="20"/>
      <c r="D32" s="19"/>
      <c r="E32" s="17"/>
      <c r="F32" s="16"/>
      <c r="G32" s="16"/>
    </row>
    <row r="33" spans="1:10" s="3" customFormat="1" ht="15" customHeight="1">
      <c r="A33" s="21"/>
      <c r="B33" s="39" t="s">
        <v>34</v>
      </c>
      <c r="C33" s="20"/>
      <c r="D33" s="19"/>
      <c r="E33" s="17"/>
      <c r="F33" s="16"/>
      <c r="G33" s="16"/>
    </row>
    <row r="34" spans="1:10" s="3" customFormat="1" ht="15" customHeight="1">
      <c r="A34" s="21"/>
      <c r="B34" s="39"/>
      <c r="C34" s="20"/>
      <c r="D34" s="19"/>
      <c r="E34" s="17"/>
      <c r="F34" s="16"/>
      <c r="G34" s="16"/>
    </row>
    <row r="35" spans="1:10" s="3" customFormat="1" ht="15" customHeight="1">
      <c r="A35" s="21"/>
      <c r="B35" s="39"/>
      <c r="C35" s="20"/>
      <c r="D35" s="19"/>
      <c r="E35" s="17">
        <f>C35*D35</f>
        <v>0</v>
      </c>
      <c r="F35" s="16">
        <f>E35*0.1</f>
        <v>0</v>
      </c>
      <c r="G35" s="16">
        <f>E35+F35</f>
        <v>0</v>
      </c>
    </row>
    <row r="36" spans="1:10" s="3" customFormat="1" ht="15" customHeight="1">
      <c r="A36" s="21"/>
      <c r="B36" s="39"/>
      <c r="C36" s="20"/>
      <c r="D36" s="19"/>
      <c r="E36" s="17">
        <f t="shared" ref="E36:E43" si="0">C36*D36</f>
        <v>0</v>
      </c>
      <c r="F36" s="16">
        <f t="shared" ref="F36:F43" si="1">E36*0.1</f>
        <v>0</v>
      </c>
      <c r="G36" s="16">
        <f t="shared" ref="G36:G43" si="2">E36+F36</f>
        <v>0</v>
      </c>
      <c r="J36" s="38"/>
    </row>
    <row r="37" spans="1:10" s="3" customFormat="1" ht="15" customHeight="1">
      <c r="A37" s="21"/>
      <c r="B37" s="39"/>
      <c r="C37" s="20"/>
      <c r="D37" s="19"/>
      <c r="E37" s="17">
        <f t="shared" si="0"/>
        <v>0</v>
      </c>
      <c r="F37" s="16">
        <f t="shared" si="1"/>
        <v>0</v>
      </c>
      <c r="G37" s="16">
        <f t="shared" si="2"/>
        <v>0</v>
      </c>
    </row>
    <row r="38" spans="1:10" s="3" customFormat="1" ht="15" customHeight="1">
      <c r="A38" s="21"/>
      <c r="B38" s="39"/>
      <c r="C38" s="20"/>
      <c r="D38" s="19"/>
      <c r="E38" s="17">
        <f t="shared" si="0"/>
        <v>0</v>
      </c>
      <c r="F38" s="16">
        <f t="shared" si="1"/>
        <v>0</v>
      </c>
      <c r="G38" s="16">
        <f t="shared" si="2"/>
        <v>0</v>
      </c>
    </row>
    <row r="39" spans="1:10" s="3" customFormat="1" ht="15" customHeight="1">
      <c r="A39" s="21"/>
      <c r="B39" s="39"/>
      <c r="C39" s="20"/>
      <c r="D39" s="19"/>
      <c r="E39" s="17">
        <f t="shared" si="0"/>
        <v>0</v>
      </c>
      <c r="F39" s="16">
        <f t="shared" si="1"/>
        <v>0</v>
      </c>
      <c r="G39" s="16">
        <f t="shared" si="2"/>
        <v>0</v>
      </c>
    </row>
    <row r="40" spans="1:10" s="3" customFormat="1" ht="15" customHeight="1">
      <c r="A40" s="21"/>
      <c r="B40" s="39"/>
      <c r="C40" s="20"/>
      <c r="D40" s="19"/>
      <c r="E40" s="17">
        <f t="shared" si="0"/>
        <v>0</v>
      </c>
      <c r="F40" s="16">
        <f t="shared" si="1"/>
        <v>0</v>
      </c>
      <c r="G40" s="16">
        <f t="shared" si="2"/>
        <v>0</v>
      </c>
    </row>
    <row r="41" spans="1:10" s="3" customFormat="1" ht="15" customHeight="1">
      <c r="A41" s="21"/>
      <c r="B41" s="39"/>
      <c r="C41" s="20"/>
      <c r="D41" s="19"/>
      <c r="E41" s="17">
        <f t="shared" si="0"/>
        <v>0</v>
      </c>
      <c r="F41" s="16">
        <f t="shared" si="1"/>
        <v>0</v>
      </c>
      <c r="G41" s="16">
        <f t="shared" si="2"/>
        <v>0</v>
      </c>
    </row>
    <row r="42" spans="1:10" s="3" customFormat="1" ht="15" customHeight="1">
      <c r="A42" s="21"/>
      <c r="B42" s="39"/>
      <c r="C42" s="20"/>
      <c r="D42" s="19"/>
      <c r="E42" s="17">
        <f t="shared" si="0"/>
        <v>0</v>
      </c>
      <c r="F42" s="16">
        <f t="shared" si="1"/>
        <v>0</v>
      </c>
      <c r="G42" s="16">
        <f t="shared" si="2"/>
        <v>0</v>
      </c>
    </row>
    <row r="43" spans="1:10" s="3" customFormat="1" ht="15" customHeight="1">
      <c r="A43" s="21"/>
      <c r="B43" s="39"/>
      <c r="C43" s="20"/>
      <c r="D43" s="19"/>
      <c r="E43" s="17">
        <f t="shared" si="0"/>
        <v>0</v>
      </c>
      <c r="F43" s="16">
        <f t="shared" si="1"/>
        <v>0</v>
      </c>
      <c r="G43" s="16">
        <f t="shared" si="2"/>
        <v>0</v>
      </c>
    </row>
    <row r="44" spans="1:10" s="3" customFormat="1" ht="15" customHeight="1">
      <c r="A44" s="21"/>
      <c r="B44" s="39"/>
      <c r="C44" s="20"/>
      <c r="D44" s="19"/>
      <c r="E44" s="17"/>
      <c r="F44" s="16"/>
      <c r="G44" s="16"/>
    </row>
    <row r="45" spans="1:10" s="3" customFormat="1" ht="15" customHeight="1">
      <c r="A45" s="21"/>
      <c r="B45" s="39"/>
      <c r="C45" s="20"/>
      <c r="D45" s="19"/>
      <c r="E45" s="43"/>
      <c r="F45" s="16"/>
      <c r="G45" s="16"/>
    </row>
    <row r="46" spans="1:10" s="3" customFormat="1" ht="15" customHeight="1" thickBot="1">
      <c r="A46" s="21"/>
      <c r="B46" s="42"/>
      <c r="C46" s="20"/>
      <c r="D46" s="19"/>
      <c r="E46" s="18"/>
      <c r="F46" s="16"/>
      <c r="G46" s="16"/>
    </row>
    <row r="47" spans="1:10" s="3" customFormat="1" ht="15" customHeight="1">
      <c r="A47" s="15" t="s">
        <v>3</v>
      </c>
      <c r="B47" s="6"/>
      <c r="C47" s="5"/>
      <c r="D47" s="14" t="s">
        <v>2</v>
      </c>
      <c r="E47" s="13">
        <f>SUM(E16:E46)</f>
        <v>3122727.2727272725</v>
      </c>
      <c r="F47" s="12">
        <f>SUM(F16:F46)</f>
        <v>312272.72727272729</v>
      </c>
      <c r="G47" s="12">
        <f>SUM(G16:G46)</f>
        <v>3435000</v>
      </c>
    </row>
    <row r="48" spans="1:10" s="3" customFormat="1" ht="15" customHeight="1" thickBot="1">
      <c r="A48" s="11" t="s">
        <v>1</v>
      </c>
      <c r="B48" s="10" t="s">
        <v>20</v>
      </c>
      <c r="C48" s="9"/>
      <c r="D48" s="7"/>
      <c r="E48" s="8"/>
      <c r="F48" s="7"/>
      <c r="G48" s="7"/>
    </row>
    <row r="49" spans="1:7" s="3" customFormat="1" ht="15" customHeight="1">
      <c r="A49" s="3" t="s">
        <v>0</v>
      </c>
      <c r="C49" s="4"/>
      <c r="D49" s="4"/>
      <c r="E49" s="4"/>
      <c r="F49" s="4"/>
      <c r="G49" s="4"/>
    </row>
    <row r="50" spans="1:7" s="3" customFormat="1" ht="15" customHeight="1">
      <c r="C50" s="4"/>
      <c r="D50" s="4"/>
      <c r="E50" s="4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A52" s="6"/>
      <c r="B52" s="6"/>
      <c r="C52" s="5"/>
      <c r="D52" s="5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/>
      <c r="F60" s="4"/>
      <c r="G60" s="4"/>
    </row>
    <row r="61" spans="1:7" s="3" customFormat="1" ht="15" customHeight="1">
      <c r="C61" s="4"/>
      <c r="D61" s="4"/>
      <c r="E61"/>
      <c r="F61" s="4"/>
      <c r="G61" s="4"/>
    </row>
    <row r="62" spans="1:7" s="3" customFormat="1" ht="15" customHeight="1">
      <c r="C62" s="4"/>
      <c r="D62" s="4"/>
      <c r="E62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  <row r="118" spans="3:7" s="3" customFormat="1" ht="15" customHeight="1">
      <c r="C118" s="4"/>
      <c r="D118" s="4"/>
      <c r="E118" s="4"/>
      <c r="F118" s="4"/>
      <c r="G118" s="4"/>
    </row>
    <row r="119" spans="3:7" s="3" customFormat="1" ht="15" customHeight="1">
      <c r="C119" s="4"/>
      <c r="D119" s="4"/>
      <c r="E119" s="4"/>
      <c r="F119" s="4"/>
      <c r="G119" s="4"/>
    </row>
    <row r="120" spans="3:7" s="3" customFormat="1" ht="15" customHeight="1">
      <c r="C120" s="4"/>
      <c r="D120" s="4"/>
      <c r="E120" s="4"/>
      <c r="F120" s="4"/>
      <c r="G120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0"/>
  <sheetViews>
    <sheetView tabSelected="1" workbookViewId="0">
      <selection activeCell="B45" sqref="B45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4" t="s">
        <v>19</v>
      </c>
      <c r="B1" s="44"/>
      <c r="C1" s="44"/>
      <c r="D1" s="44"/>
      <c r="E1" s="44"/>
      <c r="F1" s="44"/>
      <c r="G1" s="44"/>
    </row>
    <row r="2" spans="1:7" ht="15" customHeight="1">
      <c r="A2" s="3"/>
      <c r="B2" s="3"/>
      <c r="C2" s="37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5" t="s">
        <v>36</v>
      </c>
      <c r="B4" s="45"/>
      <c r="C4" s="36" t="s">
        <v>18</v>
      </c>
      <c r="D4" s="4"/>
      <c r="E4" s="4"/>
    </row>
    <row r="5" spans="1:7" ht="15" customHeight="1">
      <c r="A5" s="40" t="s">
        <v>17</v>
      </c>
      <c r="B5" s="35"/>
      <c r="C5" s="34"/>
      <c r="D5" s="4"/>
      <c r="E5" s="4"/>
    </row>
    <row r="6" spans="1:7" ht="15" customHeight="1">
      <c r="A6" s="40" t="s">
        <v>16</v>
      </c>
      <c r="B6" s="3"/>
      <c r="C6" s="4"/>
      <c r="D6" s="4"/>
      <c r="E6" s="4"/>
    </row>
    <row r="7" spans="1:7" ht="15" customHeight="1">
      <c r="A7" s="40" t="s">
        <v>15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3" t="s">
        <v>14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13</v>
      </c>
      <c r="B11" s="32">
        <f>G47</f>
        <v>465000</v>
      </c>
      <c r="C11" s="4"/>
      <c r="D11" s="4"/>
      <c r="E11" s="4"/>
    </row>
    <row r="12" spans="1:7" ht="15" customHeight="1">
      <c r="A12" s="3" t="s">
        <v>12</v>
      </c>
      <c r="B12" s="31">
        <v>42677</v>
      </c>
      <c r="C12" s="4"/>
      <c r="D12" s="4"/>
      <c r="E12" s="4"/>
    </row>
    <row r="13" spans="1:7" ht="15" customHeight="1">
      <c r="A13" s="3" t="s">
        <v>11</v>
      </c>
      <c r="B13" s="30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29" t="s">
        <v>10</v>
      </c>
      <c r="B15" s="29" t="s">
        <v>9</v>
      </c>
      <c r="C15" s="27" t="s">
        <v>8</v>
      </c>
      <c r="D15" s="27" t="s">
        <v>7</v>
      </c>
      <c r="E15" s="28" t="s">
        <v>6</v>
      </c>
      <c r="F15" s="28" t="s">
        <v>5</v>
      </c>
      <c r="G15" s="27" t="s">
        <v>4</v>
      </c>
    </row>
    <row r="16" spans="1:7" s="3" customFormat="1" ht="15" customHeight="1">
      <c r="A16" s="26"/>
      <c r="B16" s="25"/>
      <c r="C16" s="20"/>
      <c r="D16" s="24"/>
      <c r="E16" s="17"/>
      <c r="F16" s="16"/>
      <c r="G16" s="23"/>
    </row>
    <row r="17" spans="1:9" s="3" customFormat="1" ht="15" customHeight="1">
      <c r="A17" s="21" t="s">
        <v>21</v>
      </c>
      <c r="B17" s="39" t="s">
        <v>26</v>
      </c>
      <c r="C17" s="20">
        <v>1</v>
      </c>
      <c r="D17" s="19">
        <v>2000000</v>
      </c>
      <c r="E17" s="17">
        <f>C17*D17</f>
        <v>2000000</v>
      </c>
      <c r="F17" s="16">
        <f>E17*0.1</f>
        <v>200000</v>
      </c>
      <c r="G17" s="16">
        <f>E17+F17</f>
        <v>2200000</v>
      </c>
      <c r="I17" s="22"/>
    </row>
    <row r="18" spans="1:9" s="3" customFormat="1" ht="15" customHeight="1">
      <c r="A18" s="21"/>
      <c r="B18" s="39" t="s">
        <v>28</v>
      </c>
      <c r="C18" s="20"/>
      <c r="D18" s="19"/>
      <c r="E18" s="17"/>
      <c r="F18" s="16"/>
      <c r="G18" s="16"/>
    </row>
    <row r="19" spans="1:9" s="3" customFormat="1" ht="15" customHeight="1">
      <c r="A19" s="21"/>
      <c r="B19" s="39" t="s">
        <v>25</v>
      </c>
      <c r="C19" s="20"/>
      <c r="D19" s="19"/>
      <c r="E19" s="17"/>
      <c r="F19" s="16"/>
      <c r="G19" s="16"/>
    </row>
    <row r="20" spans="1:9" s="3" customFormat="1" ht="15" customHeight="1">
      <c r="A20" s="21"/>
      <c r="B20" s="39" t="s">
        <v>22</v>
      </c>
      <c r="C20" s="20"/>
      <c r="D20" s="19"/>
      <c r="E20" s="17"/>
      <c r="F20" s="16"/>
      <c r="G20" s="16"/>
    </row>
    <row r="21" spans="1:9" s="3" customFormat="1" ht="15" customHeight="1">
      <c r="A21" s="21"/>
      <c r="B21" s="39" t="s">
        <v>27</v>
      </c>
      <c r="C21" s="20"/>
      <c r="D21" s="19"/>
      <c r="E21" s="17"/>
      <c r="F21" s="16"/>
      <c r="G21" s="16"/>
      <c r="I21" s="22"/>
    </row>
    <row r="22" spans="1:9" s="3" customFormat="1" ht="15" customHeight="1">
      <c r="A22" s="21"/>
      <c r="B22" s="39" t="s">
        <v>23</v>
      </c>
      <c r="C22" s="20"/>
      <c r="D22" s="19"/>
      <c r="E22" s="17"/>
      <c r="F22" s="16"/>
      <c r="G22" s="16"/>
    </row>
    <row r="23" spans="1:9" s="3" customFormat="1" ht="15" customHeight="1">
      <c r="A23" s="21"/>
      <c r="B23" s="39" t="s">
        <v>24</v>
      </c>
      <c r="C23" s="20"/>
      <c r="D23" s="19"/>
      <c r="E23" s="17"/>
      <c r="F23" s="16"/>
      <c r="G23" s="16"/>
    </row>
    <row r="24" spans="1:9" s="3" customFormat="1" ht="15" customHeight="1">
      <c r="A24" s="21"/>
      <c r="B24" s="39"/>
      <c r="C24" s="20"/>
      <c r="D24" s="19"/>
      <c r="E24" s="17"/>
      <c r="F24" s="16"/>
      <c r="G24" s="16"/>
    </row>
    <row r="25" spans="1:9" s="3" customFormat="1" ht="15" customHeight="1">
      <c r="A25" s="21"/>
      <c r="B25" s="39"/>
      <c r="C25" s="20"/>
      <c r="D25" s="19"/>
      <c r="E25" s="17"/>
      <c r="F25" s="16">
        <f>E25*0.1</f>
        <v>0</v>
      </c>
      <c r="G25" s="16">
        <f>E25+F25</f>
        <v>0</v>
      </c>
    </row>
    <row r="26" spans="1:9" s="3" customFormat="1" ht="15" customHeight="1">
      <c r="A26" s="21" t="s">
        <v>29</v>
      </c>
      <c r="B26" s="39" t="s">
        <v>30</v>
      </c>
      <c r="C26" s="20">
        <v>1</v>
      </c>
      <c r="D26" s="19">
        <f>850000/1.1</f>
        <v>772727.27272727271</v>
      </c>
      <c r="E26" s="17">
        <f>C26*D26</f>
        <v>772727.27272727271</v>
      </c>
      <c r="F26" s="16">
        <f>E26*0.1</f>
        <v>77272.727272727279</v>
      </c>
      <c r="G26" s="16">
        <f>E26+F26</f>
        <v>850000</v>
      </c>
    </row>
    <row r="27" spans="1:9" s="3" customFormat="1" ht="15" customHeight="1">
      <c r="A27" s="41"/>
      <c r="B27" s="39" t="s">
        <v>31</v>
      </c>
      <c r="C27" s="20"/>
      <c r="D27" s="19"/>
      <c r="E27" s="17"/>
      <c r="F27" s="16"/>
      <c r="G27" s="16"/>
    </row>
    <row r="28" spans="1:9" s="3" customFormat="1" ht="15" customHeight="1">
      <c r="A28" s="21"/>
      <c r="B28" s="39" t="s">
        <v>35</v>
      </c>
      <c r="C28" s="20"/>
      <c r="D28" s="19"/>
      <c r="E28" s="17"/>
      <c r="F28" s="16"/>
      <c r="G28" s="16"/>
    </row>
    <row r="29" spans="1:9" s="3" customFormat="1" ht="15" customHeight="1">
      <c r="A29" s="21"/>
      <c r="B29" s="39"/>
      <c r="C29" s="20"/>
      <c r="D29" s="19"/>
      <c r="E29" s="17"/>
      <c r="F29" s="16"/>
      <c r="G29" s="16"/>
    </row>
    <row r="30" spans="1:9" s="3" customFormat="1" ht="15" customHeight="1">
      <c r="A30" s="21"/>
      <c r="B30" s="39"/>
      <c r="C30" s="20"/>
      <c r="D30" s="19"/>
      <c r="E30" s="17"/>
      <c r="F30" s="16"/>
      <c r="G30" s="16"/>
    </row>
    <row r="31" spans="1:9" s="3" customFormat="1" ht="15" customHeight="1">
      <c r="A31" s="21" t="s">
        <v>29</v>
      </c>
      <c r="B31" s="39" t="s">
        <v>32</v>
      </c>
      <c r="C31" s="20">
        <v>1</v>
      </c>
      <c r="D31" s="19">
        <f>350000</f>
        <v>350000</v>
      </c>
      <c r="E31" s="17">
        <f>C31*D31</f>
        <v>350000</v>
      </c>
      <c r="F31" s="16">
        <f>E31*0.1</f>
        <v>35000</v>
      </c>
      <c r="G31" s="16">
        <f>E31+F31</f>
        <v>385000</v>
      </c>
    </row>
    <row r="32" spans="1:9" s="3" customFormat="1" ht="15" customHeight="1">
      <c r="A32" s="21"/>
      <c r="B32" s="39" t="s">
        <v>33</v>
      </c>
      <c r="C32" s="20"/>
      <c r="D32" s="19"/>
      <c r="E32" s="17"/>
      <c r="F32" s="16"/>
      <c r="G32" s="16"/>
    </row>
    <row r="33" spans="1:10" s="3" customFormat="1" ht="15" customHeight="1">
      <c r="A33" s="21"/>
      <c r="B33" s="39" t="s">
        <v>34</v>
      </c>
      <c r="C33" s="20"/>
      <c r="D33" s="19"/>
      <c r="E33" s="17"/>
      <c r="F33" s="16"/>
      <c r="G33" s="16"/>
    </row>
    <row r="34" spans="1:10" s="3" customFormat="1" ht="15" customHeight="1">
      <c r="A34" s="21"/>
      <c r="B34" s="39"/>
      <c r="C34" s="20"/>
      <c r="D34" s="19"/>
      <c r="E34" s="17"/>
      <c r="F34" s="16"/>
      <c r="G34" s="16"/>
    </row>
    <row r="35" spans="1:10" s="3" customFormat="1" ht="15" customHeight="1">
      <c r="A35" s="21"/>
      <c r="B35" s="39"/>
      <c r="C35" s="20"/>
      <c r="D35" s="19"/>
      <c r="E35" s="17">
        <f>C35*D35</f>
        <v>0</v>
      </c>
      <c r="F35" s="16">
        <f>E35*0.1</f>
        <v>0</v>
      </c>
      <c r="G35" s="16">
        <f>E35+F35</f>
        <v>0</v>
      </c>
    </row>
    <row r="36" spans="1:10" s="3" customFormat="1" ht="15" customHeight="1">
      <c r="A36" s="21"/>
      <c r="B36" s="39" t="s">
        <v>37</v>
      </c>
      <c r="C36" s="20">
        <v>-1</v>
      </c>
      <c r="D36" s="19">
        <v>1300000</v>
      </c>
      <c r="E36" s="17">
        <f t="shared" ref="E36:E43" si="0">C36*D36</f>
        <v>-1300000</v>
      </c>
      <c r="F36" s="16">
        <f t="shared" ref="F36:F45" si="1">E36*0.1</f>
        <v>-130000</v>
      </c>
      <c r="G36" s="16">
        <f t="shared" ref="G36:G43" si="2">E36+F36</f>
        <v>-1430000</v>
      </c>
      <c r="J36" s="38"/>
    </row>
    <row r="37" spans="1:10" s="3" customFormat="1" ht="15" customHeight="1">
      <c r="A37" s="21"/>
      <c r="B37" s="39" t="s">
        <v>42</v>
      </c>
      <c r="C37" s="20">
        <v>-1</v>
      </c>
      <c r="D37" s="19">
        <v>200000</v>
      </c>
      <c r="E37" s="17">
        <f t="shared" si="0"/>
        <v>-200000</v>
      </c>
      <c r="F37" s="16">
        <f t="shared" si="1"/>
        <v>-20000</v>
      </c>
      <c r="G37" s="16">
        <f t="shared" si="2"/>
        <v>-220000</v>
      </c>
    </row>
    <row r="38" spans="1:10" s="3" customFormat="1" ht="15" customHeight="1">
      <c r="A38" s="21"/>
      <c r="B38" s="39" t="s">
        <v>38</v>
      </c>
      <c r="C38" s="20">
        <v>-1</v>
      </c>
      <c r="D38" s="19">
        <v>450000</v>
      </c>
      <c r="E38" s="17">
        <f t="shared" si="0"/>
        <v>-450000</v>
      </c>
      <c r="F38" s="16">
        <f t="shared" si="1"/>
        <v>-45000</v>
      </c>
      <c r="G38" s="16">
        <f t="shared" si="2"/>
        <v>-495000</v>
      </c>
    </row>
    <row r="39" spans="1:10" s="3" customFormat="1" ht="15" customHeight="1">
      <c r="A39" s="21"/>
      <c r="B39" s="39" t="s">
        <v>39</v>
      </c>
      <c r="C39" s="20">
        <v>-1</v>
      </c>
      <c r="D39" s="19">
        <v>160000</v>
      </c>
      <c r="E39" s="17">
        <f t="shared" si="0"/>
        <v>-160000</v>
      </c>
      <c r="F39" s="16">
        <f t="shared" si="1"/>
        <v>-16000</v>
      </c>
      <c r="G39" s="16">
        <f t="shared" si="2"/>
        <v>-176000</v>
      </c>
    </row>
    <row r="40" spans="1:10" s="3" customFormat="1" ht="15" customHeight="1">
      <c r="A40" s="21"/>
      <c r="B40" s="39" t="s">
        <v>43</v>
      </c>
      <c r="C40" s="20">
        <v>-2</v>
      </c>
      <c r="D40" s="19">
        <v>200000</v>
      </c>
      <c r="E40" s="17">
        <f t="shared" si="0"/>
        <v>-400000</v>
      </c>
      <c r="F40" s="16">
        <f t="shared" si="1"/>
        <v>-40000</v>
      </c>
      <c r="G40" s="16">
        <f t="shared" si="2"/>
        <v>-440000</v>
      </c>
    </row>
    <row r="41" spans="1:10" s="3" customFormat="1" ht="15" customHeight="1">
      <c r="A41" s="21"/>
      <c r="B41" s="39" t="s">
        <v>40</v>
      </c>
      <c r="C41" s="20">
        <v>-1</v>
      </c>
      <c r="D41" s="19">
        <v>30000</v>
      </c>
      <c r="E41" s="17">
        <f t="shared" si="0"/>
        <v>-30000</v>
      </c>
      <c r="F41" s="16">
        <f t="shared" si="1"/>
        <v>-3000</v>
      </c>
      <c r="G41" s="16">
        <f t="shared" si="2"/>
        <v>-33000</v>
      </c>
    </row>
    <row r="42" spans="1:10" s="3" customFormat="1" ht="15" customHeight="1">
      <c r="A42" s="21"/>
      <c r="B42" s="39"/>
      <c r="C42" s="20"/>
      <c r="D42" s="19"/>
      <c r="E42" s="17">
        <f t="shared" si="0"/>
        <v>0</v>
      </c>
      <c r="F42" s="16">
        <f t="shared" si="1"/>
        <v>0</v>
      </c>
      <c r="G42" s="16">
        <f t="shared" si="2"/>
        <v>0</v>
      </c>
    </row>
    <row r="43" spans="1:10" s="3" customFormat="1" ht="15" customHeight="1">
      <c r="A43" s="21"/>
      <c r="B43" s="39" t="s">
        <v>41</v>
      </c>
      <c r="C43" s="20">
        <v>-2</v>
      </c>
      <c r="D43" s="19">
        <v>30000</v>
      </c>
      <c r="E43" s="17">
        <f t="shared" ref="E43" si="3">C43*D43</f>
        <v>-60000</v>
      </c>
      <c r="F43" s="16">
        <f t="shared" si="1"/>
        <v>-6000</v>
      </c>
      <c r="G43" s="16">
        <f t="shared" ref="G43" si="4">E43+F43</f>
        <v>-66000</v>
      </c>
    </row>
    <row r="44" spans="1:10" s="3" customFormat="1" ht="15" customHeight="1">
      <c r="A44" s="21"/>
      <c r="B44" s="39"/>
      <c r="C44" s="20"/>
      <c r="D44" s="19"/>
      <c r="E44" s="17">
        <f t="shared" ref="E44:E45" si="5">C44*D44</f>
        <v>0</v>
      </c>
      <c r="F44" s="16">
        <f t="shared" si="1"/>
        <v>0</v>
      </c>
      <c r="G44" s="16">
        <f t="shared" ref="G44:G45" si="6">E44+F44</f>
        <v>0</v>
      </c>
    </row>
    <row r="45" spans="1:10" s="3" customFormat="1" ht="15" customHeight="1">
      <c r="A45" s="21"/>
      <c r="B45" s="39" t="s">
        <v>44</v>
      </c>
      <c r="C45" s="20">
        <v>-1</v>
      </c>
      <c r="D45" s="19">
        <v>100000</v>
      </c>
      <c r="E45" s="17">
        <f t="shared" si="5"/>
        <v>-100000</v>
      </c>
      <c r="F45" s="16">
        <f t="shared" si="1"/>
        <v>-10000</v>
      </c>
      <c r="G45" s="16">
        <f t="shared" si="6"/>
        <v>-110000</v>
      </c>
    </row>
    <row r="46" spans="1:10" s="3" customFormat="1" ht="15" customHeight="1" thickBot="1">
      <c r="A46" s="21"/>
      <c r="B46" s="42"/>
      <c r="C46" s="20"/>
      <c r="D46" s="19"/>
      <c r="E46" s="18"/>
      <c r="F46" s="16"/>
      <c r="G46" s="16"/>
    </row>
    <row r="47" spans="1:10" s="3" customFormat="1" ht="15" customHeight="1">
      <c r="A47" s="15" t="s">
        <v>3</v>
      </c>
      <c r="B47" s="6"/>
      <c r="C47" s="5"/>
      <c r="D47" s="14" t="s">
        <v>2</v>
      </c>
      <c r="E47" s="13">
        <f>SUM(E16:E46)</f>
        <v>422727.27272727247</v>
      </c>
      <c r="F47" s="12">
        <f>SUM(F16:F46)</f>
        <v>42272.727272727294</v>
      </c>
      <c r="G47" s="12">
        <f>SUM(G16:G46)</f>
        <v>465000</v>
      </c>
    </row>
    <row r="48" spans="1:10" s="3" customFormat="1" ht="15" customHeight="1" thickBot="1">
      <c r="A48" s="11" t="s">
        <v>1</v>
      </c>
      <c r="B48" s="10" t="s">
        <v>20</v>
      </c>
      <c r="C48" s="9"/>
      <c r="D48" s="7"/>
      <c r="E48" s="8"/>
      <c r="F48" s="7"/>
      <c r="G48" s="7"/>
    </row>
    <row r="49" spans="1:7" s="3" customFormat="1" ht="15" customHeight="1">
      <c r="A49" s="3" t="s">
        <v>0</v>
      </c>
      <c r="C49" s="4"/>
      <c r="D49" s="4"/>
      <c r="E49" s="4"/>
      <c r="F49" s="4"/>
      <c r="G49" s="4"/>
    </row>
    <row r="50" spans="1:7" s="3" customFormat="1" ht="15" customHeight="1">
      <c r="C50" s="4"/>
      <c r="D50" s="4"/>
      <c r="E50" s="4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A52" s="6"/>
      <c r="B52" s="6"/>
      <c r="C52" s="5"/>
      <c r="D52" s="5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/>
      <c r="F60" s="4"/>
      <c r="G60" s="4"/>
    </row>
    <row r="61" spans="1:7" s="3" customFormat="1" ht="15" customHeight="1">
      <c r="C61" s="4"/>
      <c r="D61" s="4"/>
      <c r="E61"/>
      <c r="F61" s="4"/>
      <c r="G61" s="4"/>
    </row>
    <row r="62" spans="1:7" s="3" customFormat="1" ht="15" customHeight="1">
      <c r="C62" s="4"/>
      <c r="D62" s="4"/>
      <c r="E62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  <row r="118" spans="3:7" s="3" customFormat="1" ht="15" customHeight="1">
      <c r="C118" s="4"/>
      <c r="D118" s="4"/>
      <c r="E118" s="4"/>
      <c r="F118" s="4"/>
      <c r="G118" s="4"/>
    </row>
    <row r="119" spans="3:7" s="3" customFormat="1" ht="15" customHeight="1">
      <c r="C119" s="4"/>
      <c r="D119" s="4"/>
      <c r="E119" s="4"/>
      <c r="F119" s="4"/>
      <c r="G119" s="4"/>
    </row>
    <row r="120" spans="3:7" s="3" customFormat="1" ht="15" customHeight="1">
      <c r="C120" s="4"/>
      <c r="D120" s="4"/>
      <c r="E120" s="4"/>
      <c r="F120" s="4"/>
      <c r="G120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견적서</vt:lpstr>
      <vt:lpstr>원가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2016-03-02T03:09:09Z</cp:lastPrinted>
  <dcterms:created xsi:type="dcterms:W3CDTF">2014-08-19T00:52:26Z</dcterms:created>
  <dcterms:modified xsi:type="dcterms:W3CDTF">2016-11-16T06:23:46Z</dcterms:modified>
</cp:coreProperties>
</file>