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20" windowWidth="18135" windowHeight="7875" activeTab="4"/>
  </bookViews>
  <sheets>
    <sheet name="업그레이드" sheetId="24" r:id="rId1"/>
    <sheet name="컬러 (6)" sheetId="23" r:id="rId2"/>
    <sheet name="유지보수" sheetId="22" r:id="rId3"/>
    <sheet name="흑백" sheetId="20" r:id="rId4"/>
    <sheet name="컬러" sheetId="19" r:id="rId5"/>
  </sheets>
  <definedNames>
    <definedName name="_xlnm.Print_Area" localSheetId="0">업그레이드!$A$1:$G$48</definedName>
    <definedName name="_xlnm.Print_Area" localSheetId="2">유지보수!$A$1:$G$48</definedName>
    <definedName name="_xlnm.Print_Area" localSheetId="4">컬러!$A$1:$G$48</definedName>
    <definedName name="_xlnm.Print_Area" localSheetId="1">'컬러 (6)'!$A$1:$G$48</definedName>
    <definedName name="_xlnm.Print_Area" localSheetId="3">흑백!$A$1:$G$48</definedName>
  </definedNames>
  <calcPr calcId="145621"/>
</workbook>
</file>

<file path=xl/calcChain.xml><?xml version="1.0" encoding="utf-8"?>
<calcChain xmlns="http://schemas.openxmlformats.org/spreadsheetml/2006/main">
  <c r="G42" i="24" l="1"/>
  <c r="F42" i="24"/>
  <c r="E42" i="24"/>
  <c r="F41" i="24"/>
  <c r="E41" i="24"/>
  <c r="G41" i="24" s="1"/>
  <c r="E40" i="24"/>
  <c r="G39" i="24"/>
  <c r="F39" i="24"/>
  <c r="E39" i="24"/>
  <c r="G38" i="24"/>
  <c r="F38" i="24"/>
  <c r="E38" i="24"/>
  <c r="F37" i="24"/>
  <c r="E37" i="24"/>
  <c r="G37" i="24" s="1"/>
  <c r="E36" i="24"/>
  <c r="G35" i="24"/>
  <c r="F35" i="24"/>
  <c r="E35" i="24"/>
  <c r="G33" i="24"/>
  <c r="G32" i="24"/>
  <c r="F32" i="24"/>
  <c r="E32" i="24"/>
  <c r="G28" i="24"/>
  <c r="F28" i="24"/>
  <c r="E28" i="24"/>
  <c r="G27" i="24"/>
  <c r="G26" i="24"/>
  <c r="G25" i="24"/>
  <c r="G24" i="24"/>
  <c r="G23" i="24"/>
  <c r="G22" i="24"/>
  <c r="G21" i="24"/>
  <c r="G20" i="24"/>
  <c r="G19" i="24"/>
  <c r="G18" i="24"/>
  <c r="F18" i="24"/>
  <c r="E18" i="24"/>
  <c r="E17" i="24"/>
  <c r="E16" i="24"/>
  <c r="D17" i="23"/>
  <c r="D37" i="23"/>
  <c r="G42" i="23"/>
  <c r="F42" i="23"/>
  <c r="E42" i="23"/>
  <c r="F41" i="23"/>
  <c r="G41" i="23" s="1"/>
  <c r="E41" i="23"/>
  <c r="E40" i="23"/>
  <c r="E39" i="23"/>
  <c r="G38" i="23"/>
  <c r="F38" i="23"/>
  <c r="E38" i="23"/>
  <c r="E37" i="23"/>
  <c r="F37" i="23" s="1"/>
  <c r="G37" i="23" s="1"/>
  <c r="G36" i="23"/>
  <c r="F36" i="23"/>
  <c r="E36" i="23"/>
  <c r="F35" i="23"/>
  <c r="E35" i="23"/>
  <c r="G35" i="23" s="1"/>
  <c r="G33" i="23"/>
  <c r="F32" i="23"/>
  <c r="E32" i="23"/>
  <c r="G32" i="23" s="1"/>
  <c r="E28" i="23"/>
  <c r="G27" i="23"/>
  <c r="G26" i="23"/>
  <c r="G25" i="23"/>
  <c r="G24" i="23"/>
  <c r="G23" i="23"/>
  <c r="G22" i="23"/>
  <c r="G21" i="23"/>
  <c r="G20" i="23"/>
  <c r="G19" i="23"/>
  <c r="E18" i="23"/>
  <c r="E17" i="23"/>
  <c r="G16" i="23"/>
  <c r="F16" i="23"/>
  <c r="E16" i="23"/>
  <c r="E42" i="22"/>
  <c r="F42" i="22" s="1"/>
  <c r="E41" i="22"/>
  <c r="F41" i="22" s="1"/>
  <c r="G41" i="22" s="1"/>
  <c r="F40" i="22"/>
  <c r="G40" i="22" s="1"/>
  <c r="E40" i="22"/>
  <c r="E39" i="22"/>
  <c r="E38" i="22"/>
  <c r="F38" i="22" s="1"/>
  <c r="E37" i="22"/>
  <c r="E36" i="22"/>
  <c r="F36" i="22" s="1"/>
  <c r="G36" i="22" s="1"/>
  <c r="F35" i="22"/>
  <c r="G35" i="22" s="1"/>
  <c r="E35" i="22"/>
  <c r="G33" i="22"/>
  <c r="F32" i="22"/>
  <c r="G32" i="22" s="1"/>
  <c r="E32" i="22"/>
  <c r="E28" i="22"/>
  <c r="G27" i="22"/>
  <c r="G26" i="22"/>
  <c r="G25" i="22"/>
  <c r="G24" i="22"/>
  <c r="G23" i="22"/>
  <c r="G22" i="22"/>
  <c r="G21" i="22"/>
  <c r="G20" i="22"/>
  <c r="G19" i="22"/>
  <c r="E18" i="22"/>
  <c r="E17" i="22"/>
  <c r="E16" i="22"/>
  <c r="F16" i="22" s="1"/>
  <c r="D35" i="20"/>
  <c r="D17" i="20"/>
  <c r="E42" i="20"/>
  <c r="E41" i="20"/>
  <c r="F41" i="20" s="1"/>
  <c r="G41" i="20" s="1"/>
  <c r="F40" i="20"/>
  <c r="G40" i="20" s="1"/>
  <c r="E40" i="20"/>
  <c r="E39" i="20"/>
  <c r="E38" i="20"/>
  <c r="E37" i="20"/>
  <c r="E36" i="20"/>
  <c r="F36" i="20" s="1"/>
  <c r="G36" i="20" s="1"/>
  <c r="E35" i="20"/>
  <c r="F35" i="20" s="1"/>
  <c r="G35" i="20" s="1"/>
  <c r="G33" i="20"/>
  <c r="F32" i="20"/>
  <c r="G32" i="20" s="1"/>
  <c r="E32" i="20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D17" i="19"/>
  <c r="D37" i="19"/>
  <c r="F17" i="24" l="1"/>
  <c r="G17" i="24" s="1"/>
  <c r="F16" i="24"/>
  <c r="F43" i="24" s="1"/>
  <c r="F36" i="24"/>
  <c r="G36" i="24" s="1"/>
  <c r="F40" i="24"/>
  <c r="G40" i="24" s="1"/>
  <c r="E43" i="24"/>
  <c r="F17" i="23"/>
  <c r="G17" i="23"/>
  <c r="G40" i="23"/>
  <c r="E43" i="23"/>
  <c r="F40" i="23"/>
  <c r="F18" i="23"/>
  <c r="G18" i="23" s="1"/>
  <c r="F28" i="23"/>
  <c r="G28" i="23" s="1"/>
  <c r="F39" i="23"/>
  <c r="G39" i="23" s="1"/>
  <c r="F37" i="22"/>
  <c r="G37" i="22" s="1"/>
  <c r="F17" i="22"/>
  <c r="G17" i="22" s="1"/>
  <c r="E43" i="22"/>
  <c r="G39" i="22"/>
  <c r="F18" i="22"/>
  <c r="G18" i="22" s="1"/>
  <c r="F39" i="22"/>
  <c r="G16" i="22"/>
  <c r="G38" i="22"/>
  <c r="G42" i="22"/>
  <c r="F28" i="22"/>
  <c r="G28" i="22" s="1"/>
  <c r="F37" i="20"/>
  <c r="G37" i="20" s="1"/>
  <c r="F17" i="20"/>
  <c r="G17" i="20" s="1"/>
  <c r="E43" i="20"/>
  <c r="G42" i="20"/>
  <c r="G18" i="20"/>
  <c r="F18" i="20"/>
  <c r="F28" i="20"/>
  <c r="G28" i="20" s="1"/>
  <c r="F39" i="20"/>
  <c r="G39" i="20" s="1"/>
  <c r="F16" i="20"/>
  <c r="F38" i="20"/>
  <c r="G38" i="20" s="1"/>
  <c r="F42" i="20"/>
  <c r="F42" i="19"/>
  <c r="E42" i="19"/>
  <c r="G42" i="19" s="1"/>
  <c r="E41" i="19"/>
  <c r="E40" i="19"/>
  <c r="F40" i="19" s="1"/>
  <c r="G40" i="19" s="1"/>
  <c r="E39" i="19"/>
  <c r="F39" i="19" s="1"/>
  <c r="G39" i="19" s="1"/>
  <c r="E38" i="19"/>
  <c r="F38" i="19" s="1"/>
  <c r="E37" i="19"/>
  <c r="E36" i="19"/>
  <c r="F36" i="19" s="1"/>
  <c r="G36" i="19" s="1"/>
  <c r="E35" i="19"/>
  <c r="E32" i="19"/>
  <c r="F32" i="19" s="1"/>
  <c r="G32" i="19" s="1"/>
  <c r="E28" i="19"/>
  <c r="F28" i="19" s="1"/>
  <c r="G28" i="19" s="1"/>
  <c r="G27" i="19"/>
  <c r="G26" i="19"/>
  <c r="G25" i="19"/>
  <c r="G24" i="19"/>
  <c r="G23" i="19"/>
  <c r="G22" i="19"/>
  <c r="G21" i="19"/>
  <c r="G20" i="19"/>
  <c r="G19" i="19"/>
  <c r="E18" i="19"/>
  <c r="F18" i="19" s="1"/>
  <c r="G18" i="19" s="1"/>
  <c r="E17" i="19"/>
  <c r="F17" i="19" s="1"/>
  <c r="E16" i="19"/>
  <c r="G16" i="24" l="1"/>
  <c r="G43" i="24" s="1"/>
  <c r="B11" i="24" s="1"/>
  <c r="G43" i="23"/>
  <c r="B11" i="23" s="1"/>
  <c r="F43" i="23"/>
  <c r="F43" i="22"/>
  <c r="G43" i="22"/>
  <c r="B11" i="22" s="1"/>
  <c r="F43" i="20"/>
  <c r="G16" i="20"/>
  <c r="G43" i="20" s="1"/>
  <c r="B11" i="20" s="1"/>
  <c r="F35" i="19"/>
  <c r="G35" i="19" s="1"/>
  <c r="G38" i="19"/>
  <c r="E43" i="19"/>
  <c r="G17" i="19"/>
  <c r="F16" i="19"/>
  <c r="G33" i="19"/>
  <c r="F37" i="19"/>
  <c r="G37" i="19" s="1"/>
  <c r="F41" i="19"/>
  <c r="G41" i="19" s="1"/>
  <c r="G16" i="19"/>
  <c r="F43" i="19" l="1"/>
  <c r="G43" i="19"/>
  <c r="B11" i="19" s="1"/>
</calcChain>
</file>

<file path=xl/sharedStrings.xml><?xml version="1.0" encoding="utf-8"?>
<sst xmlns="http://schemas.openxmlformats.org/spreadsheetml/2006/main" count="184" uniqueCount="69">
  <si>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</si>
  <si>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</si>
  <si>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</si>
  <si>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</si>
  <si>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</si>
  <si>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</si>
  <si>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</si>
  <si>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</si>
  <si>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</si>
  <si>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</si>
  <si>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</si>
  <si>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</si>
  <si>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</si>
  <si>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</si>
  <si>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</si>
  <si>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</si>
  <si>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</si>
  <si>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</si>
  <si>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</si>
  <si>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</si>
  <si>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</si>
  <si>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</si>
  <si>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</si>
  <si>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</si>
  <si>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</si>
  <si>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</si>
  <si>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</si>
  <si>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</si>
  <si>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복사기 렌탈</t>
    <phoneticPr fontId="3" type="noConversion"/>
  </si>
  <si>
    <t>컬러 복사기</t>
    <phoneticPr fontId="3" type="noConversion"/>
  </si>
  <si>
    <t>IR ADV 3325</t>
    <phoneticPr fontId="3" type="noConversion"/>
  </si>
  <si>
    <t>고속 3초 팩스 전송</t>
    <phoneticPr fontId="3" type="noConversion"/>
  </si>
  <si>
    <t>렌탈조건</t>
    <phoneticPr fontId="3" type="noConversion"/>
  </si>
  <si>
    <t>2GB 메모리 + 250GB HDD</t>
    <phoneticPr fontId="3" type="noConversion"/>
  </si>
  <si>
    <t>자동원고이송장치(DADF) 55ppm</t>
    <phoneticPr fontId="3" type="noConversion"/>
  </si>
  <si>
    <t>검정/컬러 분당 25매 출력속도</t>
    <phoneticPr fontId="3" type="noConversion"/>
  </si>
  <si>
    <t>검정 15,000매 / 추가 장당 10원</t>
    <phoneticPr fontId="3" type="noConversion"/>
  </si>
  <si>
    <t>프린터 렌탈</t>
    <phoneticPr fontId="3" type="noConversion"/>
  </si>
  <si>
    <t>캐논 LBP 6303DN</t>
    <phoneticPr fontId="3" type="noConversion"/>
  </si>
  <si>
    <t>흑백 30매 (A4)</t>
    <phoneticPr fontId="3" type="noConversion"/>
  </si>
  <si>
    <t>ir 2530W</t>
    <phoneticPr fontId="3" type="noConversion"/>
  </si>
  <si>
    <t>검정 분당 30매 출력속도</t>
    <phoneticPr fontId="3" type="noConversion"/>
  </si>
  <si>
    <t>복합기렌탈</t>
    <phoneticPr fontId="3" type="noConversion"/>
  </si>
  <si>
    <t>HP OJ X476DW</t>
    <phoneticPr fontId="3" type="noConversion"/>
  </si>
  <si>
    <t>검정/컬러 55ppm</t>
    <phoneticPr fontId="3" type="noConversion"/>
  </si>
  <si>
    <t>프린터 / 복사 / 스캔 / 팩스</t>
    <phoneticPr fontId="3" type="noConversion"/>
  </si>
  <si>
    <t>컬러 1,000매 / 추가 장당 100원</t>
    <phoneticPr fontId="3" type="noConversion"/>
  </si>
  <si>
    <t>검정 3,000매 / 추가 장당 10원</t>
    <phoneticPr fontId="3" type="noConversion"/>
  </si>
  <si>
    <t>컬러 1,000매 / 추가 장당 50원</t>
    <phoneticPr fontId="3" type="noConversion"/>
  </si>
  <si>
    <t>흑백 복사기</t>
    <phoneticPr fontId="3" type="noConversion"/>
  </si>
  <si>
    <t>자동원고이송장치(DADF) 30ppm</t>
    <phoneticPr fontId="3" type="noConversion"/>
  </si>
  <si>
    <t>512MB 메모리</t>
    <phoneticPr fontId="3" type="noConversion"/>
  </si>
  <si>
    <t>춘천시건강가정.다문화가족지원센터</t>
    <phoneticPr fontId="3" type="noConversion"/>
  </si>
  <si>
    <t>유지보수</t>
    <phoneticPr fontId="3" type="noConversion"/>
  </si>
  <si>
    <t>교육용 PC 18ea</t>
    <phoneticPr fontId="3" type="noConversion"/>
  </si>
  <si>
    <t>업무용 PC 17ea</t>
    <phoneticPr fontId="3" type="noConversion"/>
  </si>
  <si>
    <t>PC 유지보수</t>
    <phoneticPr fontId="3" type="noConversion"/>
  </si>
  <si>
    <t>OS 및 각종 소프트웨어 재설치</t>
    <phoneticPr fontId="3" type="noConversion"/>
  </si>
  <si>
    <t>하드웨어 고장시 부품 교체 (부품비는 별도 청구)</t>
    <phoneticPr fontId="3" type="noConversion"/>
  </si>
  <si>
    <t>월 1회 정기점검 및 장애발생시 무상방문</t>
    <phoneticPr fontId="3" type="noConversion"/>
  </si>
  <si>
    <t>유지보수내역</t>
    <phoneticPr fontId="3" type="noConversion"/>
  </si>
  <si>
    <t>유지보수항목</t>
    <phoneticPr fontId="3" type="noConversion"/>
  </si>
  <si>
    <t>HP x451DW</t>
    <phoneticPr fontId="3" type="noConversion"/>
  </si>
  <si>
    <t>흑백컬러 55매 (A4)</t>
    <phoneticPr fontId="3" type="noConversion"/>
  </si>
  <si>
    <t>컬러 500매 / 추가 장당 100원</t>
    <phoneticPr fontId="3" type="noConversion"/>
  </si>
  <si>
    <t>128GB SSD 6G MLC</t>
    <phoneticPr fontId="3" type="noConversion"/>
  </si>
  <si>
    <t>윈도우 재설치 및 응용프로그램 재설치</t>
    <phoneticPr fontId="3" type="noConversion"/>
  </si>
  <si>
    <t>데이터 백업</t>
    <phoneticPr fontId="3" type="noConversion"/>
  </si>
  <si>
    <t>업그레이드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</si>
</sst>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1" fontId="2" fillId="0" borderId="7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2" zoomScaleNormal="100" workbookViewId="0">
      <selection activeCell="B33" sqref="B3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52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1432200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42684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68</v>
      </c>
      <c r="B17" s="30" t="s">
        <v>65</v>
      </c>
      <c r="C17" s="28">
        <v>14</v>
      </c>
      <c r="D17" s="22">
        <v>93000</v>
      </c>
      <c r="E17" s="23">
        <f>C17*D17</f>
        <v>1302000</v>
      </c>
      <c r="F17" s="16">
        <f>E17*10%</f>
        <v>130200</v>
      </c>
      <c r="G17" s="16">
        <f t="shared" si="0"/>
        <v>1432200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54" t="s">
        <v>66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54" t="s">
        <v>67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1302000</v>
      </c>
      <c r="F43" s="12">
        <f>SUM(F16:F42)</f>
        <v>130200</v>
      </c>
      <c r="G43" s="12">
        <f>SUM(G16:G42)</f>
        <v>1432200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zoomScaleNormal="100" workbookViewId="0">
      <selection activeCell="D38" sqref="D3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52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239999.99999999997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42684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28</v>
      </c>
      <c r="B17" s="30" t="s">
        <v>30</v>
      </c>
      <c r="C17" s="28">
        <v>1</v>
      </c>
      <c r="D17" s="22">
        <f>170000/1.1</f>
        <v>154545.45454545453</v>
      </c>
      <c r="E17" s="23">
        <f>C17*D17</f>
        <v>154545.45454545453</v>
      </c>
      <c r="F17" s="16">
        <f>E17*10%</f>
        <v>15454.545454545454</v>
      </c>
      <c r="G17" s="16">
        <f t="shared" si="0"/>
        <v>169999.99999999997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35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31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34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27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23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 t="s">
        <v>32</v>
      </c>
      <c r="B33" s="51" t="s">
        <v>36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 t="s">
        <v>64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 t="s">
        <v>37</v>
      </c>
      <c r="B37" s="21" t="s">
        <v>62</v>
      </c>
      <c r="C37" s="20">
        <v>1</v>
      </c>
      <c r="D37" s="22">
        <f>70000/1.1</f>
        <v>63636.363636363632</v>
      </c>
      <c r="E37" s="22">
        <f t="shared" si="1"/>
        <v>63636.363636363632</v>
      </c>
      <c r="F37" s="16">
        <f t="shared" si="2"/>
        <v>6363.636363636364</v>
      </c>
      <c r="G37" s="16">
        <f t="shared" si="3"/>
        <v>70000</v>
      </c>
    </row>
    <row r="38" spans="1:12" s="3" customFormat="1" ht="15" customHeight="1" x14ac:dyDescent="0.15">
      <c r="A38" s="21"/>
      <c r="B38" s="21" t="s">
        <v>63</v>
      </c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 t="s">
        <v>47</v>
      </c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 t="s">
        <v>48</v>
      </c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218181.81818181818</v>
      </c>
      <c r="F43" s="12">
        <f>SUM(F16:F42)</f>
        <v>21818.181818181816</v>
      </c>
      <c r="G43" s="12">
        <f>SUM(G16:G42)</f>
        <v>239999.99999999997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2" zoomScaleNormal="100" workbookViewId="0">
      <selection activeCell="D32" sqref="D3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52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110000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42684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53</v>
      </c>
      <c r="B17" s="30" t="s">
        <v>56</v>
      </c>
      <c r="C17" s="28">
        <v>1</v>
      </c>
      <c r="D17" s="22">
        <v>100000</v>
      </c>
      <c r="E17" s="23">
        <f>C17*D17</f>
        <v>100000</v>
      </c>
      <c r="F17" s="16">
        <f>E17*10%</f>
        <v>10000</v>
      </c>
      <c r="G17" s="16">
        <f t="shared" si="0"/>
        <v>110000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 t="s">
        <v>61</v>
      </c>
      <c r="B19" s="30" t="s">
        <v>55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6" t="s">
        <v>54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 t="s">
        <v>60</v>
      </c>
      <c r="B22" s="25" t="s">
        <v>57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58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59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100000</v>
      </c>
      <c r="F43" s="12">
        <f>SUM(F16:F42)</f>
        <v>10000</v>
      </c>
      <c r="G43" s="12">
        <f>SUM(G16:G42)</f>
        <v>110000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zoomScaleNormal="100" workbookViewId="0">
      <selection activeCell="D39" sqref="D3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52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240000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42684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28</v>
      </c>
      <c r="B17" s="30" t="s">
        <v>40</v>
      </c>
      <c r="C17" s="28">
        <v>1</v>
      </c>
      <c r="D17" s="22">
        <f>150000/1.1</f>
        <v>136363.63636363635</v>
      </c>
      <c r="E17" s="23">
        <f>C17*D17</f>
        <v>136363.63636363635</v>
      </c>
      <c r="F17" s="16">
        <f>E17*10%</f>
        <v>13636.363636363636</v>
      </c>
      <c r="G17" s="16">
        <f t="shared" si="0"/>
        <v>150000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49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31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50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27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23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51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36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 t="s">
        <v>42</v>
      </c>
      <c r="B35" s="21" t="s">
        <v>43</v>
      </c>
      <c r="C35" s="20">
        <v>1</v>
      </c>
      <c r="D35" s="22">
        <f>90000/1.1</f>
        <v>81818.181818181809</v>
      </c>
      <c r="E35" s="22">
        <f t="shared" ref="E35:E42" si="1">C35*D35</f>
        <v>81818.181818181809</v>
      </c>
      <c r="F35" s="16">
        <f t="shared" ref="F35:F42" si="2">E35*10%</f>
        <v>8181.8181818181811</v>
      </c>
      <c r="G35" s="16">
        <f t="shared" ref="G35:G42" si="3">SUM(E35:F35)</f>
        <v>89999.999999999985</v>
      </c>
    </row>
    <row r="36" spans="1:12" s="3" customFormat="1" ht="15" customHeight="1" x14ac:dyDescent="0.15">
      <c r="A36" s="21"/>
      <c r="B36" s="21" t="s">
        <v>44</v>
      </c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 t="s">
        <v>45</v>
      </c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 t="s">
        <v>47</v>
      </c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 t="s">
        <v>48</v>
      </c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218181.81818181818</v>
      </c>
      <c r="F43" s="12">
        <f>SUM(F16:F42)</f>
        <v>21818.181818181816</v>
      </c>
      <c r="G43" s="12">
        <f>SUM(G16:G42)</f>
        <v>240000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3" zoomScaleNormal="100" workbookViewId="0">
      <selection activeCell="E37" sqref="E3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52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239999.99999999997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42684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28</v>
      </c>
      <c r="B17" s="30" t="s">
        <v>30</v>
      </c>
      <c r="C17" s="28">
        <v>1</v>
      </c>
      <c r="D17" s="22">
        <f>190000/1.1</f>
        <v>172727.27272727271</v>
      </c>
      <c r="E17" s="23">
        <f>C17*D17</f>
        <v>172727.27272727271</v>
      </c>
      <c r="F17" s="16">
        <f>E17*10%</f>
        <v>17272.727272727272</v>
      </c>
      <c r="G17" s="16">
        <f t="shared" si="0"/>
        <v>189999.99999999997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35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31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34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27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23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36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 t="s">
        <v>46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 t="s">
        <v>37</v>
      </c>
      <c r="B37" s="21" t="s">
        <v>38</v>
      </c>
      <c r="C37" s="20">
        <v>1</v>
      </c>
      <c r="D37" s="22">
        <f>50000/1.1</f>
        <v>45454.545454545449</v>
      </c>
      <c r="E37" s="22">
        <f t="shared" si="1"/>
        <v>45454.545454545449</v>
      </c>
      <c r="F37" s="16">
        <f t="shared" si="2"/>
        <v>4545.454545454545</v>
      </c>
      <c r="G37" s="16">
        <f t="shared" si="3"/>
        <v>49999.999999999993</v>
      </c>
    </row>
    <row r="38" spans="1:12" s="3" customFormat="1" ht="15" customHeight="1" x14ac:dyDescent="0.15">
      <c r="A38" s="21"/>
      <c r="B38" s="21" t="s">
        <v>39</v>
      </c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 t="s">
        <v>47</v>
      </c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218181.81818181815</v>
      </c>
      <c r="F43" s="12">
        <f>SUM(F16:F42)</f>
        <v>21818.181818181816</v>
      </c>
      <c r="G43" s="12">
        <f>SUM(G16:G42)</f>
        <v>239999.99999999997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업그레이드</vt:lpstr>
      <vt:lpstr>컬러 (6)</vt:lpstr>
      <vt:lpstr>유지보수</vt:lpstr>
      <vt:lpstr>흑백</vt:lpstr>
      <vt:lpstr>컬러</vt:lpstr>
      <vt:lpstr>업그레이드!Print_Area</vt:lpstr>
      <vt:lpstr>유지보수!Print_Area</vt:lpstr>
      <vt:lpstr>컬러!Print_Area</vt:lpstr>
      <vt:lpstr>'컬러 (6)'!Print_Area</vt:lpstr>
      <vt:lpstr>흑백!Print_Area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2016-11-10T01:28:33Z</cp:lastPrinted>
  <dcterms:created xsi:type="dcterms:W3CDTF">2011-02-16T09:22:16Z</dcterms:created>
  <dcterms:modified xsi:type="dcterms:W3CDTF">2016-11-10T01:28:35Z</dcterms:modified>
</cp:coreProperties>
</file>