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600" yWindow="60" windowWidth="18135" windowHeight="7935"/>
  </bookViews>
  <sheets>
    <sheet name="컬러 (3)" sheetId="19" r:id="rId1"/>
    <sheet name="컬러 (2)" sheetId="18" r:id="rId2"/>
    <sheet name="컬러" sheetId="14" r:id="rId3"/>
    <sheet name="35매" sheetId="17" r:id="rId4"/>
    <sheet name="30매" sheetId="16" r:id="rId5"/>
    <sheet name="20매" sheetId="1" r:id="rId6"/>
  </sheets>
  <definedNames>
    <definedName name="_xlnm.Print_Area" localSheetId="5">'20매'!$A$1:$G$48</definedName>
    <definedName name="_xlnm.Print_Area" localSheetId="4">'30매'!$A$1:$G$48</definedName>
    <definedName name="_xlnm.Print_Area" localSheetId="3">'35매'!$A$1:$G$48</definedName>
    <definedName name="_xlnm.Print_Area" localSheetId="2">컬러!$A$1:$G$48</definedName>
    <definedName name="_xlnm.Print_Area" localSheetId="1">'컬러 (2)'!$A$1:$G$48</definedName>
    <definedName name="_xlnm.Print_Area" localSheetId="0">'컬러 (3)'!$A$1:$G$48</definedName>
  </definedNames>
  <calcPr calcId="144525"/>
</workbook>
</file>

<file path=xl/calcChain.xml><?xml version="1.0" encoding="utf-8"?>
<calcChain xmlns="http://schemas.openxmlformats.org/spreadsheetml/2006/main">
  <c r="F42" i="19" l="1"/>
  <c r="E42" i="19"/>
  <c r="G42" i="19" s="1"/>
  <c r="E41" i="19"/>
  <c r="F40" i="19"/>
  <c r="G40" i="19" s="1"/>
  <c r="E40" i="19"/>
  <c r="E39" i="19"/>
  <c r="F39" i="19" s="1"/>
  <c r="G39" i="19" s="1"/>
  <c r="F38" i="19"/>
  <c r="E38" i="19"/>
  <c r="G38" i="19" s="1"/>
  <c r="E37" i="19"/>
  <c r="F36" i="19"/>
  <c r="G36" i="19" s="1"/>
  <c r="E36" i="19"/>
  <c r="G35" i="19"/>
  <c r="E35" i="19"/>
  <c r="E33" i="19"/>
  <c r="F32" i="19"/>
  <c r="G32" i="19" s="1"/>
  <c r="E32" i="19"/>
  <c r="E28" i="19"/>
  <c r="F28" i="19" s="1"/>
  <c r="G28" i="19" s="1"/>
  <c r="G27" i="19"/>
  <c r="G26" i="19"/>
  <c r="G25" i="19"/>
  <c r="G24" i="19"/>
  <c r="G23" i="19"/>
  <c r="G22" i="19"/>
  <c r="G21" i="19"/>
  <c r="G20" i="19"/>
  <c r="G19" i="19"/>
  <c r="E18" i="19"/>
  <c r="F18" i="19" s="1"/>
  <c r="G18" i="19" s="1"/>
  <c r="E17" i="19"/>
  <c r="F17" i="19" s="1"/>
  <c r="E16" i="19"/>
  <c r="B12" i="19"/>
  <c r="F42" i="18"/>
  <c r="E42" i="18"/>
  <c r="G42" i="18" s="1"/>
  <c r="E41" i="18"/>
  <c r="E40" i="18"/>
  <c r="F40" i="18" s="1"/>
  <c r="G40" i="18" s="1"/>
  <c r="G39" i="18"/>
  <c r="F39" i="18"/>
  <c r="E39" i="18"/>
  <c r="F38" i="18"/>
  <c r="E38" i="18"/>
  <c r="G38" i="18" s="1"/>
  <c r="E37" i="18"/>
  <c r="E36" i="18"/>
  <c r="F36" i="18" s="1"/>
  <c r="G36" i="18" s="1"/>
  <c r="G35" i="18"/>
  <c r="E35" i="18"/>
  <c r="E33" i="18"/>
  <c r="E32" i="18"/>
  <c r="F32" i="18" s="1"/>
  <c r="G32" i="18" s="1"/>
  <c r="G28" i="18"/>
  <c r="F28" i="18"/>
  <c r="E28" i="18"/>
  <c r="G27" i="18"/>
  <c r="G26" i="18"/>
  <c r="G25" i="18"/>
  <c r="G24" i="18"/>
  <c r="G23" i="18"/>
  <c r="G22" i="18"/>
  <c r="G21" i="18"/>
  <c r="G20" i="18"/>
  <c r="G19" i="18"/>
  <c r="G18" i="18"/>
  <c r="F18" i="18"/>
  <c r="E18" i="18"/>
  <c r="E17" i="18"/>
  <c r="E16" i="18"/>
  <c r="E43" i="18" s="1"/>
  <c r="B12" i="18"/>
  <c r="E42" i="17"/>
  <c r="F42" i="17" s="1"/>
  <c r="G42" i="17" s="1"/>
  <c r="F41" i="17"/>
  <c r="G41" i="17" s="1"/>
  <c r="E41" i="17"/>
  <c r="E40" i="17"/>
  <c r="E39" i="17"/>
  <c r="E38" i="17"/>
  <c r="F38" i="17" s="1"/>
  <c r="G38" i="17" s="1"/>
  <c r="F37" i="17"/>
  <c r="G37" i="17" s="1"/>
  <c r="E37" i="17"/>
  <c r="E36" i="17"/>
  <c r="G36" i="17" s="1"/>
  <c r="E35" i="17"/>
  <c r="F35" i="17" s="1"/>
  <c r="G35" i="17" s="1"/>
  <c r="F34" i="17"/>
  <c r="G34" i="17" s="1"/>
  <c r="E34" i="17"/>
  <c r="E33" i="17"/>
  <c r="E32" i="17"/>
  <c r="E31" i="17"/>
  <c r="F31" i="17" s="1"/>
  <c r="G31" i="17" s="1"/>
  <c r="F30" i="17"/>
  <c r="G30" i="17" s="1"/>
  <c r="E30" i="17"/>
  <c r="E29" i="17"/>
  <c r="G28" i="17"/>
  <c r="G27" i="17"/>
  <c r="G26" i="17"/>
  <c r="G25" i="17"/>
  <c r="G24" i="17"/>
  <c r="G23" i="17"/>
  <c r="G22" i="17"/>
  <c r="G21" i="17"/>
  <c r="G20" i="17"/>
  <c r="G19" i="17"/>
  <c r="F18" i="17"/>
  <c r="G18" i="17" s="1"/>
  <c r="E18" i="17"/>
  <c r="E17" i="17"/>
  <c r="E16" i="17"/>
  <c r="B12" i="17"/>
  <c r="E42" i="16"/>
  <c r="F42" i="16" s="1"/>
  <c r="E41" i="16"/>
  <c r="E40" i="16"/>
  <c r="F40" i="16" s="1"/>
  <c r="G40" i="16" s="1"/>
  <c r="F39" i="16"/>
  <c r="G39" i="16" s="1"/>
  <c r="E39" i="16"/>
  <c r="E38" i="16"/>
  <c r="F38" i="16" s="1"/>
  <c r="E37" i="16"/>
  <c r="G36" i="16"/>
  <c r="E36" i="16"/>
  <c r="E35" i="16"/>
  <c r="F35" i="16" s="1"/>
  <c r="E34" i="16"/>
  <c r="E33" i="16"/>
  <c r="F33" i="16" s="1"/>
  <c r="G33" i="16" s="1"/>
  <c r="F32" i="16"/>
  <c r="G32" i="16" s="1"/>
  <c r="E32" i="16"/>
  <c r="E31" i="16"/>
  <c r="F31" i="16" s="1"/>
  <c r="E30" i="16"/>
  <c r="E29" i="16"/>
  <c r="F29" i="16" s="1"/>
  <c r="G29" i="16" s="1"/>
  <c r="G28" i="16"/>
  <c r="G27" i="16"/>
  <c r="G26" i="16"/>
  <c r="G25" i="16"/>
  <c r="G24" i="16"/>
  <c r="G23" i="16"/>
  <c r="G22" i="16"/>
  <c r="G21" i="16"/>
  <c r="G20" i="16"/>
  <c r="G19" i="16"/>
  <c r="E18" i="16"/>
  <c r="E17" i="16"/>
  <c r="E16" i="16"/>
  <c r="B12" i="16"/>
  <c r="D17" i="1"/>
  <c r="E33" i="14"/>
  <c r="F33" i="14" s="1"/>
  <c r="B12" i="14"/>
  <c r="E16" i="14"/>
  <c r="G16" i="14" s="1"/>
  <c r="F16" i="14"/>
  <c r="E17" i="14"/>
  <c r="F17" i="14" s="1"/>
  <c r="G17" i="14" s="1"/>
  <c r="E18" i="14"/>
  <c r="F18" i="14"/>
  <c r="G18" i="14" s="1"/>
  <c r="G19" i="14"/>
  <c r="G20" i="14"/>
  <c r="G21" i="14"/>
  <c r="G22" i="14"/>
  <c r="G23" i="14"/>
  <c r="G24" i="14"/>
  <c r="G25" i="14"/>
  <c r="G26" i="14"/>
  <c r="G27" i="14"/>
  <c r="E28" i="14"/>
  <c r="F28" i="14" s="1"/>
  <c r="G28" i="14" s="1"/>
  <c r="E32" i="14"/>
  <c r="F32" i="14"/>
  <c r="G32" i="14" s="1"/>
  <c r="E35" i="14"/>
  <c r="G35" i="14" s="1"/>
  <c r="E36" i="14"/>
  <c r="G36" i="14" s="1"/>
  <c r="F36" i="14"/>
  <c r="E37" i="14"/>
  <c r="F37" i="14" s="1"/>
  <c r="E38" i="14"/>
  <c r="F38" i="14"/>
  <c r="G38" i="14" s="1"/>
  <c r="E39" i="14"/>
  <c r="F39" i="14" s="1"/>
  <c r="G39" i="14" s="1"/>
  <c r="E40" i="14"/>
  <c r="F40" i="14" s="1"/>
  <c r="E41" i="14"/>
  <c r="F41" i="14"/>
  <c r="G41" i="14" s="1"/>
  <c r="E42" i="14"/>
  <c r="F42" i="14" s="1"/>
  <c r="E29" i="1"/>
  <c r="E30" i="1"/>
  <c r="F30" i="1" s="1"/>
  <c r="E31" i="1"/>
  <c r="E32" i="1"/>
  <c r="E33" i="1"/>
  <c r="E34" i="1"/>
  <c r="F34" i="1" s="1"/>
  <c r="G34" i="1" s="1"/>
  <c r="E35" i="1"/>
  <c r="B12" i="1"/>
  <c r="E16" i="1"/>
  <c r="F16" i="1" s="1"/>
  <c r="G16" i="1" s="1"/>
  <c r="E17" i="1"/>
  <c r="F17" i="1" s="1"/>
  <c r="E18" i="1"/>
  <c r="F18" i="1"/>
  <c r="G18" i="1" s="1"/>
  <c r="G19" i="1"/>
  <c r="G20" i="1"/>
  <c r="G21" i="1"/>
  <c r="G22" i="1"/>
  <c r="G23" i="1"/>
  <c r="G24" i="1"/>
  <c r="G25" i="1"/>
  <c r="G26" i="1"/>
  <c r="G27" i="1"/>
  <c r="F33" i="1"/>
  <c r="G33" i="1" s="1"/>
  <c r="F35" i="1"/>
  <c r="G35" i="1" s="1"/>
  <c r="E37" i="1"/>
  <c r="F37" i="1" s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 s="1"/>
  <c r="G41" i="1" s="1"/>
  <c r="E42" i="1"/>
  <c r="F42" i="1"/>
  <c r="G42" i="1" s="1"/>
  <c r="E43" i="19" l="1"/>
  <c r="G17" i="19"/>
  <c r="G37" i="19"/>
  <c r="F16" i="19"/>
  <c r="F33" i="19"/>
  <c r="G33" i="19" s="1"/>
  <c r="F37" i="19"/>
  <c r="F41" i="19"/>
  <c r="G41" i="19" s="1"/>
  <c r="G16" i="19"/>
  <c r="F17" i="18"/>
  <c r="G17" i="18" s="1"/>
  <c r="G41" i="18"/>
  <c r="G37" i="18"/>
  <c r="F16" i="18"/>
  <c r="F33" i="18"/>
  <c r="G33" i="18" s="1"/>
  <c r="F37" i="18"/>
  <c r="F41" i="18"/>
  <c r="G16" i="18"/>
  <c r="G17" i="17"/>
  <c r="G29" i="17"/>
  <c r="G32" i="17"/>
  <c r="G16" i="17"/>
  <c r="F17" i="17"/>
  <c r="F29" i="17"/>
  <c r="F33" i="17"/>
  <c r="G33" i="17" s="1"/>
  <c r="F40" i="17"/>
  <c r="G40" i="17" s="1"/>
  <c r="E43" i="17"/>
  <c r="F16" i="17"/>
  <c r="F32" i="17"/>
  <c r="F39" i="17"/>
  <c r="G39" i="17" s="1"/>
  <c r="E43" i="16"/>
  <c r="G41" i="16"/>
  <c r="F17" i="16"/>
  <c r="G17" i="16" s="1"/>
  <c r="F18" i="16"/>
  <c r="G18" i="16" s="1"/>
  <c r="F30" i="16"/>
  <c r="G30" i="16" s="1"/>
  <c r="G31" i="16"/>
  <c r="F34" i="16"/>
  <c r="G34" i="16" s="1"/>
  <c r="G35" i="16"/>
  <c r="F37" i="16"/>
  <c r="G37" i="16" s="1"/>
  <c r="G38" i="16"/>
  <c r="F41" i="16"/>
  <c r="G42" i="16"/>
  <c r="F16" i="16"/>
  <c r="G37" i="14"/>
  <c r="G40" i="14"/>
  <c r="G33" i="14"/>
  <c r="G43" i="14" s="1"/>
  <c r="B11" i="14" s="1"/>
  <c r="E43" i="14"/>
  <c r="G42" i="14"/>
  <c r="F43" i="14"/>
  <c r="G28" i="1"/>
  <c r="G30" i="1"/>
  <c r="F32" i="1"/>
  <c r="G32" i="1" s="1"/>
  <c r="F29" i="1"/>
  <c r="G29" i="1" s="1"/>
  <c r="F31" i="1"/>
  <c r="G31" i="1" s="1"/>
  <c r="G17" i="1"/>
  <c r="F43" i="19" l="1"/>
  <c r="G43" i="19"/>
  <c r="B11" i="19" s="1"/>
  <c r="G43" i="18"/>
  <c r="B11" i="18" s="1"/>
  <c r="F43" i="18"/>
  <c r="G43" i="17"/>
  <c r="B11" i="17" s="1"/>
  <c r="F43" i="17"/>
  <c r="F43" i="16"/>
  <c r="G16" i="16"/>
  <c r="G43" i="16" s="1"/>
  <c r="B11" i="16" s="1"/>
  <c r="F43" i="1"/>
  <c r="E36" i="1"/>
  <c r="G36" i="1" s="1"/>
  <c r="G43" i="1" s="1"/>
  <c r="B11" i="1" s="1"/>
  <c r="E43" i="1" l="1"/>
</calcChain>
</file>

<file path=xl/sharedStrings.xml><?xml version="1.0" encoding="utf-8"?>
<sst xmlns="http://schemas.openxmlformats.org/spreadsheetml/2006/main" count="225" uniqueCount="77">
  <si>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</si>
  <si>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</si>
  <si>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</si>
  <si>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</si>
  <si>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550장 카세트 2ea + 50매 수동급지함</t>
    <phoneticPr fontId="3" type="noConversion"/>
  </si>
  <si>
    <t>고속 3초 팩스 전송 (옵션)</t>
    <phoneticPr fontId="3" type="noConversion"/>
  </si>
  <si>
    <t>네트워크 출력안정성을 높인 UFR II 프린터/스캔 보드 (옵션)</t>
    <phoneticPr fontId="3" type="noConversion"/>
  </si>
  <si>
    <t>다양한 용지 사이즈와 두께에 대응</t>
    <phoneticPr fontId="3" type="noConversion"/>
  </si>
  <si>
    <t>양면 인쇄장치 기본제공(DADF 장착시 양면스캔, 양면인쇄, 양면복사)</t>
    <phoneticPr fontId="3" type="noConversion"/>
  </si>
  <si>
    <t>다양한 복사 및 문서 소트기능</t>
    <phoneticPr fontId="3" type="noConversion"/>
  </si>
  <si>
    <t>분당 35매 출력속도</t>
    <phoneticPr fontId="3" type="noConversion"/>
  </si>
  <si>
    <t>1200dpi 고화질 복사품질</t>
    <phoneticPr fontId="3" type="noConversion"/>
  </si>
  <si>
    <t>디지털복사기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</si>
  <si>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</si>
  <si>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</si>
  <si>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</si>
  <si>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</si>
  <si>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</si>
  <si>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</si>
  <si>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</si>
  <si>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</si>
  <si>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</si>
  <si>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</si>
  <si>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</si>
  <si>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</si>
  <si>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</si>
  <si>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</si>
  <si>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</si>
  <si>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</si>
  <si>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1. 대법원 계약단가로 특별가 제공 프로모션입니다.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</si>
  <si>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</si>
  <si>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</si>
  <si>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</si>
  <si>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</si>
  <si>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</si>
  <si>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</si>
  <si>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</si>
  <si>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</si>
  <si>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</si>
  <si>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</si>
  <si>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</si>
  <si>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</si>
  <si>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</si>
  <si>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</si>
  <si>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견     적     서</t>
    <phoneticPr fontId="3" type="noConversion"/>
  </si>
  <si>
    <t>컬러복사기</t>
    <phoneticPr fontId="3" type="noConversion"/>
  </si>
  <si>
    <t>자동원고이송장치(DADF) 46ppm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</si>
  <si>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</si>
  <si>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</si>
  <si>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</si>
  <si>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</si>
  <si>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</si>
  <si>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ir 2202KG</t>
    <phoneticPr fontId="3" type="noConversion"/>
  </si>
  <si>
    <t>물품식별번호 : 22968393</t>
    <phoneticPr fontId="3" type="noConversion"/>
  </si>
  <si>
    <t>분당 20매 출력속도</t>
    <phoneticPr fontId="3" type="noConversion"/>
  </si>
  <si>
    <t>자동원고이송장치(DADF)</t>
    <phoneticPr fontId="3" type="noConversion"/>
  </si>
  <si>
    <t>용지급지장치 250장 카세트 1ea / 550매 카세트 1ea + 50매 수동급지함</t>
    <phoneticPr fontId="3" type="noConversion"/>
  </si>
  <si>
    <t>512MB Memory</t>
    <phoneticPr fontId="3" type="noConversion"/>
  </si>
  <si>
    <t>ir 323k</t>
    <phoneticPr fontId="3" type="noConversion"/>
  </si>
  <si>
    <t>분당 30매 출력속도</t>
    <phoneticPr fontId="3" type="noConversion"/>
  </si>
  <si>
    <t>용지급지장치 550매 카세트 2ea + 50매 수동급지함</t>
    <phoneticPr fontId="3" type="noConversion"/>
  </si>
  <si>
    <t>1GB Memory</t>
    <phoneticPr fontId="3" type="noConversion"/>
  </si>
  <si>
    <t>물품식별번호 : 22702239</t>
    <phoneticPr fontId="3" type="noConversion"/>
  </si>
  <si>
    <t>ir 4935k</t>
    <phoneticPr fontId="3" type="noConversion"/>
  </si>
  <si>
    <t>춘천교육문화관</t>
    <phoneticPr fontId="3" type="noConversion"/>
  </si>
  <si>
    <t>이진홍</t>
    <phoneticPr fontId="3" type="noConversion"/>
  </si>
  <si>
    <t>(흑백)</t>
    <phoneticPr fontId="3" type="noConversion"/>
  </si>
  <si>
    <t>물품식별번호 : 22819601</t>
    <phoneticPr fontId="3" type="noConversion"/>
  </si>
  <si>
    <t>IR ADV 3320KB</t>
    <phoneticPr fontId="3" type="noConversion"/>
  </si>
  <si>
    <t>물품식별번호 : 22961448</t>
    <phoneticPr fontId="3" type="noConversion"/>
  </si>
  <si>
    <t>검정/컬러 분당 20매 출력속도</t>
    <phoneticPr fontId="3" type="noConversion"/>
  </si>
  <si>
    <t>2GB 메모리</t>
    <phoneticPr fontId="3" type="noConversion"/>
  </si>
  <si>
    <t>IR ADV 3325KB</t>
    <phoneticPr fontId="3" type="noConversion"/>
  </si>
  <si>
    <t>검정/컬러 분당 25매 출력속도</t>
    <phoneticPr fontId="3" type="noConversion"/>
  </si>
  <si>
    <t>물품식별번호 : 22961449</t>
    <phoneticPr fontId="3" type="noConversion"/>
  </si>
  <si>
    <t>물품식별번호 : 22961450</t>
    <phoneticPr fontId="3" type="noConversion"/>
  </si>
  <si>
    <t>IR ADV 3330KB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</si>
</sst>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D18" sqref="D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28</v>
      </c>
      <c r="B1" s="53"/>
      <c r="C1" s="53"/>
      <c r="D1" s="53"/>
      <c r="E1" s="53"/>
      <c r="F1" s="53"/>
      <c r="G1" s="53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4" t="s">
        <v>64</v>
      </c>
      <c r="B4" s="54"/>
      <c r="C4" s="49" t="s">
        <v>43</v>
      </c>
      <c r="D4" s="4"/>
      <c r="E4" s="4"/>
      <c r="L4" s="46"/>
    </row>
    <row r="5" spans="1:13" ht="15" customHeight="1" x14ac:dyDescent="0.15">
      <c r="A5" s="47" t="s">
        <v>26</v>
      </c>
      <c r="B5" s="6"/>
      <c r="C5" s="48"/>
      <c r="D5" s="4"/>
      <c r="E5" s="4"/>
      <c r="L5" s="46"/>
    </row>
    <row r="6" spans="1:13" ht="15" customHeight="1" x14ac:dyDescent="0.15">
      <c r="A6" s="47" t="s">
        <v>25</v>
      </c>
      <c r="B6" s="6"/>
      <c r="C6" s="4"/>
      <c r="D6" s="4"/>
      <c r="E6" s="4"/>
      <c r="L6" s="46"/>
    </row>
    <row r="7" spans="1:13" ht="15" customHeight="1" x14ac:dyDescent="0.15">
      <c r="A7" s="47" t="s">
        <v>24</v>
      </c>
      <c r="B7" s="6" t="s">
        <v>65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42</v>
      </c>
      <c r="B11" s="44">
        <f>G43</f>
        <v>6490000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41</v>
      </c>
      <c r="B12" s="43">
        <f ca="1">NOW()</f>
        <v>42478.558633449073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40</v>
      </c>
      <c r="B15" s="37" t="s">
        <v>39</v>
      </c>
      <c r="C15" s="35" t="s">
        <v>38</v>
      </c>
      <c r="D15" s="35" t="s">
        <v>37</v>
      </c>
      <c r="E15" s="36" t="s">
        <v>36</v>
      </c>
      <c r="F15" s="36" t="s">
        <v>35</v>
      </c>
      <c r="G15" s="35" t="s">
        <v>34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45</v>
      </c>
      <c r="B17" s="30" t="s">
        <v>76</v>
      </c>
      <c r="C17" s="28">
        <v>1</v>
      </c>
      <c r="D17" s="22">
        <v>5900000</v>
      </c>
      <c r="E17" s="23">
        <f>C17*D17</f>
        <v>5900000</v>
      </c>
      <c r="F17" s="16">
        <f>E17*10%</f>
        <v>590000</v>
      </c>
      <c r="G17" s="16">
        <f t="shared" si="0"/>
        <v>6490000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 t="s">
        <v>75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73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50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46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51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47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71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33</v>
      </c>
      <c r="B43" s="6"/>
      <c r="C43" s="5"/>
      <c r="D43" s="14" t="s">
        <v>32</v>
      </c>
      <c r="E43" s="13">
        <f>SUM(E16:E42)</f>
        <v>5900000</v>
      </c>
      <c r="F43" s="12">
        <f>SUM(F16:F42)</f>
        <v>590000</v>
      </c>
      <c r="G43" s="12">
        <f>SUM(G16:G42)</f>
        <v>6490000</v>
      </c>
    </row>
    <row r="44" spans="1:12" s="3" customFormat="1" ht="15" customHeight="1" thickBot="1" x14ac:dyDescent="0.2">
      <c r="A44" s="11" t="s">
        <v>31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30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29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7" zoomScaleNormal="100" workbookViewId="0">
      <selection activeCell="B19" sqref="B1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28</v>
      </c>
      <c r="B1" s="53"/>
      <c r="C1" s="53"/>
      <c r="D1" s="53"/>
      <c r="E1" s="53"/>
      <c r="F1" s="53"/>
      <c r="G1" s="53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4" t="s">
        <v>64</v>
      </c>
      <c r="B4" s="54"/>
      <c r="C4" s="49" t="s">
        <v>43</v>
      </c>
      <c r="D4" s="4"/>
      <c r="E4" s="4"/>
      <c r="L4" s="46"/>
    </row>
    <row r="5" spans="1:13" ht="15" customHeight="1" x14ac:dyDescent="0.15">
      <c r="A5" s="47" t="s">
        <v>26</v>
      </c>
      <c r="B5" s="6"/>
      <c r="C5" s="48"/>
      <c r="D5" s="4"/>
      <c r="E5" s="4"/>
      <c r="L5" s="46"/>
    </row>
    <row r="6" spans="1:13" ht="15" customHeight="1" x14ac:dyDescent="0.15">
      <c r="A6" s="47" t="s">
        <v>25</v>
      </c>
      <c r="B6" s="6"/>
      <c r="C6" s="4"/>
      <c r="D6" s="4"/>
      <c r="E6" s="4"/>
      <c r="L6" s="46"/>
    </row>
    <row r="7" spans="1:13" ht="15" customHeight="1" x14ac:dyDescent="0.15">
      <c r="A7" s="47" t="s">
        <v>24</v>
      </c>
      <c r="B7" s="6" t="s">
        <v>65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42</v>
      </c>
      <c r="B11" s="44">
        <f>G43</f>
        <v>4840000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41</v>
      </c>
      <c r="B12" s="43">
        <f ca="1">NOW()</f>
        <v>42478.558633449073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40</v>
      </c>
      <c r="B15" s="37" t="s">
        <v>39</v>
      </c>
      <c r="C15" s="35" t="s">
        <v>38</v>
      </c>
      <c r="D15" s="35" t="s">
        <v>37</v>
      </c>
      <c r="E15" s="36" t="s">
        <v>36</v>
      </c>
      <c r="F15" s="36" t="s">
        <v>35</v>
      </c>
      <c r="G15" s="35" t="s">
        <v>34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45</v>
      </c>
      <c r="B17" s="30" t="s">
        <v>72</v>
      </c>
      <c r="C17" s="28">
        <v>1</v>
      </c>
      <c r="D17" s="22">
        <v>4400000</v>
      </c>
      <c r="E17" s="23">
        <f>C17*D17</f>
        <v>4400000</v>
      </c>
      <c r="F17" s="16">
        <f>E17*10%</f>
        <v>440000</v>
      </c>
      <c r="G17" s="16">
        <f t="shared" si="0"/>
        <v>4840000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 t="s">
        <v>74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73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50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46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51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47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71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33</v>
      </c>
      <c r="B43" s="6"/>
      <c r="C43" s="5"/>
      <c r="D43" s="14" t="s">
        <v>32</v>
      </c>
      <c r="E43" s="13">
        <f>SUM(E16:E42)</f>
        <v>4400000</v>
      </c>
      <c r="F43" s="12">
        <f>SUM(F16:F42)</f>
        <v>440000</v>
      </c>
      <c r="G43" s="12">
        <f>SUM(G16:G42)</f>
        <v>4840000</v>
      </c>
    </row>
    <row r="44" spans="1:12" s="3" customFormat="1" ht="15" customHeight="1" thickBot="1" x14ac:dyDescent="0.2">
      <c r="A44" s="11" t="s">
        <v>31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30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29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7" zoomScaleNormal="100" workbookViewId="0">
      <selection activeCell="B31" sqref="B3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44</v>
      </c>
      <c r="B1" s="53"/>
      <c r="C1" s="53"/>
      <c r="D1" s="53"/>
      <c r="E1" s="53"/>
      <c r="F1" s="53"/>
      <c r="G1" s="53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4" t="s">
        <v>64</v>
      </c>
      <c r="B4" s="54"/>
      <c r="C4" s="49" t="s">
        <v>43</v>
      </c>
      <c r="D4" s="4"/>
      <c r="E4" s="4"/>
      <c r="L4" s="46"/>
    </row>
    <row r="5" spans="1:13" ht="15" customHeight="1" x14ac:dyDescent="0.15">
      <c r="A5" s="47" t="s">
        <v>26</v>
      </c>
      <c r="B5" s="6"/>
      <c r="C5" s="48"/>
      <c r="D5" s="4"/>
      <c r="E5" s="4"/>
      <c r="L5" s="46"/>
    </row>
    <row r="6" spans="1:13" ht="15" customHeight="1" x14ac:dyDescent="0.15">
      <c r="A6" s="47" t="s">
        <v>25</v>
      </c>
      <c r="B6" s="6"/>
      <c r="C6" s="4"/>
      <c r="D6" s="4"/>
      <c r="E6" s="4"/>
      <c r="L6" s="46"/>
    </row>
    <row r="7" spans="1:13" ht="15" customHeight="1" x14ac:dyDescent="0.15">
      <c r="A7" s="47" t="s">
        <v>24</v>
      </c>
      <c r="B7" s="6" t="s">
        <v>65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42</v>
      </c>
      <c r="B11" s="44">
        <f>G43</f>
        <v>4400000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41</v>
      </c>
      <c r="B12" s="43">
        <f ca="1">NOW()</f>
        <v>42478.558633449073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40</v>
      </c>
      <c r="B15" s="37" t="s">
        <v>39</v>
      </c>
      <c r="C15" s="35" t="s">
        <v>38</v>
      </c>
      <c r="D15" s="35" t="s">
        <v>37</v>
      </c>
      <c r="E15" s="36" t="s">
        <v>36</v>
      </c>
      <c r="F15" s="36" t="s">
        <v>35</v>
      </c>
      <c r="G15" s="35" t="s">
        <v>34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45</v>
      </c>
      <c r="B17" s="30" t="s">
        <v>68</v>
      </c>
      <c r="C17" s="28">
        <v>1</v>
      </c>
      <c r="D17" s="22">
        <v>4000000</v>
      </c>
      <c r="E17" s="23">
        <f>C17*D17</f>
        <v>4000000</v>
      </c>
      <c r="F17" s="16">
        <f>E17*10%</f>
        <v>400000</v>
      </c>
      <c r="G17" s="16">
        <f t="shared" si="0"/>
        <v>4400000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2" t="s">
        <v>69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70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50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46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51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47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71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>C33*D33</f>
        <v>0</v>
      </c>
      <c r="F33" s="16">
        <f>E33*10%</f>
        <v>0</v>
      </c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/>
      <c r="G35" s="16">
        <f t="shared" ref="G35:G42" si="2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ref="F36:F42" si="3">E36*10%</f>
        <v>0</v>
      </c>
      <c r="G36" s="16">
        <f t="shared" si="2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3"/>
        <v>0</v>
      </c>
      <c r="G37" s="16">
        <f t="shared" si="2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3"/>
        <v>0</v>
      </c>
      <c r="G38" s="16">
        <f t="shared" si="2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3"/>
        <v>0</v>
      </c>
      <c r="G39" s="16">
        <f t="shared" si="2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3"/>
        <v>0</v>
      </c>
      <c r="G40" s="16">
        <f t="shared" si="2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3"/>
        <v>0</v>
      </c>
      <c r="G41" s="16">
        <f t="shared" si="2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3"/>
        <v>0</v>
      </c>
      <c r="G42" s="16">
        <f t="shared" si="2"/>
        <v>0</v>
      </c>
    </row>
    <row r="43" spans="1:12" s="3" customFormat="1" ht="15" customHeight="1" x14ac:dyDescent="0.15">
      <c r="A43" s="15" t="s">
        <v>33</v>
      </c>
      <c r="B43" s="6"/>
      <c r="C43" s="5"/>
      <c r="D43" s="14" t="s">
        <v>32</v>
      </c>
      <c r="E43" s="13">
        <f>SUM(E16:E42)</f>
        <v>4000000</v>
      </c>
      <c r="F43" s="12">
        <f>SUM(F16:F42)</f>
        <v>400000</v>
      </c>
      <c r="G43" s="12">
        <f>SUM(G16:G42)</f>
        <v>4400000</v>
      </c>
    </row>
    <row r="44" spans="1:12" s="3" customFormat="1" ht="15" customHeight="1" thickBot="1" x14ac:dyDescent="0.2">
      <c r="A44" s="11" t="s">
        <v>31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30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29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7" workbookViewId="0">
      <selection activeCell="B19" sqref="B1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28</v>
      </c>
      <c r="B1" s="53"/>
      <c r="C1" s="53"/>
      <c r="D1" s="53"/>
      <c r="E1" s="53"/>
      <c r="F1" s="53"/>
      <c r="G1" s="53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4" t="s">
        <v>64</v>
      </c>
      <c r="B4" s="54"/>
      <c r="C4" s="49" t="s">
        <v>27</v>
      </c>
      <c r="D4" s="4"/>
      <c r="E4" s="4"/>
      <c r="L4" s="46"/>
    </row>
    <row r="5" spans="1:13" ht="15" customHeight="1" x14ac:dyDescent="0.15">
      <c r="A5" s="47" t="s">
        <v>26</v>
      </c>
      <c r="B5" s="6"/>
      <c r="C5" s="48"/>
      <c r="D5" s="4"/>
      <c r="E5" s="4"/>
      <c r="L5" s="46"/>
    </row>
    <row r="6" spans="1:13" ht="15" customHeight="1" x14ac:dyDescent="0.15">
      <c r="A6" s="47" t="s">
        <v>25</v>
      </c>
      <c r="B6" s="6"/>
      <c r="C6" s="4"/>
      <c r="D6" s="4"/>
      <c r="E6" s="4"/>
      <c r="L6" s="46"/>
    </row>
    <row r="7" spans="1:13" ht="15" customHeight="1" x14ac:dyDescent="0.15">
      <c r="A7" s="47" t="s">
        <v>24</v>
      </c>
      <c r="B7" s="6" t="s">
        <v>65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22</v>
      </c>
      <c r="B11" s="44">
        <f>G43</f>
        <v>3960000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21</v>
      </c>
      <c r="B12" s="43">
        <f ca="1">NOW()</f>
        <v>42478.558633449073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42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12</v>
      </c>
      <c r="B17" s="30" t="s">
        <v>63</v>
      </c>
      <c r="C17" s="28">
        <v>1</v>
      </c>
      <c r="D17" s="22">
        <v>3600000</v>
      </c>
      <c r="E17" s="23">
        <f>C17*D17</f>
        <v>3600000</v>
      </c>
      <c r="F17" s="16">
        <f>E17*10%</f>
        <v>360000</v>
      </c>
      <c r="G17" s="16">
        <f t="shared" si="0"/>
        <v>3960000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 t="s">
        <v>66</v>
      </c>
      <c r="B18" s="52" t="s">
        <v>62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11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10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55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60</v>
      </c>
      <c r="C28" s="20"/>
      <c r="D28" s="22"/>
      <c r="E28" s="22"/>
      <c r="F28" s="16"/>
      <c r="G28" s="16">
        <f t="shared" si="0"/>
        <v>0</v>
      </c>
      <c r="K28" s="4"/>
      <c r="L28" s="4"/>
    </row>
    <row r="29" spans="1:13" s="3" customFormat="1" ht="15" customHeight="1" x14ac:dyDescent="0.15">
      <c r="A29" s="21"/>
      <c r="B29" s="51" t="s">
        <v>61</v>
      </c>
      <c r="C29" s="20"/>
      <c r="D29" s="22"/>
      <c r="E29" s="22">
        <f t="shared" ref="E29:E42" si="1">C29*D29</f>
        <v>0</v>
      </c>
      <c r="F29" s="16">
        <f t="shared" ref="F29:F43" si="2">E29*10%</f>
        <v>0</v>
      </c>
      <c r="G29" s="16">
        <f t="shared" si="0"/>
        <v>0</v>
      </c>
      <c r="M29" s="1"/>
    </row>
    <row r="30" spans="1:13" s="3" customFormat="1" ht="15" customHeight="1" x14ac:dyDescent="0.15">
      <c r="A30" s="21"/>
      <c r="B30" s="16"/>
      <c r="C30" s="20"/>
      <c r="D30" s="22"/>
      <c r="E30" s="22">
        <f t="shared" si="1"/>
        <v>0</v>
      </c>
      <c r="F30" s="16">
        <f t="shared" si="2"/>
        <v>0</v>
      </c>
      <c r="G30" s="16">
        <f t="shared" si="0"/>
        <v>0</v>
      </c>
      <c r="K30" s="4"/>
      <c r="L30" s="4"/>
      <c r="M30" s="4"/>
    </row>
    <row r="31" spans="1:13" s="3" customFormat="1" ht="15" customHeight="1" x14ac:dyDescent="0.15">
      <c r="A31" s="21"/>
      <c r="B31" s="21"/>
      <c r="C31" s="20"/>
      <c r="D31" s="22"/>
      <c r="E31" s="22">
        <f t="shared" si="1"/>
        <v>0</v>
      </c>
      <c r="F31" s="16">
        <f t="shared" si="2"/>
        <v>0</v>
      </c>
      <c r="G31" s="16">
        <f t="shared" si="0"/>
        <v>0</v>
      </c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 t="shared" si="1"/>
        <v>0</v>
      </c>
      <c r="F32" s="16">
        <f t="shared" si="2"/>
        <v>0</v>
      </c>
      <c r="G32" s="16">
        <f t="shared" si="0"/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 t="shared" si="1"/>
        <v>0</v>
      </c>
      <c r="F33" s="16">
        <f t="shared" si="2"/>
        <v>0</v>
      </c>
      <c r="G33" s="16">
        <f t="shared" si="0"/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0"/>
        <v>0</v>
      </c>
    </row>
    <row r="35" spans="1:12" s="3" customFormat="1" ht="15" customHeight="1" x14ac:dyDescent="0.15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0"/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/>
      <c r="G36" s="16">
        <f t="shared" si="0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0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0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0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0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0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0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3600000</v>
      </c>
      <c r="F43" s="12">
        <f>SUM(F16:F42)</f>
        <v>360000</v>
      </c>
      <c r="G43" s="12">
        <f>SUM(G16:G42)</f>
        <v>3960000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29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4" workbookViewId="0">
      <selection activeCell="B20" sqref="B2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28</v>
      </c>
      <c r="B1" s="53"/>
      <c r="C1" s="53"/>
      <c r="D1" s="53"/>
      <c r="E1" s="53"/>
      <c r="F1" s="53"/>
      <c r="G1" s="53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4" t="s">
        <v>64</v>
      </c>
      <c r="B4" s="54"/>
      <c r="C4" s="49" t="s">
        <v>27</v>
      </c>
      <c r="D4" s="4"/>
      <c r="E4" s="4"/>
      <c r="L4" s="46"/>
    </row>
    <row r="5" spans="1:13" ht="15" customHeight="1" x14ac:dyDescent="0.15">
      <c r="A5" s="47" t="s">
        <v>26</v>
      </c>
      <c r="B5" s="6"/>
      <c r="C5" s="48"/>
      <c r="D5" s="4"/>
      <c r="E5" s="4"/>
      <c r="L5" s="46"/>
    </row>
    <row r="6" spans="1:13" ht="15" customHeight="1" x14ac:dyDescent="0.15">
      <c r="A6" s="47" t="s">
        <v>25</v>
      </c>
      <c r="B6" s="6"/>
      <c r="C6" s="4"/>
      <c r="D6" s="4"/>
      <c r="E6" s="4"/>
      <c r="L6" s="46"/>
    </row>
    <row r="7" spans="1:13" ht="15" customHeight="1" x14ac:dyDescent="0.15">
      <c r="A7" s="47" t="s">
        <v>24</v>
      </c>
      <c r="B7" s="6" t="s">
        <v>65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22</v>
      </c>
      <c r="B11" s="44">
        <f>G43</f>
        <v>2970000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21</v>
      </c>
      <c r="B12" s="43">
        <f ca="1">NOW()</f>
        <v>42478.558633449073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42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12</v>
      </c>
      <c r="B17" s="30" t="s">
        <v>58</v>
      </c>
      <c r="C17" s="28">
        <v>1</v>
      </c>
      <c r="D17" s="22">
        <v>2700000</v>
      </c>
      <c r="E17" s="23">
        <f>C17*D17</f>
        <v>2700000</v>
      </c>
      <c r="F17" s="16">
        <f>E17*10%</f>
        <v>270000</v>
      </c>
      <c r="G17" s="16">
        <f t="shared" si="0"/>
        <v>2970000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 t="s">
        <v>66</v>
      </c>
      <c r="B18" s="52" t="s">
        <v>67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11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59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55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60</v>
      </c>
      <c r="C28" s="20"/>
      <c r="D28" s="22"/>
      <c r="E28" s="22"/>
      <c r="F28" s="16"/>
      <c r="G28" s="16">
        <f t="shared" si="0"/>
        <v>0</v>
      </c>
      <c r="K28" s="4"/>
      <c r="L28" s="4"/>
    </row>
    <row r="29" spans="1:13" s="3" customFormat="1" ht="15" customHeight="1" x14ac:dyDescent="0.15">
      <c r="A29" s="21"/>
      <c r="B29" s="51" t="s">
        <v>61</v>
      </c>
      <c r="C29" s="20"/>
      <c r="D29" s="22"/>
      <c r="E29" s="22">
        <f t="shared" ref="E29:E42" si="1">C29*D29</f>
        <v>0</v>
      </c>
      <c r="F29" s="16">
        <f t="shared" ref="F29:F43" si="2">E29*10%</f>
        <v>0</v>
      </c>
      <c r="G29" s="16">
        <f t="shared" si="0"/>
        <v>0</v>
      </c>
      <c r="M29" s="1"/>
    </row>
    <row r="30" spans="1:13" s="3" customFormat="1" ht="15" customHeight="1" x14ac:dyDescent="0.15">
      <c r="A30" s="21"/>
      <c r="B30" s="16"/>
      <c r="C30" s="20"/>
      <c r="D30" s="22"/>
      <c r="E30" s="22">
        <f t="shared" si="1"/>
        <v>0</v>
      </c>
      <c r="F30" s="16">
        <f t="shared" si="2"/>
        <v>0</v>
      </c>
      <c r="G30" s="16">
        <f t="shared" si="0"/>
        <v>0</v>
      </c>
      <c r="K30" s="4"/>
      <c r="L30" s="4"/>
      <c r="M30" s="4"/>
    </row>
    <row r="31" spans="1:13" s="3" customFormat="1" ht="15" customHeight="1" x14ac:dyDescent="0.15">
      <c r="A31" s="21"/>
      <c r="B31" s="21"/>
      <c r="C31" s="20"/>
      <c r="D31" s="22"/>
      <c r="E31" s="22">
        <f t="shared" si="1"/>
        <v>0</v>
      </c>
      <c r="F31" s="16">
        <f t="shared" si="2"/>
        <v>0</v>
      </c>
      <c r="G31" s="16">
        <f t="shared" si="0"/>
        <v>0</v>
      </c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 t="shared" si="1"/>
        <v>0</v>
      </c>
      <c r="F32" s="16">
        <f t="shared" si="2"/>
        <v>0</v>
      </c>
      <c r="G32" s="16">
        <f t="shared" si="0"/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 t="shared" si="1"/>
        <v>0</v>
      </c>
      <c r="F33" s="16">
        <f t="shared" si="2"/>
        <v>0</v>
      </c>
      <c r="G33" s="16">
        <f t="shared" si="0"/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0"/>
        <v>0</v>
      </c>
    </row>
    <row r="35" spans="1:12" s="3" customFormat="1" ht="15" customHeight="1" x14ac:dyDescent="0.15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0"/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/>
      <c r="G36" s="16">
        <f t="shared" si="0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0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0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0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0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0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0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2700000</v>
      </c>
      <c r="F43" s="12">
        <f>SUM(F16:F42)</f>
        <v>270000</v>
      </c>
      <c r="G43" s="12">
        <f>SUM(G16:G42)</f>
        <v>2970000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29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4" workbookViewId="0">
      <selection activeCell="B19" sqref="B1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28</v>
      </c>
      <c r="B1" s="53"/>
      <c r="C1" s="53"/>
      <c r="D1" s="53"/>
      <c r="E1" s="53"/>
      <c r="F1" s="53"/>
      <c r="G1" s="53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4" t="s">
        <v>64</v>
      </c>
      <c r="B4" s="54"/>
      <c r="C4" s="49" t="s">
        <v>27</v>
      </c>
      <c r="D4" s="4"/>
      <c r="E4" s="4"/>
      <c r="L4" s="46"/>
    </row>
    <row r="5" spans="1:13" ht="15" customHeight="1" x14ac:dyDescent="0.15">
      <c r="A5" s="47" t="s">
        <v>26</v>
      </c>
      <c r="B5" s="6"/>
      <c r="C5" s="48"/>
      <c r="D5" s="4"/>
      <c r="E5" s="4"/>
      <c r="L5" s="46"/>
    </row>
    <row r="6" spans="1:13" ht="15" customHeight="1" x14ac:dyDescent="0.15">
      <c r="A6" s="47" t="s">
        <v>25</v>
      </c>
      <c r="B6" s="6"/>
      <c r="C6" s="4"/>
      <c r="D6" s="4"/>
      <c r="E6" s="4"/>
      <c r="L6" s="46"/>
    </row>
    <row r="7" spans="1:13" ht="15" customHeight="1" x14ac:dyDescent="0.15">
      <c r="A7" s="47" t="s">
        <v>24</v>
      </c>
      <c r="B7" s="6" t="s">
        <v>65</v>
      </c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22</v>
      </c>
      <c r="B11" s="44">
        <f>G43</f>
        <v>1870000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21</v>
      </c>
      <c r="B12" s="43">
        <f ca="1">NOW()</f>
        <v>42478.558633449073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42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12</v>
      </c>
      <c r="B17" s="30" t="s">
        <v>52</v>
      </c>
      <c r="C17" s="28">
        <v>1</v>
      </c>
      <c r="D17" s="22">
        <f>1700000</f>
        <v>1700000</v>
      </c>
      <c r="E17" s="23">
        <f>C17*D17</f>
        <v>1700000</v>
      </c>
      <c r="F17" s="16">
        <f>E17*10%</f>
        <v>170000</v>
      </c>
      <c r="G17" s="16">
        <f t="shared" si="0"/>
        <v>1870000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 t="s">
        <v>66</v>
      </c>
      <c r="B18" s="52" t="s">
        <v>53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11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54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9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8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55</v>
      </c>
      <c r="C27" s="20"/>
      <c r="D27" s="22"/>
      <c r="E27" s="23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56</v>
      </c>
      <c r="C28" s="20"/>
      <c r="D28" s="22"/>
      <c r="E28" s="22"/>
      <c r="F28" s="16"/>
      <c r="G28" s="16">
        <f t="shared" si="0"/>
        <v>0</v>
      </c>
      <c r="K28" s="4"/>
      <c r="L28" s="4"/>
    </row>
    <row r="29" spans="1:13" s="3" customFormat="1" ht="15" customHeight="1" x14ac:dyDescent="0.15">
      <c r="A29" s="21"/>
      <c r="B29" s="51" t="s">
        <v>57</v>
      </c>
      <c r="C29" s="20"/>
      <c r="D29" s="22"/>
      <c r="E29" s="22">
        <f t="shared" ref="E29:E36" si="1">C29*D29</f>
        <v>0</v>
      </c>
      <c r="F29" s="16">
        <f t="shared" ref="F28:F42" si="2">E29*10%</f>
        <v>0</v>
      </c>
      <c r="G29" s="16">
        <f t="shared" si="0"/>
        <v>0</v>
      </c>
      <c r="M29" s="1"/>
    </row>
    <row r="30" spans="1:13" s="3" customFormat="1" ht="15" customHeight="1" x14ac:dyDescent="0.15">
      <c r="A30" s="21"/>
      <c r="B30" s="16"/>
      <c r="C30" s="20"/>
      <c r="D30" s="22"/>
      <c r="E30" s="22">
        <f t="shared" si="1"/>
        <v>0</v>
      </c>
      <c r="F30" s="16">
        <f t="shared" si="2"/>
        <v>0</v>
      </c>
      <c r="G30" s="16">
        <f t="shared" si="0"/>
        <v>0</v>
      </c>
      <c r="K30" s="4"/>
      <c r="L30" s="4"/>
      <c r="M30" s="4"/>
    </row>
    <row r="31" spans="1:13" s="3" customFormat="1" ht="15" customHeight="1" x14ac:dyDescent="0.15">
      <c r="A31" s="21"/>
      <c r="B31" s="21"/>
      <c r="C31" s="20"/>
      <c r="D31" s="22"/>
      <c r="E31" s="22">
        <f t="shared" si="1"/>
        <v>0</v>
      </c>
      <c r="F31" s="16">
        <f t="shared" si="2"/>
        <v>0</v>
      </c>
      <c r="G31" s="16">
        <f t="shared" si="0"/>
        <v>0</v>
      </c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 t="shared" si="1"/>
        <v>0</v>
      </c>
      <c r="F32" s="16">
        <f t="shared" si="2"/>
        <v>0</v>
      </c>
      <c r="G32" s="16">
        <f t="shared" si="0"/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>
        <f t="shared" si="1"/>
        <v>0</v>
      </c>
      <c r="F33" s="16">
        <f t="shared" si="2"/>
        <v>0</v>
      </c>
      <c r="G33" s="16">
        <f t="shared" si="0"/>
        <v>0</v>
      </c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0"/>
        <v>0</v>
      </c>
    </row>
    <row r="35" spans="1:12" s="3" customFormat="1" ht="15" customHeight="1" x14ac:dyDescent="0.15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0"/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/>
      <c r="G36" s="16">
        <f t="shared" si="0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ref="E37:E42" si="3">C37*D37</f>
        <v>0</v>
      </c>
      <c r="F37" s="16">
        <f t="shared" si="2"/>
        <v>0</v>
      </c>
      <c r="G37" s="16">
        <f t="shared" si="0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3"/>
        <v>0</v>
      </c>
      <c r="F38" s="16">
        <f t="shared" si="2"/>
        <v>0</v>
      </c>
      <c r="G38" s="16">
        <f t="shared" si="0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3"/>
        <v>0</v>
      </c>
      <c r="F39" s="16">
        <f t="shared" si="2"/>
        <v>0</v>
      </c>
      <c r="G39" s="16">
        <f t="shared" si="0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3"/>
        <v>0</v>
      </c>
      <c r="F40" s="16">
        <f t="shared" si="2"/>
        <v>0</v>
      </c>
      <c r="G40" s="16">
        <f t="shared" si="0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3"/>
        <v>0</v>
      </c>
      <c r="F41" s="16">
        <f t="shared" si="2"/>
        <v>0</v>
      </c>
      <c r="G41" s="16">
        <f t="shared" si="0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3"/>
        <v>0</v>
      </c>
      <c r="F42" s="17">
        <f t="shared" si="2"/>
        <v>0</v>
      </c>
      <c r="G42" s="16">
        <f t="shared" si="0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1700000</v>
      </c>
      <c r="F43" s="12">
        <f>SUM(F16:F42)</f>
        <v>170000</v>
      </c>
      <c r="G43" s="12">
        <f>SUM(G16:G42)</f>
        <v>1870000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A46" s="3" t="s">
        <v>29</v>
      </c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컬러 (3)</vt:lpstr>
      <vt:lpstr>컬러 (2)</vt:lpstr>
      <vt:lpstr>컬러</vt:lpstr>
      <vt:lpstr>35매</vt:lpstr>
      <vt:lpstr>30매</vt:lpstr>
      <vt:lpstr>20매</vt:lpstr>
      <vt:lpstr>'20매'!Print_Area</vt:lpstr>
      <vt:lpstr>'30매'!Print_Area</vt:lpstr>
      <vt:lpstr>'35매'!Print_Area</vt:lpstr>
      <vt:lpstr>컬러!Print_Area</vt:lpstr>
      <vt:lpstr>'컬러 (2)'!Print_Area</vt:lpstr>
      <vt:lpstr>'컬러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2012-05-23T01:38:10Z</cp:lastPrinted>
  <dcterms:created xsi:type="dcterms:W3CDTF">2011-02-16T09:22:16Z</dcterms:created>
  <dcterms:modified xsi:type="dcterms:W3CDTF">2016-04-18T04:24:31Z</dcterms:modified>
</cp:coreProperties>
</file>