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90" windowWidth="19440" windowHeight="11640"/>
  </bookViews>
  <sheets>
    <sheet name="all" sheetId="23" r:id="rId1"/>
    <sheet name="C-20" sheetId="22" r:id="rId2"/>
    <sheet name="C-35매" sheetId="15" r:id="rId3"/>
    <sheet name="C-30매" sheetId="14" r:id="rId4"/>
    <sheet name="C-25매" sheetId="13" r:id="rId5"/>
  </sheets>
  <calcPr calcId="145621"/>
</workbook>
</file>

<file path=xl/calcChain.xml><?xml version="1.0" encoding="utf-8"?>
<calcChain xmlns="http://schemas.openxmlformats.org/spreadsheetml/2006/main">
  <c r="E184" i="23" l="1"/>
  <c r="F184" i="23" s="1"/>
  <c r="F183" i="23"/>
  <c r="E183" i="23"/>
  <c r="G183" i="23" s="1"/>
  <c r="E182" i="23"/>
  <c r="F182" i="23" s="1"/>
  <c r="F181" i="23"/>
  <c r="E181" i="23"/>
  <c r="G181" i="23" s="1"/>
  <c r="G180" i="23"/>
  <c r="F180" i="23"/>
  <c r="G179" i="23"/>
  <c r="F179" i="23"/>
  <c r="E178" i="23"/>
  <c r="F178" i="23" s="1"/>
  <c r="F177" i="23"/>
  <c r="E177" i="23"/>
  <c r="G177" i="23" s="1"/>
  <c r="E176" i="23"/>
  <c r="F176" i="23" s="1"/>
  <c r="F175" i="23"/>
  <c r="E175" i="23"/>
  <c r="G175" i="23" s="1"/>
  <c r="E174" i="23"/>
  <c r="F174" i="23" s="1"/>
  <c r="F173" i="23"/>
  <c r="E173" i="23"/>
  <c r="G173" i="23" s="1"/>
  <c r="G172" i="23"/>
  <c r="G171" i="23"/>
  <c r="G170" i="23"/>
  <c r="G169" i="23"/>
  <c r="G168" i="23"/>
  <c r="G167" i="23"/>
  <c r="G166" i="23"/>
  <c r="G165" i="23"/>
  <c r="G164" i="23"/>
  <c r="G163" i="23"/>
  <c r="G162" i="23"/>
  <c r="G161" i="23"/>
  <c r="E159" i="23"/>
  <c r="F159" i="23" s="1"/>
  <c r="F158" i="23"/>
  <c r="E158" i="23"/>
  <c r="G158" i="23" s="1"/>
  <c r="E157" i="23"/>
  <c r="E185" i="23" s="1"/>
  <c r="B153" i="23"/>
  <c r="E137" i="23"/>
  <c r="F137" i="23" s="1"/>
  <c r="F136" i="23"/>
  <c r="E136" i="23"/>
  <c r="G136" i="23" s="1"/>
  <c r="E135" i="23"/>
  <c r="F135" i="23" s="1"/>
  <c r="F134" i="23"/>
  <c r="E134" i="23"/>
  <c r="G134" i="23" s="1"/>
  <c r="G133" i="23"/>
  <c r="F133" i="23"/>
  <c r="G132" i="23"/>
  <c r="F132" i="23"/>
  <c r="E131" i="23"/>
  <c r="F131" i="23" s="1"/>
  <c r="F130" i="23"/>
  <c r="E130" i="23"/>
  <c r="G130" i="23" s="1"/>
  <c r="E129" i="23"/>
  <c r="F129" i="23" s="1"/>
  <c r="F128" i="23"/>
  <c r="E128" i="23"/>
  <c r="G128" i="23" s="1"/>
  <c r="E127" i="23"/>
  <c r="F127" i="23" s="1"/>
  <c r="F126" i="23"/>
  <c r="E126" i="23"/>
  <c r="G126" i="23" s="1"/>
  <c r="G125" i="23"/>
  <c r="G124" i="23"/>
  <c r="G123" i="23"/>
  <c r="G122" i="23"/>
  <c r="G121" i="23"/>
  <c r="G120" i="23"/>
  <c r="G119" i="23"/>
  <c r="G118" i="23"/>
  <c r="G117" i="23"/>
  <c r="G116" i="23"/>
  <c r="G115" i="23"/>
  <c r="G114" i="23"/>
  <c r="E112" i="23"/>
  <c r="F112" i="23" s="1"/>
  <c r="D111" i="23"/>
  <c r="E111" i="23" s="1"/>
  <c r="F110" i="23"/>
  <c r="E110" i="23"/>
  <c r="E138" i="23" s="1"/>
  <c r="B106" i="23"/>
  <c r="E90" i="23"/>
  <c r="F90" i="23" s="1"/>
  <c r="F89" i="23"/>
  <c r="E89" i="23"/>
  <c r="G89" i="23" s="1"/>
  <c r="E88" i="23"/>
  <c r="F88" i="23" s="1"/>
  <c r="F87" i="23"/>
  <c r="E87" i="23"/>
  <c r="G87" i="23" s="1"/>
  <c r="G86" i="23"/>
  <c r="F86" i="23"/>
  <c r="G85" i="23"/>
  <c r="F85" i="23"/>
  <c r="E84" i="23"/>
  <c r="F84" i="23" s="1"/>
  <c r="F83" i="23"/>
  <c r="E83" i="23"/>
  <c r="G83" i="23" s="1"/>
  <c r="E82" i="23"/>
  <c r="F82" i="23" s="1"/>
  <c r="F81" i="23"/>
  <c r="E81" i="23"/>
  <c r="G81" i="23" s="1"/>
  <c r="E80" i="23"/>
  <c r="F80" i="23" s="1"/>
  <c r="F79" i="23"/>
  <c r="E79" i="23"/>
  <c r="G79" i="23" s="1"/>
  <c r="G78" i="23"/>
  <c r="G77" i="23"/>
  <c r="G76" i="23"/>
  <c r="G75" i="23"/>
  <c r="G74" i="23"/>
  <c r="G73" i="23"/>
  <c r="G72" i="23"/>
  <c r="G71" i="23"/>
  <c r="G70" i="23"/>
  <c r="G69" i="23"/>
  <c r="G68" i="23"/>
  <c r="G67" i="23"/>
  <c r="E65" i="23"/>
  <c r="F65" i="23" s="1"/>
  <c r="F64" i="23"/>
  <c r="E64" i="23"/>
  <c r="G64" i="23" s="1"/>
  <c r="E63" i="23"/>
  <c r="E91" i="23" s="1"/>
  <c r="B59" i="23"/>
  <c r="E43" i="23"/>
  <c r="F43" i="23" s="1"/>
  <c r="F42" i="23"/>
  <c r="E42" i="23"/>
  <c r="G42" i="23" s="1"/>
  <c r="E41" i="23"/>
  <c r="F41" i="23" s="1"/>
  <c r="F40" i="23"/>
  <c r="E40" i="23"/>
  <c r="G40" i="23" s="1"/>
  <c r="G39" i="23"/>
  <c r="F39" i="23"/>
  <c r="G38" i="23"/>
  <c r="F38" i="23"/>
  <c r="E37" i="23"/>
  <c r="F37" i="23" s="1"/>
  <c r="F36" i="23"/>
  <c r="E36" i="23"/>
  <c r="G36" i="23" s="1"/>
  <c r="E35" i="23"/>
  <c r="F35" i="23" s="1"/>
  <c r="F34" i="23"/>
  <c r="E34" i="23"/>
  <c r="G34" i="23" s="1"/>
  <c r="E33" i="23"/>
  <c r="F33" i="23" s="1"/>
  <c r="F32" i="23"/>
  <c r="E32" i="23"/>
  <c r="G32" i="23" s="1"/>
  <c r="G31" i="23"/>
  <c r="G30" i="23"/>
  <c r="G29" i="23"/>
  <c r="G28" i="23"/>
  <c r="G27" i="23"/>
  <c r="G26" i="23"/>
  <c r="G25" i="23"/>
  <c r="G24" i="23"/>
  <c r="G23" i="23"/>
  <c r="G22" i="23"/>
  <c r="G21" i="23"/>
  <c r="G20" i="23"/>
  <c r="E18" i="23"/>
  <c r="F18" i="23" s="1"/>
  <c r="F17" i="23"/>
  <c r="E17" i="23"/>
  <c r="G17" i="23" s="1"/>
  <c r="E16" i="23"/>
  <c r="E44" i="23" s="1"/>
  <c r="B12" i="23"/>
  <c r="E43" i="22"/>
  <c r="F43" i="22" s="1"/>
  <c r="F42" i="22"/>
  <c r="E42" i="22"/>
  <c r="G42" i="22" s="1"/>
  <c r="E41" i="22"/>
  <c r="F41" i="22" s="1"/>
  <c r="F40" i="22"/>
  <c r="E40" i="22"/>
  <c r="G40" i="22" s="1"/>
  <c r="G39" i="22"/>
  <c r="F39" i="22"/>
  <c r="G38" i="22"/>
  <c r="F38" i="22"/>
  <c r="E37" i="22"/>
  <c r="F37" i="22" s="1"/>
  <c r="F36" i="22"/>
  <c r="E36" i="22"/>
  <c r="G36" i="22" s="1"/>
  <c r="E35" i="22"/>
  <c r="F35" i="22" s="1"/>
  <c r="E34" i="22"/>
  <c r="E33" i="22"/>
  <c r="F33" i="22" s="1"/>
  <c r="F32" i="22"/>
  <c r="E32" i="22"/>
  <c r="G32" i="22" s="1"/>
  <c r="G31" i="22"/>
  <c r="G30" i="22"/>
  <c r="G29" i="22"/>
  <c r="G28" i="22"/>
  <c r="G27" i="22"/>
  <c r="G26" i="22"/>
  <c r="G25" i="22"/>
  <c r="G24" i="22"/>
  <c r="G23" i="22"/>
  <c r="G22" i="22"/>
  <c r="G21" i="22"/>
  <c r="G20" i="22"/>
  <c r="E18" i="22"/>
  <c r="F18" i="22" s="1"/>
  <c r="E17" i="22"/>
  <c r="E16" i="22"/>
  <c r="B12" i="22"/>
  <c r="E34" i="14"/>
  <c r="D17" i="14"/>
  <c r="E34" i="13"/>
  <c r="F34" i="13" s="1"/>
  <c r="E34" i="15"/>
  <c r="G159" i="23" l="1"/>
  <c r="G174" i="23"/>
  <c r="G176" i="23"/>
  <c r="G178" i="23"/>
  <c r="G182" i="23"/>
  <c r="G184" i="23"/>
  <c r="F157" i="23"/>
  <c r="F185" i="23" s="1"/>
  <c r="G111" i="23"/>
  <c r="F111" i="23"/>
  <c r="F138" i="23" s="1"/>
  <c r="G112" i="23"/>
  <c r="G127" i="23"/>
  <c r="G129" i="23"/>
  <c r="G131" i="23"/>
  <c r="G135" i="23"/>
  <c r="G137" i="23"/>
  <c r="G110" i="23"/>
  <c r="G138" i="23" s="1"/>
  <c r="B105" i="23" s="1"/>
  <c r="G65" i="23"/>
  <c r="G80" i="23"/>
  <c r="G82" i="23"/>
  <c r="G84" i="23"/>
  <c r="G88" i="23"/>
  <c r="G90" i="23"/>
  <c r="F63" i="23"/>
  <c r="F91" i="23" s="1"/>
  <c r="G18" i="23"/>
  <c r="G33" i="23"/>
  <c r="G35" i="23"/>
  <c r="G37" i="23"/>
  <c r="G41" i="23"/>
  <c r="G43" i="23"/>
  <c r="F16" i="23"/>
  <c r="F44" i="23" s="1"/>
  <c r="F34" i="22"/>
  <c r="G34" i="22" s="1"/>
  <c r="E44" i="22"/>
  <c r="F17" i="22"/>
  <c r="G17" i="22" s="1"/>
  <c r="G18" i="22"/>
  <c r="G33" i="22"/>
  <c r="G35" i="22"/>
  <c r="G37" i="22"/>
  <c r="G41" i="22"/>
  <c r="G43" i="22"/>
  <c r="F16" i="22"/>
  <c r="F44" i="22" s="1"/>
  <c r="F34" i="14"/>
  <c r="G34" i="14" s="1"/>
  <c r="G34" i="13"/>
  <c r="F34" i="15"/>
  <c r="G34" i="15" s="1"/>
  <c r="G43" i="15"/>
  <c r="F43" i="15"/>
  <c r="E43" i="15"/>
  <c r="F42" i="15"/>
  <c r="G42" i="15" s="1"/>
  <c r="E42" i="15"/>
  <c r="E41" i="15"/>
  <c r="E40" i="15"/>
  <c r="G39" i="15"/>
  <c r="F39" i="15"/>
  <c r="F38" i="15"/>
  <c r="G38" i="15" s="1"/>
  <c r="G37" i="15"/>
  <c r="F37" i="15"/>
  <c r="E37" i="15"/>
  <c r="F36" i="15"/>
  <c r="E36" i="15"/>
  <c r="G36" i="15" s="1"/>
  <c r="E35" i="15"/>
  <c r="E33" i="15"/>
  <c r="E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E18" i="15"/>
  <c r="F18" i="15" s="1"/>
  <c r="G18" i="15" s="1"/>
  <c r="E17" i="15"/>
  <c r="F17" i="15" s="1"/>
  <c r="F16" i="15"/>
  <c r="E16" i="15"/>
  <c r="B12" i="15"/>
  <c r="E43" i="14"/>
  <c r="F43" i="14" s="1"/>
  <c r="E42" i="14"/>
  <c r="F42" i="14" s="1"/>
  <c r="G42" i="14" s="1"/>
  <c r="F41" i="14"/>
  <c r="G41" i="14" s="1"/>
  <c r="E41" i="14"/>
  <c r="E40" i="14"/>
  <c r="F39" i="14"/>
  <c r="G39" i="14" s="1"/>
  <c r="F38" i="14"/>
  <c r="G38" i="14" s="1"/>
  <c r="E37" i="14"/>
  <c r="F37" i="14" s="1"/>
  <c r="E36" i="14"/>
  <c r="F36" i="14" s="1"/>
  <c r="G36" i="14" s="1"/>
  <c r="F35" i="14"/>
  <c r="G35" i="14" s="1"/>
  <c r="E35" i="14"/>
  <c r="E33" i="14"/>
  <c r="F33" i="14" s="1"/>
  <c r="G33" i="14" s="1"/>
  <c r="F32" i="14"/>
  <c r="G32" i="14" s="1"/>
  <c r="E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E18" i="14"/>
  <c r="E17" i="14"/>
  <c r="E16" i="14"/>
  <c r="F16" i="14" s="1"/>
  <c r="B12" i="14"/>
  <c r="G157" i="23" l="1"/>
  <c r="G185" i="23" s="1"/>
  <c r="B152" i="23" s="1"/>
  <c r="G63" i="23"/>
  <c r="G91" i="23" s="1"/>
  <c r="B58" i="23" s="1"/>
  <c r="G16" i="23"/>
  <c r="G44" i="23" s="1"/>
  <c r="B11" i="23" s="1"/>
  <c r="G16" i="22"/>
  <c r="G44" i="22" s="1"/>
  <c r="B11" i="22" s="1"/>
  <c r="G17" i="15"/>
  <c r="E44" i="15"/>
  <c r="F33" i="15"/>
  <c r="G33" i="15" s="1"/>
  <c r="G41" i="15"/>
  <c r="G16" i="15"/>
  <c r="F32" i="15"/>
  <c r="G32" i="15" s="1"/>
  <c r="F35" i="15"/>
  <c r="G35" i="15" s="1"/>
  <c r="F41" i="15"/>
  <c r="F40" i="15"/>
  <c r="G40" i="15" s="1"/>
  <c r="G16" i="14"/>
  <c r="G40" i="14"/>
  <c r="E44" i="14"/>
  <c r="F18" i="14"/>
  <c r="G18" i="14" s="1"/>
  <c r="F40" i="14"/>
  <c r="F17" i="14"/>
  <c r="F44" i="14" s="1"/>
  <c r="G37" i="14"/>
  <c r="G43" i="14"/>
  <c r="E43" i="13"/>
  <c r="F43" i="13" s="1"/>
  <c r="E42" i="13"/>
  <c r="F42" i="13" s="1"/>
  <c r="E41" i="13"/>
  <c r="F41" i="13" s="1"/>
  <c r="F40" i="13"/>
  <c r="E40" i="13"/>
  <c r="G39" i="13"/>
  <c r="F39" i="13"/>
  <c r="G38" i="13"/>
  <c r="F38" i="13"/>
  <c r="E37" i="13"/>
  <c r="F37" i="13" s="1"/>
  <c r="E36" i="13"/>
  <c r="F36" i="13" s="1"/>
  <c r="E35" i="13"/>
  <c r="F35" i="13" s="1"/>
  <c r="E33" i="13"/>
  <c r="F33" i="13" s="1"/>
  <c r="E32" i="13"/>
  <c r="F32" i="13" s="1"/>
  <c r="G25" i="13"/>
  <c r="G20" i="13"/>
  <c r="E18" i="13"/>
  <c r="F18" i="13" s="1"/>
  <c r="E17" i="13"/>
  <c r="F17" i="13" s="1"/>
  <c r="E16" i="13"/>
  <c r="B12" i="13"/>
  <c r="F44" i="15" l="1"/>
  <c r="G44" i="15"/>
  <c r="B11" i="15" s="1"/>
  <c r="G17" i="14"/>
  <c r="G44" i="14" s="1"/>
  <c r="B11" i="14" s="1"/>
  <c r="G31" i="13"/>
  <c r="G40" i="13"/>
  <c r="G24" i="13"/>
  <c r="G27" i="13"/>
  <c r="G29" i="13"/>
  <c r="G33" i="13"/>
  <c r="G36" i="13"/>
  <c r="G42" i="13"/>
  <c r="E44" i="13"/>
  <c r="G17" i="13"/>
  <c r="G22" i="13"/>
  <c r="G18" i="13"/>
  <c r="G21" i="13"/>
  <c r="G23" i="13"/>
  <c r="G26" i="13"/>
  <c r="G28" i="13"/>
  <c r="G30" i="13"/>
  <c r="G32" i="13"/>
  <c r="G35" i="13"/>
  <c r="G37" i="13"/>
  <c r="G41" i="13"/>
  <c r="G43" i="13"/>
  <c r="F16" i="13"/>
  <c r="F44" i="13" l="1"/>
  <c r="G16" i="13"/>
  <c r="G44" i="13" s="1"/>
  <c r="B11" i="13" s="1"/>
</calcChain>
</file>

<file path=xl/sharedStrings.xml><?xml version="1.0" encoding="utf-8"?>
<sst xmlns="http://schemas.openxmlformats.org/spreadsheetml/2006/main" count="320" uniqueCount="53">
  <si>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</si>
  <si>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</si>
  <si>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</si>
  <si>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</si>
  <si>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</si>
  <si>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</si>
  <si>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</si>
  <si>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</si>
  <si>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</si>
  <si>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</si>
  <si>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</si>
  <si>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</si>
  <si>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</si>
  <si>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</si>
  <si>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</si>
  <si>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</si>
  <si>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</si>
  <si>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</si>
  <si>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</si>
  <si>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</si>
  <si>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email : </t>
    <phoneticPr fontId="3" type="noConversion"/>
  </si>
  <si>
    <t>컬러복사기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</si>
  <si>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</si>
  <si>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</si>
  <si>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</si>
  <si>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</si>
  <si>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</si>
  <si>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</si>
  <si>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 xml:space="preserve">자동원고이송장치(DADF) </t>
    <phoneticPr fontId="3" type="noConversion"/>
  </si>
  <si>
    <t>600dpi 고품질 스캔 및 Send 기능 (스캔속도 분당 55매)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</si>
  <si>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</si>
  <si>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</si>
  <si>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250GB HDD 기본제공, 2GB 메모리</t>
    <phoneticPr fontId="3" type="noConversion"/>
  </si>
  <si>
    <t>대용량 토너 (검정 36,000매, 컬러 19,000매)</t>
    <phoneticPr fontId="3" type="noConversion"/>
  </si>
  <si>
    <t>검정/컬러 분당 30매 출력속도</t>
    <phoneticPr fontId="3" type="noConversion"/>
  </si>
  <si>
    <t>검정/컬러 분당 35매 출력속도</t>
    <phoneticPr fontId="3" type="noConversion"/>
  </si>
  <si>
    <t>임마뉴엘 요양원</t>
    <phoneticPr fontId="3" type="noConversion"/>
  </si>
  <si>
    <t>IR ADV C2025</t>
    <phoneticPr fontId="3" type="noConversion"/>
  </si>
  <si>
    <t>용지급지장치 550매 카세트 1ea + 100매 카세트 1ea + 50매 수동급지함</t>
    <phoneticPr fontId="3" type="noConversion"/>
  </si>
  <si>
    <t>600dpi 고품질 스캔 및 Send 기능 (스캔속도 분당 30매)</t>
    <phoneticPr fontId="3" type="noConversion"/>
  </si>
  <si>
    <t>IR ADV C3330KG</t>
    <phoneticPr fontId="3" type="noConversion"/>
  </si>
  <si>
    <t>컬러 팩스보드</t>
    <phoneticPr fontId="3" type="noConversion"/>
  </si>
  <si>
    <t>IR ADV C5935KG</t>
    <phoneticPr fontId="3" type="noConversion"/>
  </si>
  <si>
    <t>컬러 팩스보드 포함</t>
    <phoneticPr fontId="3" type="noConversion"/>
  </si>
  <si>
    <t>매출할인</t>
    <phoneticPr fontId="3" type="noConversion"/>
  </si>
  <si>
    <t>1. 수의 계약시 할인 가능합니다.</t>
    <phoneticPr fontId="3" type="noConversion"/>
  </si>
  <si>
    <t>조달청 물품식별번호 : 22961450</t>
    <phoneticPr fontId="3" type="noConversion"/>
  </si>
  <si>
    <t>조달청 물품식별번호 : 22544572</t>
    <phoneticPr fontId="3" type="noConversion"/>
  </si>
  <si>
    <t>조달청 물품식별번호 : 22758249</t>
    <phoneticPr fontId="3" type="noConversion"/>
  </si>
  <si>
    <t>IR ADV C2920kB</t>
    <phoneticPr fontId="3" type="noConversion"/>
  </si>
  <si>
    <t>검정/컬러 분당 20매 출력속도</t>
    <phoneticPr fontId="3" type="noConversion"/>
  </si>
  <si>
    <t>대용량 토너 (검정 23,000매, 컬러 19,000매)</t>
    <phoneticPr fontId="3" type="noConversion"/>
  </si>
  <si>
    <t>1.5GB 메모리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</si>
</sst>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41" fontId="5" fillId="0" borderId="9" xfId="1" applyFont="1" applyBorder="1" applyAlignment="1">
      <alignment horizontal="left"/>
    </xf>
    <xf numFmtId="0" fontId="9" fillId="0" borderId="0" xfId="3" applyAlignment="1">
      <alignment vertical="center"/>
    </xf>
    <xf numFmtId="41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left"/>
    </xf>
    <xf numFmtId="41" fontId="4" fillId="0" borderId="9" xfId="1" applyFont="1" applyBorder="1" applyAlignment="1"/>
    <xf numFmtId="41" fontId="4" fillId="0" borderId="0" xfId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50</xdr:row>
      <xdr:rowOff>180975</xdr:rowOff>
    </xdr:from>
    <xdr:to>
      <xdr:col>6</xdr:col>
      <xdr:colOff>1085850</xdr:colOff>
      <xdr:row>61</xdr:row>
      <xdr:rowOff>9525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97</xdr:row>
      <xdr:rowOff>180975</xdr:rowOff>
    </xdr:from>
    <xdr:to>
      <xdr:col>6</xdr:col>
      <xdr:colOff>1085850</xdr:colOff>
      <xdr:row>108</xdr:row>
      <xdr:rowOff>9525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200025</xdr:colOff>
      <xdr:row>144</xdr:row>
      <xdr:rowOff>180975</xdr:rowOff>
    </xdr:from>
    <xdr:to>
      <xdr:col>6</xdr:col>
      <xdr:colOff>1085850</xdr:colOff>
      <xdr:row>155</xdr:row>
      <xdr:rowOff>9525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180975</xdr:rowOff>
    </xdr:from>
    <xdr:to>
      <xdr:col>6</xdr:col>
      <xdr:colOff>1085850</xdr:colOff>
      <xdr:row>13</xdr:row>
      <xdr:rowOff>38100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14400"/>
          <a:ext cx="3895725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8"/>
  <sheetViews>
    <sheetView tabSelected="1" topLeftCell="A118" workbookViewId="0">
      <selection activeCell="F132" sqref="F13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36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3190000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42453.422322916667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49</v>
      </c>
      <c r="C17" s="20">
        <v>1</v>
      </c>
      <c r="D17" s="26">
        <v>3600000</v>
      </c>
      <c r="E17" s="22">
        <f t="shared" si="0"/>
        <v>3600000</v>
      </c>
      <c r="F17" s="23">
        <f t="shared" si="1"/>
        <v>360000</v>
      </c>
      <c r="G17" s="23">
        <f t="shared" si="2"/>
        <v>3960000</v>
      </c>
      <c r="I17" s="27"/>
    </row>
    <row r="18" spans="1:9" s="2" customFormat="1" ht="15" customHeight="1" x14ac:dyDescent="0.15">
      <c r="A18" s="50"/>
      <c r="B18" s="51" t="s">
        <v>47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/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22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50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52" t="s">
        <v>27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28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39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45" t="s">
        <v>30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38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45" t="s">
        <v>52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 t="s">
        <v>43</v>
      </c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 t="s">
        <v>44</v>
      </c>
      <c r="C34" s="20">
        <v>-1</v>
      </c>
      <c r="D34" s="26">
        <v>700000</v>
      </c>
      <c r="E34" s="22">
        <f t="shared" si="0"/>
        <v>-700000</v>
      </c>
      <c r="F34" s="23">
        <f t="shared" si="3"/>
        <v>-70000</v>
      </c>
      <c r="G34" s="23">
        <f t="shared" si="2"/>
        <v>-770000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2900000</v>
      </c>
      <c r="F44" s="37">
        <f>SUM(F16:F43)</f>
        <v>290000</v>
      </c>
      <c r="G44" s="37">
        <f>SUM(G16:G43)</f>
        <v>3190000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45</v>
      </c>
      <c r="C47" s="4"/>
      <c r="D47" s="4"/>
      <c r="E47" s="4"/>
      <c r="F47" s="4"/>
      <c r="G47" s="4"/>
    </row>
    <row r="48" spans="1:7" ht="27.75" customHeight="1" x14ac:dyDescent="0.15">
      <c r="A48" s="54" t="s">
        <v>0</v>
      </c>
      <c r="B48" s="54"/>
      <c r="C48" s="54"/>
      <c r="D48" s="54"/>
      <c r="E48" s="54"/>
      <c r="F48" s="54"/>
      <c r="G48" s="54"/>
    </row>
    <row r="49" spans="1:9" ht="15" customHeight="1" x14ac:dyDescent="0.15">
      <c r="A49" s="2"/>
      <c r="B49" s="2"/>
      <c r="C49" s="3"/>
      <c r="D49" s="4"/>
    </row>
    <row r="50" spans="1:9" ht="15" customHeight="1" x14ac:dyDescent="0.15">
      <c r="A50" s="2"/>
      <c r="B50" s="2"/>
      <c r="C50" s="6"/>
      <c r="D50" s="6"/>
      <c r="E50" s="6"/>
    </row>
    <row r="51" spans="1:9" ht="27.75" customHeight="1" thickBot="1" x14ac:dyDescent="0.2">
      <c r="A51" s="55" t="s">
        <v>36</v>
      </c>
      <c r="B51" s="55"/>
      <c r="C51" s="7" t="s">
        <v>1</v>
      </c>
      <c r="D51" s="4"/>
      <c r="E51" s="4"/>
    </row>
    <row r="52" spans="1:9" ht="15" customHeight="1" x14ac:dyDescent="0.15">
      <c r="A52" s="8" t="s">
        <v>2</v>
      </c>
      <c r="B52" s="9"/>
      <c r="C52" s="10"/>
      <c r="D52" s="4"/>
      <c r="E52" s="4"/>
    </row>
    <row r="53" spans="1:9" ht="15" customHeight="1" x14ac:dyDescent="0.15">
      <c r="A53" s="8" t="s">
        <v>3</v>
      </c>
      <c r="B53" s="2"/>
      <c r="C53" s="4"/>
      <c r="D53" s="4"/>
      <c r="E53" s="4"/>
    </row>
    <row r="54" spans="1:9" ht="15" customHeight="1" x14ac:dyDescent="0.15">
      <c r="A54" s="8" t="s">
        <v>20</v>
      </c>
      <c r="B54" s="48"/>
      <c r="C54" s="4"/>
      <c r="D54" s="4"/>
      <c r="E54" s="4"/>
    </row>
    <row r="55" spans="1:9" ht="15" customHeight="1" x14ac:dyDescent="0.15">
      <c r="A55" s="2"/>
      <c r="B55" s="2"/>
      <c r="C55" s="4"/>
      <c r="D55" s="4"/>
    </row>
    <row r="56" spans="1:9" ht="15" customHeight="1" x14ac:dyDescent="0.15">
      <c r="A56" s="11" t="s">
        <v>4</v>
      </c>
      <c r="B56" s="2"/>
      <c r="C56" s="4"/>
      <c r="D56" s="4"/>
      <c r="E56" s="4"/>
    </row>
    <row r="57" spans="1:9" ht="15" customHeight="1" x14ac:dyDescent="0.15">
      <c r="A57" s="2"/>
      <c r="B57" s="2"/>
      <c r="C57" s="4"/>
      <c r="D57" s="4"/>
      <c r="E57" s="4"/>
    </row>
    <row r="58" spans="1:9" ht="15" customHeight="1" x14ac:dyDescent="0.15">
      <c r="A58" s="2" t="s">
        <v>5</v>
      </c>
      <c r="B58" s="12">
        <f>G91</f>
        <v>3630000</v>
      </c>
      <c r="C58" s="4"/>
      <c r="D58" s="4"/>
      <c r="E58" s="4"/>
    </row>
    <row r="59" spans="1:9" ht="15" customHeight="1" x14ac:dyDescent="0.15">
      <c r="A59" s="2" t="s">
        <v>6</v>
      </c>
      <c r="B59" s="13">
        <f ca="1">NOW()</f>
        <v>42453.422322916667</v>
      </c>
      <c r="C59" s="4"/>
      <c r="D59" s="4"/>
      <c r="E59" s="4"/>
    </row>
    <row r="60" spans="1:9" ht="15" customHeight="1" x14ac:dyDescent="0.15">
      <c r="A60" s="2" t="s">
        <v>7</v>
      </c>
      <c r="B60" s="14"/>
      <c r="C60" s="4"/>
      <c r="D60" s="4"/>
      <c r="E60" s="4"/>
    </row>
    <row r="61" spans="1:9" ht="15" customHeight="1" thickBot="1" x14ac:dyDescent="0.2">
      <c r="A61" s="2"/>
      <c r="B61" s="2"/>
      <c r="C61" s="4"/>
      <c r="D61" s="4"/>
    </row>
    <row r="62" spans="1:9" s="2" customFormat="1" ht="15" customHeight="1" thickBot="1" x14ac:dyDescent="0.2">
      <c r="A62" s="15" t="s">
        <v>8</v>
      </c>
      <c r="B62" s="15" t="s">
        <v>9</v>
      </c>
      <c r="C62" s="16" t="s">
        <v>10</v>
      </c>
      <c r="D62" s="16" t="s">
        <v>11</v>
      </c>
      <c r="E62" s="17" t="s">
        <v>12</v>
      </c>
      <c r="F62" s="17" t="s">
        <v>13</v>
      </c>
      <c r="G62" s="16" t="s">
        <v>14</v>
      </c>
    </row>
    <row r="63" spans="1:9" s="2" customFormat="1" ht="15" customHeight="1" x14ac:dyDescent="0.15">
      <c r="A63" s="18"/>
      <c r="B63" s="19"/>
      <c r="C63" s="20"/>
      <c r="D63" s="21"/>
      <c r="E63" s="22">
        <f t="shared" ref="E63:E84" si="4">C63*D63</f>
        <v>0</v>
      </c>
      <c r="F63" s="23">
        <f t="shared" ref="F63:F65" si="5">E63*10%</f>
        <v>0</v>
      </c>
      <c r="G63" s="24">
        <f t="shared" ref="G63:G86" si="6">SUM(E63:F63)</f>
        <v>0</v>
      </c>
    </row>
    <row r="64" spans="1:9" s="2" customFormat="1" ht="15" customHeight="1" x14ac:dyDescent="0.15">
      <c r="A64" s="25" t="s">
        <v>21</v>
      </c>
      <c r="B64" s="49" t="s">
        <v>37</v>
      </c>
      <c r="C64" s="20">
        <v>1</v>
      </c>
      <c r="D64" s="26">
        <v>4000000</v>
      </c>
      <c r="E64" s="22">
        <f t="shared" si="4"/>
        <v>4000000</v>
      </c>
      <c r="F64" s="23">
        <f t="shared" si="5"/>
        <v>400000</v>
      </c>
      <c r="G64" s="23">
        <f t="shared" si="6"/>
        <v>4400000</v>
      </c>
      <c r="I64" s="27"/>
    </row>
    <row r="65" spans="1:9" s="2" customFormat="1" ht="15" customHeight="1" x14ac:dyDescent="0.15">
      <c r="A65" s="50"/>
      <c r="B65" s="51" t="s">
        <v>47</v>
      </c>
      <c r="C65" s="20"/>
      <c r="D65" s="26"/>
      <c r="E65" s="22">
        <f t="shared" si="4"/>
        <v>0</v>
      </c>
      <c r="F65" s="23">
        <f t="shared" si="5"/>
        <v>0</v>
      </c>
      <c r="G65" s="23">
        <f t="shared" si="6"/>
        <v>0</v>
      </c>
    </row>
    <row r="66" spans="1:9" s="2" customFormat="1" ht="15" customHeight="1" x14ac:dyDescent="0.15">
      <c r="A66" s="50"/>
      <c r="B66" s="52"/>
      <c r="C66" s="20"/>
      <c r="D66" s="26"/>
      <c r="E66" s="22"/>
      <c r="F66" s="23"/>
      <c r="G66" s="23"/>
    </row>
    <row r="67" spans="1:9" s="2" customFormat="1" ht="15" customHeight="1" x14ac:dyDescent="0.15">
      <c r="A67" s="50"/>
      <c r="B67" s="52" t="s">
        <v>22</v>
      </c>
      <c r="C67" s="20"/>
      <c r="D67" s="26"/>
      <c r="E67" s="22"/>
      <c r="F67" s="23"/>
      <c r="G67" s="23">
        <f t="shared" si="6"/>
        <v>0</v>
      </c>
      <c r="I67" s="27"/>
    </row>
    <row r="68" spans="1:9" s="2" customFormat="1" ht="15" customHeight="1" x14ac:dyDescent="0.15">
      <c r="A68" s="50"/>
      <c r="B68" s="52" t="s">
        <v>23</v>
      </c>
      <c r="C68" s="20"/>
      <c r="D68" s="26"/>
      <c r="E68" s="22"/>
      <c r="F68" s="23"/>
      <c r="G68" s="23">
        <f t="shared" si="6"/>
        <v>0</v>
      </c>
    </row>
    <row r="69" spans="1:9" s="2" customFormat="1" ht="15" customHeight="1" x14ac:dyDescent="0.15">
      <c r="A69" s="50"/>
      <c r="B69" s="52" t="s">
        <v>24</v>
      </c>
      <c r="C69" s="20"/>
      <c r="D69" s="26"/>
      <c r="E69" s="22"/>
      <c r="F69" s="23"/>
      <c r="G69" s="23">
        <f t="shared" si="6"/>
        <v>0</v>
      </c>
      <c r="I69" s="27"/>
    </row>
    <row r="70" spans="1:9" s="2" customFormat="1" ht="15" customHeight="1" x14ac:dyDescent="0.15">
      <c r="A70" s="25"/>
      <c r="B70" s="52" t="s">
        <v>25</v>
      </c>
      <c r="C70" s="53"/>
      <c r="D70" s="26"/>
      <c r="E70" s="22"/>
      <c r="F70" s="23"/>
      <c r="G70" s="23">
        <f t="shared" si="6"/>
        <v>0</v>
      </c>
    </row>
    <row r="71" spans="1:9" s="2" customFormat="1" ht="15" customHeight="1" x14ac:dyDescent="0.15">
      <c r="A71" s="25"/>
      <c r="B71" s="52" t="s">
        <v>26</v>
      </c>
      <c r="C71" s="29"/>
      <c r="D71" s="26"/>
      <c r="E71" s="22"/>
      <c r="F71" s="23"/>
      <c r="G71" s="23">
        <f t="shared" si="6"/>
        <v>0</v>
      </c>
    </row>
    <row r="72" spans="1:9" s="2" customFormat="1" ht="15" customHeight="1" x14ac:dyDescent="0.15">
      <c r="A72" s="28"/>
      <c r="B72" s="52" t="s">
        <v>27</v>
      </c>
      <c r="C72" s="29"/>
      <c r="D72" s="26"/>
      <c r="E72" s="22"/>
      <c r="F72" s="23"/>
      <c r="G72" s="23">
        <f t="shared" si="6"/>
        <v>0</v>
      </c>
    </row>
    <row r="73" spans="1:9" s="2" customFormat="1" ht="15" customHeight="1" x14ac:dyDescent="0.15">
      <c r="A73" s="28"/>
      <c r="B73" s="23" t="s">
        <v>28</v>
      </c>
      <c r="C73" s="29"/>
      <c r="D73" s="26"/>
      <c r="E73" s="22"/>
      <c r="F73" s="23"/>
      <c r="G73" s="23">
        <f t="shared" si="6"/>
        <v>0</v>
      </c>
    </row>
    <row r="74" spans="1:9" s="2" customFormat="1" ht="15" customHeight="1" x14ac:dyDescent="0.15">
      <c r="A74" s="28"/>
      <c r="B74" s="23" t="s">
        <v>39</v>
      </c>
      <c r="C74" s="29"/>
      <c r="D74" s="26"/>
      <c r="E74" s="22"/>
      <c r="F74" s="23"/>
      <c r="G74" s="23">
        <f t="shared" si="6"/>
        <v>0</v>
      </c>
    </row>
    <row r="75" spans="1:9" s="2" customFormat="1" ht="15" customHeight="1" x14ac:dyDescent="0.15">
      <c r="A75" s="28"/>
      <c r="B75" s="45" t="s">
        <v>30</v>
      </c>
      <c r="C75" s="29"/>
      <c r="D75" s="26"/>
      <c r="E75" s="22"/>
      <c r="F75" s="23"/>
      <c r="G75" s="23">
        <f t="shared" si="6"/>
        <v>0</v>
      </c>
    </row>
    <row r="76" spans="1:9" s="2" customFormat="1" ht="15" customHeight="1" x14ac:dyDescent="0.15">
      <c r="A76" s="28"/>
      <c r="B76" s="23" t="s">
        <v>38</v>
      </c>
      <c r="C76" s="29"/>
      <c r="D76" s="26"/>
      <c r="E76" s="22"/>
      <c r="F76" s="23"/>
      <c r="G76" s="23">
        <f t="shared" si="6"/>
        <v>0</v>
      </c>
    </row>
    <row r="77" spans="1:9" s="2" customFormat="1" ht="15" customHeight="1" x14ac:dyDescent="0.15">
      <c r="A77" s="28"/>
      <c r="B77" s="45" t="s">
        <v>52</v>
      </c>
      <c r="C77" s="29"/>
      <c r="D77" s="26"/>
      <c r="E77" s="22"/>
      <c r="F77" s="23"/>
      <c r="G77" s="23">
        <f t="shared" si="6"/>
        <v>0</v>
      </c>
    </row>
    <row r="78" spans="1:9" s="2" customFormat="1" ht="15" customHeight="1" x14ac:dyDescent="0.15">
      <c r="A78" s="28"/>
      <c r="B78" s="23" t="s">
        <v>51</v>
      </c>
      <c r="C78" s="29"/>
      <c r="D78" s="26"/>
      <c r="E78" s="22"/>
      <c r="F78" s="23"/>
      <c r="G78" s="23">
        <f t="shared" si="6"/>
        <v>0</v>
      </c>
    </row>
    <row r="79" spans="1:9" s="2" customFormat="1" ht="15" customHeight="1" x14ac:dyDescent="0.15">
      <c r="A79" s="28"/>
      <c r="B79" s="23" t="s">
        <v>43</v>
      </c>
      <c r="C79" s="29"/>
      <c r="D79" s="26"/>
      <c r="E79" s="22">
        <f t="shared" si="4"/>
        <v>0</v>
      </c>
      <c r="F79" s="23">
        <f t="shared" ref="F79:F86" si="7">E79*10%</f>
        <v>0</v>
      </c>
      <c r="G79" s="23">
        <f t="shared" si="6"/>
        <v>0</v>
      </c>
    </row>
    <row r="80" spans="1:9" s="2" customFormat="1" ht="15" customHeight="1" x14ac:dyDescent="0.15">
      <c r="A80" s="25"/>
      <c r="B80" s="43"/>
      <c r="C80" s="20"/>
      <c r="D80" s="26"/>
      <c r="E80" s="22">
        <f t="shared" si="4"/>
        <v>0</v>
      </c>
      <c r="F80" s="23">
        <f t="shared" si="7"/>
        <v>0</v>
      </c>
      <c r="G80" s="23">
        <f t="shared" si="6"/>
        <v>0</v>
      </c>
    </row>
    <row r="81" spans="1:7" s="2" customFormat="1" ht="15" customHeight="1" x14ac:dyDescent="0.15">
      <c r="A81" s="25"/>
      <c r="B81" s="47" t="s">
        <v>44</v>
      </c>
      <c r="C81" s="20">
        <v>-1</v>
      </c>
      <c r="D81" s="26">
        <v>700000</v>
      </c>
      <c r="E81" s="22">
        <f t="shared" si="4"/>
        <v>-700000</v>
      </c>
      <c r="F81" s="23">
        <f t="shared" si="7"/>
        <v>-70000</v>
      </c>
      <c r="G81" s="23">
        <f t="shared" si="6"/>
        <v>-770000</v>
      </c>
    </row>
    <row r="82" spans="1:7" s="2" customFormat="1" ht="15" customHeight="1" x14ac:dyDescent="0.15">
      <c r="A82" s="25"/>
      <c r="B82" s="43"/>
      <c r="C82" s="20"/>
      <c r="D82" s="26"/>
      <c r="E82" s="22">
        <f t="shared" si="4"/>
        <v>0</v>
      </c>
      <c r="F82" s="23">
        <f t="shared" si="7"/>
        <v>0</v>
      </c>
      <c r="G82" s="23">
        <f t="shared" si="6"/>
        <v>0</v>
      </c>
    </row>
    <row r="83" spans="1:7" s="2" customFormat="1" ht="15" customHeight="1" x14ac:dyDescent="0.15">
      <c r="A83" s="25"/>
      <c r="B83" s="43"/>
      <c r="C83" s="20"/>
      <c r="D83" s="26"/>
      <c r="E83" s="22">
        <f t="shared" si="4"/>
        <v>0</v>
      </c>
      <c r="F83" s="23">
        <f t="shared" si="7"/>
        <v>0</v>
      </c>
      <c r="G83" s="23">
        <f t="shared" si="6"/>
        <v>0</v>
      </c>
    </row>
    <row r="84" spans="1:7" s="2" customFormat="1" ht="15" customHeight="1" x14ac:dyDescent="0.15">
      <c r="A84" s="25"/>
      <c r="B84" s="44"/>
      <c r="C84" s="20"/>
      <c r="D84" s="26"/>
      <c r="E84" s="22">
        <f t="shared" si="4"/>
        <v>0</v>
      </c>
      <c r="F84" s="23">
        <f t="shared" si="7"/>
        <v>0</v>
      </c>
      <c r="G84" s="23">
        <f t="shared" si="6"/>
        <v>0</v>
      </c>
    </row>
    <row r="85" spans="1:7" s="2" customFormat="1" ht="15" customHeight="1" x14ac:dyDescent="0.15">
      <c r="A85" s="25"/>
      <c r="B85" s="43"/>
      <c r="C85" s="20"/>
      <c r="D85" s="26"/>
      <c r="E85" s="22"/>
      <c r="F85" s="23">
        <f t="shared" si="7"/>
        <v>0</v>
      </c>
      <c r="G85" s="23">
        <f t="shared" si="6"/>
        <v>0</v>
      </c>
    </row>
    <row r="86" spans="1:7" s="2" customFormat="1" ht="15" customHeight="1" x14ac:dyDescent="0.15">
      <c r="A86" s="25"/>
      <c r="B86" s="44"/>
      <c r="C86" s="20"/>
      <c r="D86" s="26"/>
      <c r="E86" s="22"/>
      <c r="F86" s="23">
        <f t="shared" si="7"/>
        <v>0</v>
      </c>
      <c r="G86" s="23">
        <f t="shared" si="6"/>
        <v>0</v>
      </c>
    </row>
    <row r="87" spans="1:7" s="2" customFormat="1" ht="15" customHeight="1" x14ac:dyDescent="0.15">
      <c r="A87" s="25"/>
      <c r="B87" s="44"/>
      <c r="C87" s="20"/>
      <c r="D87" s="26"/>
      <c r="E87" s="22">
        <f>C87*D87</f>
        <v>0</v>
      </c>
      <c r="F87" s="23">
        <f>E87*10%</f>
        <v>0</v>
      </c>
      <c r="G87" s="23">
        <f>SUM(E87:F87)</f>
        <v>0</v>
      </c>
    </row>
    <row r="88" spans="1:7" s="2" customFormat="1" ht="15" customHeight="1" x14ac:dyDescent="0.15">
      <c r="A88" s="25"/>
      <c r="B88" s="44"/>
      <c r="C88" s="20"/>
      <c r="D88" s="26"/>
      <c r="E88" s="22">
        <f>C88*D88</f>
        <v>0</v>
      </c>
      <c r="F88" s="23">
        <f>E88*10%</f>
        <v>0</v>
      </c>
      <c r="G88" s="23">
        <f>SUM(E88:F88)</f>
        <v>0</v>
      </c>
    </row>
    <row r="89" spans="1:7" s="2" customFormat="1" ht="15" customHeight="1" x14ac:dyDescent="0.15">
      <c r="A89" s="28"/>
      <c r="B89" s="45"/>
      <c r="C89" s="29"/>
      <c r="D89" s="23"/>
      <c r="E89" s="22">
        <f>C89*D89</f>
        <v>0</v>
      </c>
      <c r="F89" s="23">
        <f>E89*10%</f>
        <v>0</v>
      </c>
      <c r="G89" s="23">
        <f>SUM(E89:F89)</f>
        <v>0</v>
      </c>
    </row>
    <row r="90" spans="1:7" s="2" customFormat="1" ht="15" customHeight="1" thickBot="1" x14ac:dyDescent="0.2">
      <c r="A90" s="30"/>
      <c r="B90" s="46"/>
      <c r="C90" s="31"/>
      <c r="D90" s="32"/>
      <c r="E90" s="22">
        <f>C90*D90</f>
        <v>0</v>
      </c>
      <c r="F90" s="23">
        <f>E90*10%</f>
        <v>0</v>
      </c>
      <c r="G90" s="23">
        <f>SUM(E90:F90)</f>
        <v>0</v>
      </c>
    </row>
    <row r="91" spans="1:7" s="2" customFormat="1" ht="15" customHeight="1" x14ac:dyDescent="0.15">
      <c r="A91" s="33" t="s">
        <v>15</v>
      </c>
      <c r="B91" s="34"/>
      <c r="C91" s="6"/>
      <c r="D91" s="35" t="s">
        <v>16</v>
      </c>
      <c r="E91" s="36">
        <f>SUM(E63:E90)</f>
        <v>3300000</v>
      </c>
      <c r="F91" s="37">
        <f>SUM(F63:F90)</f>
        <v>330000</v>
      </c>
      <c r="G91" s="37">
        <f>SUM(G63:G90)</f>
        <v>3630000</v>
      </c>
    </row>
    <row r="92" spans="1:7" s="2" customFormat="1" ht="15" customHeight="1" thickBot="1" x14ac:dyDescent="0.2">
      <c r="A92" s="38" t="s">
        <v>17</v>
      </c>
      <c r="B92" s="39" t="s">
        <v>18</v>
      </c>
      <c r="C92" s="40"/>
      <c r="D92" s="41"/>
      <c r="E92" s="42"/>
      <c r="F92" s="41"/>
      <c r="G92" s="41"/>
    </row>
    <row r="93" spans="1:7" s="2" customFormat="1" ht="15" customHeight="1" x14ac:dyDescent="0.15">
      <c r="A93" s="2" t="s">
        <v>19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45</v>
      </c>
      <c r="C94" s="4"/>
      <c r="D94" s="4"/>
      <c r="E94" s="4"/>
      <c r="F94" s="4"/>
      <c r="G94" s="4"/>
    </row>
    <row r="95" spans="1:7" ht="27.75" customHeight="1" x14ac:dyDescent="0.15">
      <c r="A95" s="54" t="s">
        <v>0</v>
      </c>
      <c r="B95" s="54"/>
      <c r="C95" s="54"/>
      <c r="D95" s="54"/>
      <c r="E95" s="54"/>
      <c r="F95" s="54"/>
      <c r="G95" s="54"/>
    </row>
    <row r="96" spans="1:7" ht="15" customHeight="1" x14ac:dyDescent="0.15">
      <c r="A96" s="2"/>
      <c r="B96" s="2"/>
      <c r="C96" s="3"/>
      <c r="D96" s="4"/>
    </row>
    <row r="97" spans="1:9" ht="15" customHeight="1" x14ac:dyDescent="0.15">
      <c r="A97" s="2"/>
      <c r="B97" s="2"/>
      <c r="C97" s="6"/>
      <c r="D97" s="6"/>
      <c r="E97" s="6"/>
    </row>
    <row r="98" spans="1:9" ht="27.75" customHeight="1" thickBot="1" x14ac:dyDescent="0.2">
      <c r="A98" s="55" t="s">
        <v>36</v>
      </c>
      <c r="B98" s="55"/>
      <c r="C98" s="7" t="s">
        <v>1</v>
      </c>
      <c r="D98" s="4"/>
      <c r="E98" s="4"/>
    </row>
    <row r="99" spans="1:9" ht="15" customHeight="1" x14ac:dyDescent="0.15">
      <c r="A99" s="8" t="s">
        <v>2</v>
      </c>
      <c r="B99" s="9"/>
      <c r="C99" s="10"/>
      <c r="D99" s="4"/>
      <c r="E99" s="4"/>
    </row>
    <row r="100" spans="1:9" ht="15" customHeight="1" x14ac:dyDescent="0.15">
      <c r="A100" s="8" t="s">
        <v>3</v>
      </c>
      <c r="B100" s="2"/>
      <c r="C100" s="4"/>
      <c r="D100" s="4"/>
      <c r="E100" s="4"/>
    </row>
    <row r="101" spans="1:9" ht="15" customHeight="1" x14ac:dyDescent="0.15">
      <c r="A101" s="8" t="s">
        <v>20</v>
      </c>
      <c r="B101" s="48"/>
      <c r="C101" s="4"/>
      <c r="D101" s="4"/>
      <c r="E101" s="4"/>
    </row>
    <row r="102" spans="1:9" ht="15" customHeight="1" x14ac:dyDescent="0.15">
      <c r="A102" s="2"/>
      <c r="B102" s="2"/>
      <c r="C102" s="4"/>
      <c r="D102" s="4"/>
    </row>
    <row r="103" spans="1:9" ht="15" customHeight="1" x14ac:dyDescent="0.15">
      <c r="A103" s="11" t="s">
        <v>4</v>
      </c>
      <c r="B103" s="2"/>
      <c r="C103" s="4"/>
      <c r="D103" s="4"/>
      <c r="E103" s="4"/>
    </row>
    <row r="104" spans="1:9" ht="15" customHeight="1" x14ac:dyDescent="0.15">
      <c r="A104" s="2"/>
      <c r="B104" s="2"/>
      <c r="C104" s="4"/>
      <c r="D104" s="4"/>
      <c r="E104" s="4"/>
    </row>
    <row r="105" spans="1:9" ht="15" customHeight="1" x14ac:dyDescent="0.15">
      <c r="A105" s="2" t="s">
        <v>5</v>
      </c>
      <c r="B105" s="12">
        <f>G138</f>
        <v>5719999.9999999991</v>
      </c>
      <c r="C105" s="4"/>
      <c r="D105" s="4"/>
      <c r="E105" s="4"/>
    </row>
    <row r="106" spans="1:9" ht="15" customHeight="1" x14ac:dyDescent="0.15">
      <c r="A106" s="2" t="s">
        <v>6</v>
      </c>
      <c r="B106" s="13">
        <f ca="1">NOW()</f>
        <v>42453.422322916667</v>
      </c>
      <c r="C106" s="4"/>
      <c r="D106" s="4"/>
      <c r="E106" s="4"/>
    </row>
    <row r="107" spans="1:9" ht="15" customHeight="1" x14ac:dyDescent="0.15">
      <c r="A107" s="2" t="s">
        <v>7</v>
      </c>
      <c r="B107" s="14"/>
      <c r="C107" s="4"/>
      <c r="D107" s="4"/>
      <c r="E107" s="4"/>
    </row>
    <row r="108" spans="1:9" ht="15" customHeight="1" thickBot="1" x14ac:dyDescent="0.2">
      <c r="A108" s="2"/>
      <c r="B108" s="2"/>
      <c r="C108" s="4"/>
      <c r="D108" s="4"/>
    </row>
    <row r="109" spans="1:9" s="2" customFormat="1" ht="15" customHeight="1" thickBot="1" x14ac:dyDescent="0.2">
      <c r="A109" s="15" t="s">
        <v>8</v>
      </c>
      <c r="B109" s="15" t="s">
        <v>9</v>
      </c>
      <c r="C109" s="16" t="s">
        <v>10</v>
      </c>
      <c r="D109" s="16" t="s">
        <v>11</v>
      </c>
      <c r="E109" s="17" t="s">
        <v>12</v>
      </c>
      <c r="F109" s="17" t="s">
        <v>13</v>
      </c>
      <c r="G109" s="16" t="s">
        <v>14</v>
      </c>
    </row>
    <row r="110" spans="1:9" s="2" customFormat="1" ht="15" customHeight="1" x14ac:dyDescent="0.15">
      <c r="A110" s="18"/>
      <c r="B110" s="19"/>
      <c r="C110" s="20"/>
      <c r="D110" s="21"/>
      <c r="E110" s="22">
        <f t="shared" ref="E110:E131" si="8">C110*D110</f>
        <v>0</v>
      </c>
      <c r="F110" s="23">
        <f t="shared" ref="F110:F112" si="9">E110*10%</f>
        <v>0</v>
      </c>
      <c r="G110" s="24">
        <f t="shared" ref="G110:G133" si="10">SUM(E110:F110)</f>
        <v>0</v>
      </c>
    </row>
    <row r="111" spans="1:9" s="2" customFormat="1" ht="15" customHeight="1" x14ac:dyDescent="0.15">
      <c r="A111" s="25" t="s">
        <v>21</v>
      </c>
      <c r="B111" s="49" t="s">
        <v>40</v>
      </c>
      <c r="C111" s="20">
        <v>1</v>
      </c>
      <c r="D111" s="26">
        <f>6490000/1.1</f>
        <v>5899999.9999999991</v>
      </c>
      <c r="E111" s="22">
        <f t="shared" si="8"/>
        <v>5899999.9999999991</v>
      </c>
      <c r="F111" s="23">
        <f t="shared" si="9"/>
        <v>589999.99999999988</v>
      </c>
      <c r="G111" s="23">
        <f t="shared" si="10"/>
        <v>6489999.9999999991</v>
      </c>
      <c r="I111" s="27"/>
    </row>
    <row r="112" spans="1:9" s="2" customFormat="1" ht="15" customHeight="1" x14ac:dyDescent="0.15">
      <c r="A112" s="50"/>
      <c r="B112" s="51" t="s">
        <v>46</v>
      </c>
      <c r="C112" s="20"/>
      <c r="D112" s="26"/>
      <c r="E112" s="22">
        <f t="shared" si="8"/>
        <v>0</v>
      </c>
      <c r="F112" s="23">
        <f t="shared" si="9"/>
        <v>0</v>
      </c>
      <c r="G112" s="23">
        <f t="shared" si="10"/>
        <v>0</v>
      </c>
    </row>
    <row r="113" spans="1:9" s="2" customFormat="1" ht="15" customHeight="1" x14ac:dyDescent="0.15">
      <c r="A113" s="50"/>
      <c r="B113" s="52"/>
      <c r="C113" s="20"/>
      <c r="D113" s="26"/>
      <c r="E113" s="22"/>
      <c r="F113" s="23"/>
      <c r="G113" s="23"/>
    </row>
    <row r="114" spans="1:9" s="2" customFormat="1" ht="15" customHeight="1" x14ac:dyDescent="0.15">
      <c r="A114" s="50"/>
      <c r="B114" s="52" t="s">
        <v>22</v>
      </c>
      <c r="C114" s="20"/>
      <c r="D114" s="26"/>
      <c r="E114" s="22"/>
      <c r="F114" s="23"/>
      <c r="G114" s="23">
        <f t="shared" si="10"/>
        <v>0</v>
      </c>
      <c r="I114" s="27"/>
    </row>
    <row r="115" spans="1:9" s="2" customFormat="1" ht="15" customHeight="1" x14ac:dyDescent="0.15">
      <c r="A115" s="50"/>
      <c r="B115" s="52" t="s">
        <v>34</v>
      </c>
      <c r="C115" s="20"/>
      <c r="D115" s="26"/>
      <c r="E115" s="22"/>
      <c r="F115" s="23"/>
      <c r="G115" s="23">
        <f t="shared" si="10"/>
        <v>0</v>
      </c>
    </row>
    <row r="116" spans="1:9" s="2" customFormat="1" ht="15" customHeight="1" x14ac:dyDescent="0.15">
      <c r="A116" s="50"/>
      <c r="B116" s="52" t="s">
        <v>24</v>
      </c>
      <c r="C116" s="20"/>
      <c r="D116" s="26"/>
      <c r="E116" s="22"/>
      <c r="F116" s="23"/>
      <c r="G116" s="23">
        <f t="shared" si="10"/>
        <v>0</v>
      </c>
      <c r="I116" s="27"/>
    </row>
    <row r="117" spans="1:9" s="2" customFormat="1" ht="15" customHeight="1" x14ac:dyDescent="0.15">
      <c r="A117" s="25"/>
      <c r="B117" s="52" t="s">
        <v>25</v>
      </c>
      <c r="C117" s="53"/>
      <c r="D117" s="26"/>
      <c r="E117" s="22"/>
      <c r="F117" s="23"/>
      <c r="G117" s="23">
        <f t="shared" si="10"/>
        <v>0</v>
      </c>
    </row>
    <row r="118" spans="1:9" s="2" customFormat="1" ht="15" customHeight="1" x14ac:dyDescent="0.15">
      <c r="A118" s="25"/>
      <c r="B118" s="52" t="s">
        <v>26</v>
      </c>
      <c r="C118" s="29"/>
      <c r="D118" s="26"/>
      <c r="E118" s="22"/>
      <c r="F118" s="23"/>
      <c r="G118" s="23">
        <f t="shared" si="10"/>
        <v>0</v>
      </c>
    </row>
    <row r="119" spans="1:9" s="2" customFormat="1" ht="15" customHeight="1" x14ac:dyDescent="0.15">
      <c r="A119" s="28"/>
      <c r="B119" s="52" t="s">
        <v>27</v>
      </c>
      <c r="C119" s="29"/>
      <c r="D119" s="26"/>
      <c r="E119" s="22"/>
      <c r="F119" s="23"/>
      <c r="G119" s="23">
        <f t="shared" si="10"/>
        <v>0</v>
      </c>
    </row>
    <row r="120" spans="1:9" s="2" customFormat="1" ht="15" customHeight="1" x14ac:dyDescent="0.15">
      <c r="A120" s="28"/>
      <c r="B120" s="23" t="s">
        <v>28</v>
      </c>
      <c r="C120" s="29"/>
      <c r="D120" s="26"/>
      <c r="E120" s="22"/>
      <c r="F120" s="23"/>
      <c r="G120" s="23">
        <f t="shared" si="10"/>
        <v>0</v>
      </c>
    </row>
    <row r="121" spans="1:9" s="2" customFormat="1" ht="15" customHeight="1" x14ac:dyDescent="0.15">
      <c r="A121" s="28"/>
      <c r="B121" s="23" t="s">
        <v>29</v>
      </c>
      <c r="C121" s="29"/>
      <c r="D121" s="26"/>
      <c r="E121" s="22"/>
      <c r="F121" s="23"/>
      <c r="G121" s="23">
        <f t="shared" si="10"/>
        <v>0</v>
      </c>
    </row>
    <row r="122" spans="1:9" s="2" customFormat="1" ht="15" customHeight="1" x14ac:dyDescent="0.15">
      <c r="A122" s="28"/>
      <c r="B122" s="45" t="s">
        <v>30</v>
      </c>
      <c r="C122" s="29"/>
      <c r="D122" s="26"/>
      <c r="E122" s="22"/>
      <c r="F122" s="23"/>
      <c r="G122" s="23">
        <f t="shared" si="10"/>
        <v>0</v>
      </c>
    </row>
    <row r="123" spans="1:9" s="2" customFormat="1" ht="15" customHeight="1" x14ac:dyDescent="0.15">
      <c r="A123" s="28"/>
      <c r="B123" s="23" t="s">
        <v>31</v>
      </c>
      <c r="C123" s="29"/>
      <c r="D123" s="26"/>
      <c r="E123" s="22"/>
      <c r="F123" s="23"/>
      <c r="G123" s="23">
        <f t="shared" si="10"/>
        <v>0</v>
      </c>
    </row>
    <row r="124" spans="1:9" s="2" customFormat="1" ht="15" customHeight="1" x14ac:dyDescent="0.15">
      <c r="A124" s="28"/>
      <c r="B124" s="45" t="s">
        <v>32</v>
      </c>
      <c r="C124" s="29"/>
      <c r="D124" s="26"/>
      <c r="E124" s="22"/>
      <c r="F124" s="23"/>
      <c r="G124" s="23">
        <f t="shared" si="10"/>
        <v>0</v>
      </c>
    </row>
    <row r="125" spans="1:9" s="2" customFormat="1" ht="15" customHeight="1" x14ac:dyDescent="0.15">
      <c r="A125" s="28"/>
      <c r="B125" s="23" t="s">
        <v>33</v>
      </c>
      <c r="C125" s="29"/>
      <c r="D125" s="26"/>
      <c r="E125" s="22"/>
      <c r="F125" s="23"/>
      <c r="G125" s="23">
        <f t="shared" si="10"/>
        <v>0</v>
      </c>
    </row>
    <row r="126" spans="1:9" s="2" customFormat="1" ht="15" customHeight="1" x14ac:dyDescent="0.15">
      <c r="A126" s="28"/>
      <c r="B126" s="23" t="s">
        <v>41</v>
      </c>
      <c r="C126" s="29"/>
      <c r="D126" s="26"/>
      <c r="E126" s="22">
        <f t="shared" si="8"/>
        <v>0</v>
      </c>
      <c r="F126" s="23">
        <f t="shared" ref="F126:F133" si="11">E126*10%</f>
        <v>0</v>
      </c>
      <c r="G126" s="23">
        <f t="shared" si="10"/>
        <v>0</v>
      </c>
    </row>
    <row r="127" spans="1:9" s="2" customFormat="1" ht="15" customHeight="1" x14ac:dyDescent="0.15">
      <c r="A127" s="25"/>
      <c r="B127" s="43"/>
      <c r="C127" s="20"/>
      <c r="D127" s="26"/>
      <c r="E127" s="22">
        <f t="shared" si="8"/>
        <v>0</v>
      </c>
      <c r="F127" s="23">
        <f t="shared" si="11"/>
        <v>0</v>
      </c>
      <c r="G127" s="23">
        <f t="shared" si="10"/>
        <v>0</v>
      </c>
    </row>
    <row r="128" spans="1:9" s="2" customFormat="1" ht="15" customHeight="1" x14ac:dyDescent="0.15">
      <c r="A128" s="25"/>
      <c r="B128" s="47" t="s">
        <v>44</v>
      </c>
      <c r="C128" s="20">
        <v>-1</v>
      </c>
      <c r="D128" s="26">
        <v>700000</v>
      </c>
      <c r="E128" s="22">
        <f t="shared" si="8"/>
        <v>-700000</v>
      </c>
      <c r="F128" s="23">
        <f t="shared" si="11"/>
        <v>-70000</v>
      </c>
      <c r="G128" s="23">
        <f t="shared" si="10"/>
        <v>-770000</v>
      </c>
    </row>
    <row r="129" spans="1:7" s="2" customFormat="1" ht="15" customHeight="1" x14ac:dyDescent="0.15">
      <c r="A129" s="25"/>
      <c r="B129" s="43"/>
      <c r="C129" s="20"/>
      <c r="D129" s="26"/>
      <c r="E129" s="22">
        <f t="shared" si="8"/>
        <v>0</v>
      </c>
      <c r="F129" s="23">
        <f t="shared" si="11"/>
        <v>0</v>
      </c>
      <c r="G129" s="23">
        <f t="shared" si="10"/>
        <v>0</v>
      </c>
    </row>
    <row r="130" spans="1:7" s="2" customFormat="1" ht="15" customHeight="1" x14ac:dyDescent="0.15">
      <c r="A130" s="25"/>
      <c r="B130" s="43"/>
      <c r="C130" s="20"/>
      <c r="D130" s="26"/>
      <c r="E130" s="22">
        <f t="shared" si="8"/>
        <v>0</v>
      </c>
      <c r="F130" s="23">
        <f t="shared" si="11"/>
        <v>0</v>
      </c>
      <c r="G130" s="23">
        <f t="shared" si="10"/>
        <v>0</v>
      </c>
    </row>
    <row r="131" spans="1:7" s="2" customFormat="1" ht="15" customHeight="1" x14ac:dyDescent="0.15">
      <c r="A131" s="25"/>
      <c r="B131" s="44"/>
      <c r="C131" s="20"/>
      <c r="D131" s="26"/>
      <c r="E131" s="22">
        <f t="shared" si="8"/>
        <v>0</v>
      </c>
      <c r="F131" s="23">
        <f t="shared" si="11"/>
        <v>0</v>
      </c>
      <c r="G131" s="23">
        <f t="shared" si="10"/>
        <v>0</v>
      </c>
    </row>
    <row r="132" spans="1:7" s="2" customFormat="1" ht="15" customHeight="1" x14ac:dyDescent="0.15">
      <c r="A132" s="25"/>
      <c r="B132" s="43"/>
      <c r="C132" s="20"/>
      <c r="D132" s="26"/>
      <c r="E132" s="22"/>
      <c r="F132" s="23">
        <f t="shared" si="11"/>
        <v>0</v>
      </c>
      <c r="G132" s="23">
        <f t="shared" si="10"/>
        <v>0</v>
      </c>
    </row>
    <row r="133" spans="1:7" s="2" customFormat="1" ht="15" customHeight="1" x14ac:dyDescent="0.15">
      <c r="A133" s="25"/>
      <c r="B133" s="44"/>
      <c r="C133" s="20"/>
      <c r="D133" s="26"/>
      <c r="E133" s="22"/>
      <c r="F133" s="23">
        <f t="shared" si="11"/>
        <v>0</v>
      </c>
      <c r="G133" s="23">
        <f t="shared" si="10"/>
        <v>0</v>
      </c>
    </row>
    <row r="134" spans="1:7" s="2" customFormat="1" ht="15" customHeight="1" x14ac:dyDescent="0.15">
      <c r="A134" s="25"/>
      <c r="B134" s="44"/>
      <c r="C134" s="20"/>
      <c r="D134" s="26"/>
      <c r="E134" s="22">
        <f>C134*D134</f>
        <v>0</v>
      </c>
      <c r="F134" s="23">
        <f>E134*10%</f>
        <v>0</v>
      </c>
      <c r="G134" s="23">
        <f>SUM(E134:F134)</f>
        <v>0</v>
      </c>
    </row>
    <row r="135" spans="1:7" s="2" customFormat="1" ht="15" customHeight="1" x14ac:dyDescent="0.15">
      <c r="A135" s="25"/>
      <c r="B135" s="44"/>
      <c r="C135" s="20"/>
      <c r="D135" s="26"/>
      <c r="E135" s="22">
        <f>C135*D135</f>
        <v>0</v>
      </c>
      <c r="F135" s="23">
        <f>E135*10%</f>
        <v>0</v>
      </c>
      <c r="G135" s="23">
        <f>SUM(E135:F135)</f>
        <v>0</v>
      </c>
    </row>
    <row r="136" spans="1:7" s="2" customFormat="1" ht="15" customHeight="1" x14ac:dyDescent="0.15">
      <c r="A136" s="28"/>
      <c r="B136" s="45"/>
      <c r="C136" s="29"/>
      <c r="D136" s="23"/>
      <c r="E136" s="22">
        <f>C136*D136</f>
        <v>0</v>
      </c>
      <c r="F136" s="23">
        <f>E136*10%</f>
        <v>0</v>
      </c>
      <c r="G136" s="23">
        <f>SUM(E136:F136)</f>
        <v>0</v>
      </c>
    </row>
    <row r="137" spans="1:7" s="2" customFormat="1" ht="15" customHeight="1" thickBot="1" x14ac:dyDescent="0.2">
      <c r="A137" s="30"/>
      <c r="B137" s="46"/>
      <c r="C137" s="31"/>
      <c r="D137" s="32"/>
      <c r="E137" s="22">
        <f>C137*D137</f>
        <v>0</v>
      </c>
      <c r="F137" s="23">
        <f>E137*10%</f>
        <v>0</v>
      </c>
      <c r="G137" s="23">
        <f>SUM(E137:F137)</f>
        <v>0</v>
      </c>
    </row>
    <row r="138" spans="1:7" s="2" customFormat="1" ht="15" customHeight="1" x14ac:dyDescent="0.15">
      <c r="A138" s="33" t="s">
        <v>15</v>
      </c>
      <c r="B138" s="34"/>
      <c r="C138" s="6"/>
      <c r="D138" s="35" t="s">
        <v>16</v>
      </c>
      <c r="E138" s="36">
        <f>SUM(E110:E137)</f>
        <v>5199999.9999999991</v>
      </c>
      <c r="F138" s="37">
        <f>SUM(F110:F137)</f>
        <v>519999.99999999988</v>
      </c>
      <c r="G138" s="37">
        <f>SUM(G110:G137)</f>
        <v>5719999.9999999991</v>
      </c>
    </row>
    <row r="139" spans="1:7" s="2" customFormat="1" ht="15" customHeight="1" thickBot="1" x14ac:dyDescent="0.2">
      <c r="A139" s="38" t="s">
        <v>17</v>
      </c>
      <c r="B139" s="39" t="s">
        <v>18</v>
      </c>
      <c r="C139" s="40"/>
      <c r="D139" s="41"/>
      <c r="E139" s="42"/>
      <c r="F139" s="41"/>
      <c r="G139" s="41"/>
    </row>
    <row r="140" spans="1:7" s="2" customFormat="1" ht="15" customHeight="1" x14ac:dyDescent="0.15">
      <c r="A140" s="2" t="s">
        <v>19</v>
      </c>
      <c r="C140" s="4"/>
      <c r="D140" s="4"/>
      <c r="E140" s="4"/>
      <c r="F140" s="4"/>
      <c r="G140" s="4"/>
    </row>
    <row r="141" spans="1:7" s="2" customFormat="1" ht="15" customHeight="1" x14ac:dyDescent="0.15">
      <c r="A141" s="2" t="s">
        <v>45</v>
      </c>
      <c r="C141" s="4"/>
      <c r="D141" s="4"/>
      <c r="E141" s="4"/>
      <c r="F141" s="4"/>
      <c r="G141" s="4"/>
    </row>
    <row r="142" spans="1:7" ht="27.75" customHeight="1" x14ac:dyDescent="0.15">
      <c r="A142" s="54" t="s">
        <v>0</v>
      </c>
      <c r="B142" s="54"/>
      <c r="C142" s="54"/>
      <c r="D142" s="54"/>
      <c r="E142" s="54"/>
      <c r="F142" s="54"/>
      <c r="G142" s="54"/>
    </row>
    <row r="143" spans="1:7" ht="15" customHeight="1" x14ac:dyDescent="0.15">
      <c r="A143" s="2"/>
      <c r="B143" s="2"/>
      <c r="C143" s="3"/>
      <c r="D143" s="4"/>
    </row>
    <row r="144" spans="1:7" ht="15" customHeight="1" x14ac:dyDescent="0.15">
      <c r="A144" s="2"/>
      <c r="B144" s="2"/>
      <c r="C144" s="6"/>
      <c r="D144" s="6"/>
      <c r="E144" s="6"/>
    </row>
    <row r="145" spans="1:9" ht="27.75" customHeight="1" thickBot="1" x14ac:dyDescent="0.2">
      <c r="A145" s="55" t="s">
        <v>36</v>
      </c>
      <c r="B145" s="55"/>
      <c r="C145" s="7" t="s">
        <v>1</v>
      </c>
      <c r="D145" s="4"/>
      <c r="E145" s="4"/>
    </row>
    <row r="146" spans="1:9" ht="15" customHeight="1" x14ac:dyDescent="0.15">
      <c r="A146" s="8" t="s">
        <v>2</v>
      </c>
      <c r="B146" s="9"/>
      <c r="C146" s="10"/>
      <c r="D146" s="4"/>
      <c r="E146" s="4"/>
    </row>
    <row r="147" spans="1:9" ht="15" customHeight="1" x14ac:dyDescent="0.15">
      <c r="A147" s="8" t="s">
        <v>3</v>
      </c>
      <c r="B147" s="2"/>
      <c r="C147" s="4"/>
      <c r="D147" s="4"/>
      <c r="E147" s="4"/>
    </row>
    <row r="148" spans="1:9" ht="15" customHeight="1" x14ac:dyDescent="0.15">
      <c r="A148" s="8" t="s">
        <v>20</v>
      </c>
      <c r="B148" s="48"/>
      <c r="C148" s="4"/>
      <c r="D148" s="4"/>
      <c r="E148" s="4"/>
    </row>
    <row r="149" spans="1:9" ht="15" customHeight="1" x14ac:dyDescent="0.15">
      <c r="A149" s="2"/>
      <c r="B149" s="2"/>
      <c r="C149" s="4"/>
      <c r="D149" s="4"/>
    </row>
    <row r="150" spans="1:9" ht="15" customHeight="1" x14ac:dyDescent="0.15">
      <c r="A150" s="11" t="s">
        <v>4</v>
      </c>
      <c r="B150" s="2"/>
      <c r="C150" s="4"/>
      <c r="D150" s="4"/>
      <c r="E150" s="4"/>
    </row>
    <row r="151" spans="1:9" ht="15" customHeight="1" x14ac:dyDescent="0.15">
      <c r="A151" s="2"/>
      <c r="B151" s="2"/>
      <c r="C151" s="4"/>
      <c r="D151" s="4"/>
      <c r="E151" s="4"/>
    </row>
    <row r="152" spans="1:9" ht="15" customHeight="1" x14ac:dyDescent="0.15">
      <c r="A152" s="2" t="s">
        <v>5</v>
      </c>
      <c r="B152" s="12">
        <f>G185</f>
        <v>5830000</v>
      </c>
      <c r="C152" s="4"/>
      <c r="D152" s="4"/>
      <c r="E152" s="4"/>
    </row>
    <row r="153" spans="1:9" ht="15" customHeight="1" x14ac:dyDescent="0.15">
      <c r="A153" s="2" t="s">
        <v>6</v>
      </c>
      <c r="B153" s="13">
        <f ca="1">NOW()</f>
        <v>42453.422322916667</v>
      </c>
      <c r="C153" s="4"/>
      <c r="D153" s="4"/>
      <c r="E153" s="4"/>
    </row>
    <row r="154" spans="1:9" ht="15" customHeight="1" x14ac:dyDescent="0.15">
      <c r="A154" s="2" t="s">
        <v>7</v>
      </c>
      <c r="B154" s="14"/>
      <c r="C154" s="4"/>
      <c r="D154" s="4"/>
      <c r="E154" s="4"/>
    </row>
    <row r="155" spans="1:9" ht="15" customHeight="1" thickBot="1" x14ac:dyDescent="0.2">
      <c r="A155" s="2"/>
      <c r="B155" s="2"/>
      <c r="C155" s="4"/>
      <c r="D155" s="4"/>
    </row>
    <row r="156" spans="1:9" s="2" customFormat="1" ht="15" customHeight="1" thickBot="1" x14ac:dyDescent="0.2">
      <c r="A156" s="15" t="s">
        <v>8</v>
      </c>
      <c r="B156" s="15" t="s">
        <v>9</v>
      </c>
      <c r="C156" s="16" t="s">
        <v>10</v>
      </c>
      <c r="D156" s="16" t="s">
        <v>11</v>
      </c>
      <c r="E156" s="17" t="s">
        <v>12</v>
      </c>
      <c r="F156" s="17" t="s">
        <v>13</v>
      </c>
      <c r="G156" s="16" t="s">
        <v>14</v>
      </c>
    </row>
    <row r="157" spans="1:9" s="2" customFormat="1" ht="15" customHeight="1" x14ac:dyDescent="0.15">
      <c r="A157" s="18"/>
      <c r="B157" s="19"/>
      <c r="C157" s="20"/>
      <c r="D157" s="21"/>
      <c r="E157" s="22">
        <f t="shared" ref="E157:E178" si="12">C157*D157</f>
        <v>0</v>
      </c>
      <c r="F157" s="23">
        <f t="shared" ref="F157:F159" si="13">E157*10%</f>
        <v>0</v>
      </c>
      <c r="G157" s="24">
        <f t="shared" ref="G157:G180" si="14">SUM(E157:F157)</f>
        <v>0</v>
      </c>
    </row>
    <row r="158" spans="1:9" s="2" customFormat="1" ht="15" customHeight="1" x14ac:dyDescent="0.15">
      <c r="A158" s="25" t="s">
        <v>21</v>
      </c>
      <c r="B158" s="49" t="s">
        <v>42</v>
      </c>
      <c r="C158" s="20">
        <v>1</v>
      </c>
      <c r="D158" s="26">
        <v>6300000</v>
      </c>
      <c r="E158" s="22">
        <f t="shared" si="12"/>
        <v>6300000</v>
      </c>
      <c r="F158" s="23">
        <f t="shared" si="13"/>
        <v>630000</v>
      </c>
      <c r="G158" s="23">
        <f t="shared" si="14"/>
        <v>6930000</v>
      </c>
      <c r="I158" s="27"/>
    </row>
    <row r="159" spans="1:9" s="2" customFormat="1" ht="15" customHeight="1" x14ac:dyDescent="0.15">
      <c r="A159" s="50"/>
      <c r="B159" s="51" t="s">
        <v>48</v>
      </c>
      <c r="C159" s="20"/>
      <c r="D159" s="26"/>
      <c r="E159" s="22">
        <f t="shared" si="12"/>
        <v>0</v>
      </c>
      <c r="F159" s="23">
        <f t="shared" si="13"/>
        <v>0</v>
      </c>
      <c r="G159" s="23">
        <f t="shared" si="14"/>
        <v>0</v>
      </c>
    </row>
    <row r="160" spans="1:9" s="2" customFormat="1" ht="15" customHeight="1" x14ac:dyDescent="0.15">
      <c r="A160" s="50"/>
      <c r="B160" s="52"/>
      <c r="C160" s="20"/>
      <c r="D160" s="26"/>
      <c r="E160" s="22"/>
      <c r="F160" s="23"/>
      <c r="G160" s="23"/>
    </row>
    <row r="161" spans="1:9" s="2" customFormat="1" ht="15" customHeight="1" x14ac:dyDescent="0.15">
      <c r="A161" s="50"/>
      <c r="B161" s="52" t="s">
        <v>22</v>
      </c>
      <c r="C161" s="20"/>
      <c r="D161" s="26"/>
      <c r="E161" s="22"/>
      <c r="F161" s="23"/>
      <c r="G161" s="23">
        <f t="shared" si="14"/>
        <v>0</v>
      </c>
      <c r="I161" s="27"/>
    </row>
    <row r="162" spans="1:9" s="2" customFormat="1" ht="15" customHeight="1" x14ac:dyDescent="0.15">
      <c r="A162" s="50"/>
      <c r="B162" s="52" t="s">
        <v>35</v>
      </c>
      <c r="C162" s="20"/>
      <c r="D162" s="26"/>
      <c r="E162" s="22"/>
      <c r="F162" s="23"/>
      <c r="G162" s="23">
        <f t="shared" si="14"/>
        <v>0</v>
      </c>
    </row>
    <row r="163" spans="1:9" s="2" customFormat="1" ht="15" customHeight="1" x14ac:dyDescent="0.15">
      <c r="A163" s="50"/>
      <c r="B163" s="52" t="s">
        <v>24</v>
      </c>
      <c r="C163" s="20"/>
      <c r="D163" s="26"/>
      <c r="E163" s="22"/>
      <c r="F163" s="23"/>
      <c r="G163" s="23">
        <f t="shared" si="14"/>
        <v>0</v>
      </c>
      <c r="I163" s="27"/>
    </row>
    <row r="164" spans="1:9" s="2" customFormat="1" ht="15" customHeight="1" x14ac:dyDescent="0.15">
      <c r="A164" s="25"/>
      <c r="B164" s="52" t="s">
        <v>25</v>
      </c>
      <c r="C164" s="53"/>
      <c r="D164" s="26"/>
      <c r="E164" s="22"/>
      <c r="F164" s="23"/>
      <c r="G164" s="23">
        <f t="shared" si="14"/>
        <v>0</v>
      </c>
    </row>
    <row r="165" spans="1:9" s="2" customFormat="1" ht="15" customHeight="1" x14ac:dyDescent="0.15">
      <c r="A165" s="25"/>
      <c r="B165" s="52" t="s">
        <v>26</v>
      </c>
      <c r="C165" s="29"/>
      <c r="D165" s="26"/>
      <c r="E165" s="22"/>
      <c r="F165" s="23"/>
      <c r="G165" s="23">
        <f t="shared" si="14"/>
        <v>0</v>
      </c>
    </row>
    <row r="166" spans="1:9" s="2" customFormat="1" ht="15" customHeight="1" x14ac:dyDescent="0.15">
      <c r="A166" s="28"/>
      <c r="B166" s="52" t="s">
        <v>27</v>
      </c>
      <c r="C166" s="29"/>
      <c r="D166" s="26"/>
      <c r="E166" s="22"/>
      <c r="F166" s="23"/>
      <c r="G166" s="23">
        <f t="shared" si="14"/>
        <v>0</v>
      </c>
    </row>
    <row r="167" spans="1:9" s="2" customFormat="1" ht="15" customHeight="1" x14ac:dyDescent="0.15">
      <c r="A167" s="28"/>
      <c r="B167" s="23" t="s">
        <v>28</v>
      </c>
      <c r="C167" s="29"/>
      <c r="D167" s="26"/>
      <c r="E167" s="22"/>
      <c r="F167" s="23"/>
      <c r="G167" s="23">
        <f t="shared" si="14"/>
        <v>0</v>
      </c>
    </row>
    <row r="168" spans="1:9" s="2" customFormat="1" ht="15" customHeight="1" x14ac:dyDescent="0.15">
      <c r="A168" s="28"/>
      <c r="B168" s="23" t="s">
        <v>29</v>
      </c>
      <c r="C168" s="29"/>
      <c r="D168" s="26"/>
      <c r="E168" s="22"/>
      <c r="F168" s="23"/>
      <c r="G168" s="23">
        <f t="shared" si="14"/>
        <v>0</v>
      </c>
    </row>
    <row r="169" spans="1:9" s="2" customFormat="1" ht="15" customHeight="1" x14ac:dyDescent="0.15">
      <c r="A169" s="28"/>
      <c r="B169" s="45" t="s">
        <v>30</v>
      </c>
      <c r="C169" s="29"/>
      <c r="D169" s="26"/>
      <c r="E169" s="22"/>
      <c r="F169" s="23"/>
      <c r="G169" s="23">
        <f t="shared" si="14"/>
        <v>0</v>
      </c>
    </row>
    <row r="170" spans="1:9" s="2" customFormat="1" ht="15" customHeight="1" x14ac:dyDescent="0.15">
      <c r="A170" s="28"/>
      <c r="B170" s="23" t="s">
        <v>31</v>
      </c>
      <c r="C170" s="29"/>
      <c r="D170" s="26"/>
      <c r="E170" s="22"/>
      <c r="F170" s="23"/>
      <c r="G170" s="23">
        <f t="shared" si="14"/>
        <v>0</v>
      </c>
    </row>
    <row r="171" spans="1:9" s="2" customFormat="1" ht="15" customHeight="1" x14ac:dyDescent="0.15">
      <c r="A171" s="28"/>
      <c r="B171" s="45" t="s">
        <v>32</v>
      </c>
      <c r="C171" s="29"/>
      <c r="D171" s="26"/>
      <c r="E171" s="22"/>
      <c r="F171" s="23"/>
      <c r="G171" s="23">
        <f t="shared" si="14"/>
        <v>0</v>
      </c>
    </row>
    <row r="172" spans="1:9" s="2" customFormat="1" ht="15" customHeight="1" x14ac:dyDescent="0.15">
      <c r="A172" s="28"/>
      <c r="B172" s="23" t="s">
        <v>33</v>
      </c>
      <c r="C172" s="29"/>
      <c r="D172" s="26"/>
      <c r="E172" s="22"/>
      <c r="F172" s="23"/>
      <c r="G172" s="23">
        <f t="shared" si="14"/>
        <v>0</v>
      </c>
    </row>
    <row r="173" spans="1:9" s="2" customFormat="1" ht="15" customHeight="1" x14ac:dyDescent="0.15">
      <c r="A173" s="28"/>
      <c r="B173" s="23" t="s">
        <v>43</v>
      </c>
      <c r="C173" s="29"/>
      <c r="D173" s="26"/>
      <c r="E173" s="22">
        <f t="shared" si="12"/>
        <v>0</v>
      </c>
      <c r="F173" s="23">
        <f t="shared" ref="F173:F180" si="15">E173*10%</f>
        <v>0</v>
      </c>
      <c r="G173" s="23">
        <f t="shared" si="14"/>
        <v>0</v>
      </c>
    </row>
    <row r="174" spans="1:9" s="2" customFormat="1" ht="15" customHeight="1" x14ac:dyDescent="0.15">
      <c r="A174" s="25"/>
      <c r="B174" s="43"/>
      <c r="C174" s="20"/>
      <c r="D174" s="26"/>
      <c r="E174" s="22">
        <f t="shared" si="12"/>
        <v>0</v>
      </c>
      <c r="F174" s="23">
        <f t="shared" si="15"/>
        <v>0</v>
      </c>
      <c r="G174" s="23">
        <f t="shared" si="14"/>
        <v>0</v>
      </c>
    </row>
    <row r="175" spans="1:9" s="2" customFormat="1" ht="15" customHeight="1" x14ac:dyDescent="0.15">
      <c r="A175" s="25"/>
      <c r="B175" s="47" t="s">
        <v>44</v>
      </c>
      <c r="C175" s="20">
        <v>-1</v>
      </c>
      <c r="D175" s="26">
        <v>1000000</v>
      </c>
      <c r="E175" s="22">
        <f t="shared" si="12"/>
        <v>-1000000</v>
      </c>
      <c r="F175" s="23">
        <f t="shared" si="15"/>
        <v>-100000</v>
      </c>
      <c r="G175" s="23">
        <f t="shared" si="14"/>
        <v>-1100000</v>
      </c>
    </row>
    <row r="176" spans="1:9" s="2" customFormat="1" ht="15" customHeight="1" x14ac:dyDescent="0.15">
      <c r="A176" s="25"/>
      <c r="B176" s="43"/>
      <c r="C176" s="20"/>
      <c r="D176" s="26"/>
      <c r="E176" s="22">
        <f t="shared" si="12"/>
        <v>0</v>
      </c>
      <c r="F176" s="23">
        <f t="shared" si="15"/>
        <v>0</v>
      </c>
      <c r="G176" s="23">
        <f t="shared" si="14"/>
        <v>0</v>
      </c>
    </row>
    <row r="177" spans="1:7" s="2" customFormat="1" ht="15" customHeight="1" x14ac:dyDescent="0.15">
      <c r="A177" s="25"/>
      <c r="B177" s="43"/>
      <c r="C177" s="20"/>
      <c r="D177" s="26"/>
      <c r="E177" s="22">
        <f t="shared" si="12"/>
        <v>0</v>
      </c>
      <c r="F177" s="23">
        <f t="shared" si="15"/>
        <v>0</v>
      </c>
      <c r="G177" s="23">
        <f t="shared" si="14"/>
        <v>0</v>
      </c>
    </row>
    <row r="178" spans="1:7" s="2" customFormat="1" ht="15" customHeight="1" x14ac:dyDescent="0.15">
      <c r="A178" s="25"/>
      <c r="B178" s="44"/>
      <c r="C178" s="20"/>
      <c r="D178" s="26"/>
      <c r="E178" s="22">
        <f t="shared" si="12"/>
        <v>0</v>
      </c>
      <c r="F178" s="23">
        <f t="shared" si="15"/>
        <v>0</v>
      </c>
      <c r="G178" s="23">
        <f t="shared" si="14"/>
        <v>0</v>
      </c>
    </row>
    <row r="179" spans="1:7" s="2" customFormat="1" ht="15" customHeight="1" x14ac:dyDescent="0.15">
      <c r="A179" s="25"/>
      <c r="B179" s="43"/>
      <c r="C179" s="20"/>
      <c r="D179" s="26"/>
      <c r="E179" s="22"/>
      <c r="F179" s="23">
        <f t="shared" si="15"/>
        <v>0</v>
      </c>
      <c r="G179" s="23">
        <f t="shared" si="14"/>
        <v>0</v>
      </c>
    </row>
    <row r="180" spans="1:7" s="2" customFormat="1" ht="15" customHeight="1" x14ac:dyDescent="0.15">
      <c r="A180" s="25"/>
      <c r="B180" s="44"/>
      <c r="C180" s="20"/>
      <c r="D180" s="26"/>
      <c r="E180" s="22"/>
      <c r="F180" s="23">
        <f t="shared" si="15"/>
        <v>0</v>
      </c>
      <c r="G180" s="23">
        <f t="shared" si="14"/>
        <v>0</v>
      </c>
    </row>
    <row r="181" spans="1:7" s="2" customFormat="1" ht="15" customHeight="1" x14ac:dyDescent="0.15">
      <c r="A181" s="25"/>
      <c r="B181" s="44"/>
      <c r="C181" s="20"/>
      <c r="D181" s="26"/>
      <c r="E181" s="22">
        <f>C181*D181</f>
        <v>0</v>
      </c>
      <c r="F181" s="23">
        <f>E181*10%</f>
        <v>0</v>
      </c>
      <c r="G181" s="23">
        <f>SUM(E181:F181)</f>
        <v>0</v>
      </c>
    </row>
    <row r="182" spans="1:7" s="2" customFormat="1" ht="15" customHeight="1" x14ac:dyDescent="0.15">
      <c r="A182" s="25"/>
      <c r="B182" s="44"/>
      <c r="C182" s="20"/>
      <c r="D182" s="26"/>
      <c r="E182" s="22">
        <f>C182*D182</f>
        <v>0</v>
      </c>
      <c r="F182" s="23">
        <f>E182*10%</f>
        <v>0</v>
      </c>
      <c r="G182" s="23">
        <f>SUM(E182:F182)</f>
        <v>0</v>
      </c>
    </row>
    <row r="183" spans="1:7" s="2" customFormat="1" ht="15" customHeight="1" x14ac:dyDescent="0.15">
      <c r="A183" s="28"/>
      <c r="B183" s="45"/>
      <c r="C183" s="29"/>
      <c r="D183" s="23"/>
      <c r="E183" s="22">
        <f>C183*D183</f>
        <v>0</v>
      </c>
      <c r="F183" s="23">
        <f>E183*10%</f>
        <v>0</v>
      </c>
      <c r="G183" s="23">
        <f>SUM(E183:F183)</f>
        <v>0</v>
      </c>
    </row>
    <row r="184" spans="1:7" s="2" customFormat="1" ht="15" customHeight="1" thickBot="1" x14ac:dyDescent="0.2">
      <c r="A184" s="30"/>
      <c r="B184" s="46"/>
      <c r="C184" s="31"/>
      <c r="D184" s="32"/>
      <c r="E184" s="22">
        <f>C184*D184</f>
        <v>0</v>
      </c>
      <c r="F184" s="23">
        <f>E184*10%</f>
        <v>0</v>
      </c>
      <c r="G184" s="23">
        <f>SUM(E184:F184)</f>
        <v>0</v>
      </c>
    </row>
    <row r="185" spans="1:7" s="2" customFormat="1" ht="15" customHeight="1" x14ac:dyDescent="0.15">
      <c r="A185" s="33" t="s">
        <v>15</v>
      </c>
      <c r="B185" s="34"/>
      <c r="C185" s="6"/>
      <c r="D185" s="35" t="s">
        <v>16</v>
      </c>
      <c r="E185" s="36">
        <f>SUM(E157:E184)</f>
        <v>5300000</v>
      </c>
      <c r="F185" s="37">
        <f>SUM(F157:F184)</f>
        <v>530000</v>
      </c>
      <c r="G185" s="37">
        <f>SUM(G157:G184)</f>
        <v>5830000</v>
      </c>
    </row>
    <row r="186" spans="1:7" s="2" customFormat="1" ht="15" customHeight="1" thickBot="1" x14ac:dyDescent="0.2">
      <c r="A186" s="38" t="s">
        <v>17</v>
      </c>
      <c r="B186" s="39" t="s">
        <v>18</v>
      </c>
      <c r="C186" s="40"/>
      <c r="D186" s="41"/>
      <c r="E186" s="42"/>
      <c r="F186" s="41"/>
      <c r="G186" s="41"/>
    </row>
    <row r="187" spans="1:7" s="2" customFormat="1" ht="15" customHeight="1" x14ac:dyDescent="0.15">
      <c r="A187" s="2" t="s">
        <v>19</v>
      </c>
      <c r="C187" s="4"/>
      <c r="D187" s="4"/>
      <c r="E187" s="4"/>
      <c r="F187" s="4"/>
      <c r="G187" s="4"/>
    </row>
    <row r="188" spans="1:7" s="2" customFormat="1" ht="15" customHeight="1" x14ac:dyDescent="0.15">
      <c r="A188" s="2" t="s">
        <v>45</v>
      </c>
      <c r="C188" s="4"/>
      <c r="D188" s="4"/>
      <c r="E188" s="4"/>
      <c r="F188" s="4"/>
      <c r="G188" s="4"/>
    </row>
  </sheetData>
  <mergeCells count="8">
    <mergeCell ref="A142:G142"/>
    <mergeCell ref="A145:B145"/>
    <mergeCell ref="A1:G1"/>
    <mergeCell ref="A4:B4"/>
    <mergeCell ref="A48:G48"/>
    <mergeCell ref="A51:B51"/>
    <mergeCell ref="A95:G95"/>
    <mergeCell ref="A98:B98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B21" sqref="B21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36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3190000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42453.422322916667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49</v>
      </c>
      <c r="C17" s="20">
        <v>1</v>
      </c>
      <c r="D17" s="26">
        <v>3600000</v>
      </c>
      <c r="E17" s="22">
        <f t="shared" si="0"/>
        <v>3600000</v>
      </c>
      <c r="F17" s="23">
        <f t="shared" si="1"/>
        <v>360000</v>
      </c>
      <c r="G17" s="23">
        <f t="shared" si="2"/>
        <v>3960000</v>
      </c>
      <c r="I17" s="27"/>
    </row>
    <row r="18" spans="1:9" s="2" customFormat="1" ht="15" customHeight="1" x14ac:dyDescent="0.15">
      <c r="A18" s="50"/>
      <c r="B18" s="51" t="s">
        <v>47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/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22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50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52" t="s">
        <v>27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28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39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45" t="s">
        <v>30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38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45" t="s">
        <v>52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 t="s">
        <v>43</v>
      </c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 t="s">
        <v>44</v>
      </c>
      <c r="C34" s="20">
        <v>-1</v>
      </c>
      <c r="D34" s="26">
        <v>700000</v>
      </c>
      <c r="E34" s="22">
        <f t="shared" si="0"/>
        <v>-700000</v>
      </c>
      <c r="F34" s="23">
        <f t="shared" si="3"/>
        <v>-70000</v>
      </c>
      <c r="G34" s="23">
        <f t="shared" si="2"/>
        <v>-770000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2900000</v>
      </c>
      <c r="F44" s="37">
        <f>SUM(F16:F43)</f>
        <v>290000</v>
      </c>
      <c r="G44" s="37">
        <f>SUM(G16:G43)</f>
        <v>3190000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7" sqref="A1:XFD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36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5830000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42453.422322916667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42</v>
      </c>
      <c r="C17" s="20">
        <v>1</v>
      </c>
      <c r="D17" s="26">
        <v>6300000</v>
      </c>
      <c r="E17" s="22">
        <f t="shared" si="0"/>
        <v>6300000</v>
      </c>
      <c r="F17" s="23">
        <f t="shared" si="1"/>
        <v>630000</v>
      </c>
      <c r="G17" s="23">
        <f t="shared" si="2"/>
        <v>6930000</v>
      </c>
      <c r="I17" s="27"/>
    </row>
    <row r="18" spans="1:9" s="2" customFormat="1" ht="15" customHeight="1" x14ac:dyDescent="0.15">
      <c r="A18" s="50"/>
      <c r="B18" s="51" t="s">
        <v>48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/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22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35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52" t="s">
        <v>27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28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29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45" t="s">
        <v>30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31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45" t="s">
        <v>32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 t="s">
        <v>33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 t="s">
        <v>43</v>
      </c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 t="s">
        <v>44</v>
      </c>
      <c r="C34" s="20">
        <v>-1</v>
      </c>
      <c r="D34" s="26">
        <v>1000000</v>
      </c>
      <c r="E34" s="22">
        <f t="shared" ref="E34" si="4">C34*D34</f>
        <v>-1000000</v>
      </c>
      <c r="F34" s="23">
        <f t="shared" ref="F34" si="5">E34*10%</f>
        <v>-100000</v>
      </c>
      <c r="G34" s="23">
        <f t="shared" ref="G34" si="6">SUM(E34:F34)</f>
        <v>-1100000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5300000</v>
      </c>
      <c r="F44" s="37">
        <f>SUM(F16:F43)</f>
        <v>530000</v>
      </c>
      <c r="G44" s="37">
        <f>SUM(G16:G43)</f>
        <v>5830000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7" sqref="A1:XFD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36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5719999.9999999991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42453.422322916667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40</v>
      </c>
      <c r="C17" s="20">
        <v>1</v>
      </c>
      <c r="D17" s="26">
        <f>6490000/1.1</f>
        <v>5899999.9999999991</v>
      </c>
      <c r="E17" s="22">
        <f t="shared" si="0"/>
        <v>5899999.9999999991</v>
      </c>
      <c r="F17" s="23">
        <f t="shared" si="1"/>
        <v>589999.99999999988</v>
      </c>
      <c r="G17" s="23">
        <f t="shared" si="2"/>
        <v>6489999.9999999991</v>
      </c>
      <c r="I17" s="27"/>
    </row>
    <row r="18" spans="1:9" s="2" customFormat="1" ht="15" customHeight="1" x14ac:dyDescent="0.15">
      <c r="A18" s="50"/>
      <c r="B18" s="51" t="s">
        <v>46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/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22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34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52" t="s">
        <v>27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28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29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45" t="s">
        <v>30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31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45" t="s">
        <v>32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 t="s">
        <v>33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 t="s">
        <v>41</v>
      </c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 t="s">
        <v>44</v>
      </c>
      <c r="C34" s="20">
        <v>-1</v>
      </c>
      <c r="D34" s="26">
        <v>700000</v>
      </c>
      <c r="E34" s="22">
        <f t="shared" ref="E34" si="4">C34*D34</f>
        <v>-700000</v>
      </c>
      <c r="F34" s="23">
        <f t="shared" ref="F34" si="5">E34*10%</f>
        <v>-70000</v>
      </c>
      <c r="G34" s="23">
        <f t="shared" ref="G34" si="6">SUM(E34:F34)</f>
        <v>-770000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5199999.9999999991</v>
      </c>
      <c r="F44" s="37">
        <f>SUM(F16:F43)</f>
        <v>519999.99999999988</v>
      </c>
      <c r="G44" s="37">
        <f>SUM(G16:G43)</f>
        <v>5719999.9999999991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47" sqref="A1:XFD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4" t="s">
        <v>0</v>
      </c>
      <c r="B1" s="54"/>
      <c r="C1" s="54"/>
      <c r="D1" s="54"/>
      <c r="E1" s="54"/>
      <c r="F1" s="54"/>
      <c r="G1" s="5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5" t="s">
        <v>36</v>
      </c>
      <c r="B4" s="55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20</v>
      </c>
      <c r="B7" s="48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G44</f>
        <v>3630000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42453.422322916667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18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21</v>
      </c>
      <c r="B17" s="49" t="s">
        <v>37</v>
      </c>
      <c r="C17" s="20">
        <v>1</v>
      </c>
      <c r="D17" s="26">
        <v>4000000</v>
      </c>
      <c r="E17" s="22">
        <f t="shared" si="0"/>
        <v>4000000</v>
      </c>
      <c r="F17" s="23">
        <f t="shared" si="1"/>
        <v>400000</v>
      </c>
      <c r="G17" s="23">
        <f t="shared" si="2"/>
        <v>4400000</v>
      </c>
      <c r="I17" s="27"/>
    </row>
    <row r="18" spans="1:9" s="2" customFormat="1" ht="15" customHeight="1" x14ac:dyDescent="0.15">
      <c r="A18" s="50"/>
      <c r="B18" s="51" t="s">
        <v>47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50"/>
      <c r="B19" s="52"/>
      <c r="C19" s="20"/>
      <c r="D19" s="26"/>
      <c r="E19" s="22"/>
      <c r="F19" s="23"/>
      <c r="G19" s="23"/>
    </row>
    <row r="20" spans="1:9" s="2" customFormat="1" ht="15" customHeight="1" x14ac:dyDescent="0.15">
      <c r="A20" s="50"/>
      <c r="B20" s="52" t="s">
        <v>22</v>
      </c>
      <c r="C20" s="20"/>
      <c r="D20" s="26"/>
      <c r="E20" s="22"/>
      <c r="F20" s="23"/>
      <c r="G20" s="23">
        <f t="shared" si="2"/>
        <v>0</v>
      </c>
      <c r="I20" s="27"/>
    </row>
    <row r="21" spans="1:9" s="2" customFormat="1" ht="15" customHeight="1" x14ac:dyDescent="0.15">
      <c r="A21" s="50"/>
      <c r="B21" s="52" t="s">
        <v>23</v>
      </c>
      <c r="C21" s="20"/>
      <c r="D21" s="26"/>
      <c r="E21" s="22"/>
      <c r="F21" s="23"/>
      <c r="G21" s="23">
        <f t="shared" si="2"/>
        <v>0</v>
      </c>
    </row>
    <row r="22" spans="1:9" s="2" customFormat="1" ht="15" customHeight="1" x14ac:dyDescent="0.15">
      <c r="A22" s="50"/>
      <c r="B22" s="52" t="s">
        <v>24</v>
      </c>
      <c r="C22" s="20"/>
      <c r="D22" s="26"/>
      <c r="E22" s="22"/>
      <c r="F22" s="23"/>
      <c r="G22" s="23">
        <f t="shared" si="2"/>
        <v>0</v>
      </c>
      <c r="I22" s="27"/>
    </row>
    <row r="23" spans="1:9" s="2" customFormat="1" ht="15" customHeight="1" x14ac:dyDescent="0.15">
      <c r="A23" s="25"/>
      <c r="B23" s="52" t="s">
        <v>25</v>
      </c>
      <c r="C23" s="53"/>
      <c r="D23" s="26"/>
      <c r="E23" s="22"/>
      <c r="F23" s="23"/>
      <c r="G23" s="23">
        <f t="shared" si="2"/>
        <v>0</v>
      </c>
    </row>
    <row r="24" spans="1:9" s="2" customFormat="1" ht="15" customHeight="1" x14ac:dyDescent="0.15">
      <c r="A24" s="25"/>
      <c r="B24" s="52" t="s">
        <v>26</v>
      </c>
      <c r="C24" s="29"/>
      <c r="D24" s="26"/>
      <c r="E24" s="22"/>
      <c r="F24" s="23"/>
      <c r="G24" s="23">
        <f t="shared" si="2"/>
        <v>0</v>
      </c>
    </row>
    <row r="25" spans="1:9" s="2" customFormat="1" ht="15" customHeight="1" x14ac:dyDescent="0.15">
      <c r="A25" s="28"/>
      <c r="B25" s="52" t="s">
        <v>27</v>
      </c>
      <c r="C25" s="29"/>
      <c r="D25" s="26"/>
      <c r="E25" s="22"/>
      <c r="F25" s="23"/>
      <c r="G25" s="23">
        <f t="shared" si="2"/>
        <v>0</v>
      </c>
    </row>
    <row r="26" spans="1:9" s="2" customFormat="1" ht="15" customHeight="1" x14ac:dyDescent="0.15">
      <c r="A26" s="28"/>
      <c r="B26" s="23" t="s">
        <v>28</v>
      </c>
      <c r="C26" s="29"/>
      <c r="D26" s="26"/>
      <c r="E26" s="22"/>
      <c r="F26" s="23"/>
      <c r="G26" s="23">
        <f t="shared" si="2"/>
        <v>0</v>
      </c>
    </row>
    <row r="27" spans="1:9" s="2" customFormat="1" ht="15" customHeight="1" x14ac:dyDescent="0.15">
      <c r="A27" s="28"/>
      <c r="B27" s="23" t="s">
        <v>39</v>
      </c>
      <c r="C27" s="29"/>
      <c r="D27" s="26"/>
      <c r="E27" s="22"/>
      <c r="F27" s="23"/>
      <c r="G27" s="23">
        <f t="shared" si="2"/>
        <v>0</v>
      </c>
    </row>
    <row r="28" spans="1:9" s="2" customFormat="1" ht="15" customHeight="1" x14ac:dyDescent="0.15">
      <c r="A28" s="28"/>
      <c r="B28" s="45" t="s">
        <v>30</v>
      </c>
      <c r="C28" s="29"/>
      <c r="D28" s="26"/>
      <c r="E28" s="22"/>
      <c r="F28" s="23"/>
      <c r="G28" s="23">
        <f t="shared" si="2"/>
        <v>0</v>
      </c>
    </row>
    <row r="29" spans="1:9" s="2" customFormat="1" ht="15" customHeight="1" x14ac:dyDescent="0.15">
      <c r="A29" s="28"/>
      <c r="B29" s="23" t="s">
        <v>38</v>
      </c>
      <c r="C29" s="29"/>
      <c r="D29" s="26"/>
      <c r="E29" s="22"/>
      <c r="F29" s="23"/>
      <c r="G29" s="23">
        <f t="shared" si="2"/>
        <v>0</v>
      </c>
    </row>
    <row r="30" spans="1:9" s="2" customFormat="1" ht="15" customHeight="1" x14ac:dyDescent="0.15">
      <c r="A30" s="28"/>
      <c r="B30" s="45" t="s">
        <v>52</v>
      </c>
      <c r="C30" s="29"/>
      <c r="D30" s="26"/>
      <c r="E30" s="22"/>
      <c r="F30" s="23"/>
      <c r="G30" s="23">
        <f t="shared" si="2"/>
        <v>0</v>
      </c>
    </row>
    <row r="31" spans="1:9" s="2" customFormat="1" ht="15" customHeight="1" x14ac:dyDescent="0.15">
      <c r="A31" s="28"/>
      <c r="B31" s="23" t="s">
        <v>51</v>
      </c>
      <c r="C31" s="29"/>
      <c r="D31" s="26"/>
      <c r="E31" s="22"/>
      <c r="F31" s="23"/>
      <c r="G31" s="23">
        <f t="shared" si="2"/>
        <v>0</v>
      </c>
    </row>
    <row r="32" spans="1:9" s="2" customFormat="1" ht="15" customHeight="1" x14ac:dyDescent="0.15">
      <c r="A32" s="28"/>
      <c r="B32" s="23" t="s">
        <v>43</v>
      </c>
      <c r="C32" s="29"/>
      <c r="D32" s="26"/>
      <c r="E32" s="22">
        <f t="shared" si="0"/>
        <v>0</v>
      </c>
      <c r="F32" s="23">
        <f t="shared" ref="F32:F39" si="3">E32*10%</f>
        <v>0</v>
      </c>
      <c r="G32" s="23">
        <f t="shared" si="2"/>
        <v>0</v>
      </c>
    </row>
    <row r="33" spans="1:7" s="2" customFormat="1" ht="15" customHeight="1" x14ac:dyDescent="0.15">
      <c r="A33" s="25"/>
      <c r="B33" s="43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7" t="s">
        <v>44</v>
      </c>
      <c r="C34" s="20">
        <v>-1</v>
      </c>
      <c r="D34" s="26">
        <v>700000</v>
      </c>
      <c r="E34" s="22">
        <f t="shared" ref="E34" si="4">C34*D34</f>
        <v>-700000</v>
      </c>
      <c r="F34" s="23">
        <f t="shared" ref="F34" si="5">E34*10%</f>
        <v>-70000</v>
      </c>
      <c r="G34" s="23">
        <f t="shared" ref="G34" si="6">SUM(E34:F34)</f>
        <v>-770000</v>
      </c>
    </row>
    <row r="35" spans="1:7" s="2" customFormat="1" ht="15" customHeight="1" x14ac:dyDescent="0.15">
      <c r="A35" s="25"/>
      <c r="B35" s="43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3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3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8"/>
      <c r="B42" s="45"/>
      <c r="C42" s="29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0"/>
      <c r="B43" s="46"/>
      <c r="C43" s="31"/>
      <c r="D43" s="32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3" t="s">
        <v>15</v>
      </c>
      <c r="B44" s="34"/>
      <c r="C44" s="6"/>
      <c r="D44" s="35" t="s">
        <v>16</v>
      </c>
      <c r="E44" s="36">
        <f>SUM(E16:E43)</f>
        <v>3300000</v>
      </c>
      <c r="F44" s="37">
        <f>SUM(F16:F43)</f>
        <v>330000</v>
      </c>
      <c r="G44" s="37">
        <f>SUM(G16:G43)</f>
        <v>3630000</v>
      </c>
    </row>
    <row r="45" spans="1:7" s="2" customFormat="1" ht="15" customHeight="1" thickBot="1" x14ac:dyDescent="0.2">
      <c r="A45" s="38" t="s">
        <v>17</v>
      </c>
      <c r="B45" s="39" t="s">
        <v>18</v>
      </c>
      <c r="C45" s="40"/>
      <c r="D45" s="41"/>
      <c r="E45" s="42"/>
      <c r="F45" s="41"/>
      <c r="G45" s="41"/>
    </row>
    <row r="46" spans="1:7" s="2" customFormat="1" ht="15" customHeight="1" x14ac:dyDescent="0.15">
      <c r="A46" s="2" t="s">
        <v>19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4"/>
      <c r="B49" s="34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all</vt:lpstr>
      <vt:lpstr>C-20</vt:lpstr>
      <vt:lpstr>C-35매</vt:lpstr>
      <vt:lpstr>C-30매</vt:lpstr>
      <vt:lpstr>C-25매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2016-03-24T01:08:21Z</cp:lastPrinted>
  <dcterms:created xsi:type="dcterms:W3CDTF">2013-10-08T01:57:35Z</dcterms:created>
  <dcterms:modified xsi:type="dcterms:W3CDTF">2016-03-24T01:08:34Z</dcterms:modified>
</cp:coreProperties>
</file>