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F26" i="3"/>
  <c r="F27" i="3"/>
  <c r="F28" i="3"/>
  <c r="F29" i="3"/>
  <c r="F30" i="3"/>
  <c r="F31" i="3"/>
  <c r="E26" i="3"/>
  <c r="E27" i="3"/>
  <c r="E28" i="3"/>
  <c r="E29" i="3"/>
  <c r="E30" i="3"/>
  <c r="E31" i="3"/>
  <c r="D29" i="3"/>
  <c r="D27" i="3"/>
  <c r="D25" i="3"/>
  <c r="E25" i="3" s="1"/>
  <c r="D23" i="3"/>
  <c r="D21" i="3"/>
  <c r="E21" i="3" s="1"/>
  <c r="G18" i="3"/>
  <c r="G19" i="3"/>
  <c r="G27" i="3"/>
  <c r="G28" i="3"/>
  <c r="F18" i="3"/>
  <c r="F19" i="3"/>
  <c r="F22" i="3"/>
  <c r="G22" i="3" s="1"/>
  <c r="E18" i="3"/>
  <c r="E19" i="3"/>
  <c r="E20" i="3"/>
  <c r="E22" i="3"/>
  <c r="E23" i="3"/>
  <c r="E24" i="3"/>
  <c r="D19" i="3"/>
  <c r="G26" i="3" l="1"/>
  <c r="G29" i="3"/>
  <c r="G23" i="3"/>
  <c r="G25" i="3"/>
  <c r="F25" i="3"/>
  <c r="F21" i="3"/>
  <c r="G21" i="3" s="1"/>
  <c r="F24" i="3"/>
  <c r="G24" i="3" s="1"/>
  <c r="F20" i="3"/>
  <c r="G20" i="3" s="1"/>
  <c r="F23" i="3"/>
  <c r="F33" i="3" l="1"/>
  <c r="G33" i="3" s="1"/>
  <c r="E17" i="3" l="1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<sst xmlns="http://schemas.openxmlformats.org/spreadsheetml/2006/main" count="36" uniqueCount="36">
  <si>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</si>
  <si>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</si>
  <si>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</si>
  <si>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</si>
  <si>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</si>
  <si>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</si>
  <si>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</si>
  <si>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</si>
  <si>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</si>
  <si>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</si>
  <si>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</si>
  <si>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</si>
  <si>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</si>
  <si>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</si>
  <si>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</si>
  <si>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</si>
  <si>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</si>
  <si>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</si>
  <si>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</si>
  <si>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</si>
  <si>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</si>
  <si>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</si>
  <si>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CPU</t>
    <phoneticPr fontId="3" type="noConversion"/>
  </si>
  <si>
    <t>스카이레이크 i5 6600[3.3G]</t>
    <phoneticPr fontId="3" type="noConversion"/>
  </si>
  <si>
    <t>메인보드</t>
    <phoneticPr fontId="3" type="noConversion"/>
  </si>
  <si>
    <t>기가바이트 GA-H110M-DS2V</t>
    <phoneticPr fontId="3" type="noConversion"/>
  </si>
  <si>
    <t>메모리</t>
    <phoneticPr fontId="3" type="noConversion"/>
  </si>
  <si>
    <t>8G DDR4-17000</t>
    <phoneticPr fontId="3" type="noConversion"/>
  </si>
  <si>
    <t>그래픽카드</t>
    <phoneticPr fontId="3" type="noConversion"/>
  </si>
  <si>
    <t>지포스 GTX750</t>
    <phoneticPr fontId="3" type="noConversion"/>
  </si>
  <si>
    <t>하드디스크</t>
    <phoneticPr fontId="3" type="noConversion"/>
  </si>
  <si>
    <t>브레드보드</t>
    <phoneticPr fontId="3" type="noConversion"/>
  </si>
  <si>
    <t>WBU-204</t>
    <phoneticPr fontId="3" type="noConversion"/>
  </si>
  <si>
    <t>점퍼키트</t>
    <phoneticPr fontId="3" type="noConversion"/>
  </si>
  <si>
    <t>WJW-60B</t>
    <phoneticPr fontId="3" type="noConversion"/>
  </si>
  <si>
    <t>1TB/SATA3/64MB/7200rpm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</si>
</sst>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J47" sqref="J4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2416510</v>
      </c>
      <c r="C11" s="4"/>
      <c r="D11" s="4"/>
      <c r="E11" s="4"/>
    </row>
    <row r="12" spans="1:7" ht="15" customHeight="1">
      <c r="A12" s="3" t="s">
        <v>13</v>
      </c>
      <c r="B12" s="35">
        <v>42387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2</v>
      </c>
      <c r="D17" s="23">
        <f>313500/1.1</f>
        <v>285000</v>
      </c>
      <c r="E17" s="17">
        <f>C17*D17</f>
        <v>570000</v>
      </c>
      <c r="F17" s="16">
        <f>E17*10%</f>
        <v>57000</v>
      </c>
      <c r="G17" s="16">
        <f>SUM(E17:F17)</f>
        <v>627000</v>
      </c>
      <c r="I17" s="26"/>
    </row>
    <row r="18" spans="1:12" s="3" customFormat="1" ht="15" customHeight="1">
      <c r="A18" s="25"/>
      <c r="B18" s="25"/>
      <c r="C18" s="24"/>
      <c r="D18" s="23"/>
      <c r="E18" s="46">
        <f t="shared" ref="E18:E31" si="0">C18*D18</f>
        <v>0</v>
      </c>
      <c r="F18" s="45">
        <f t="shared" ref="F18:F31" si="1">E18*10%</f>
        <v>0</v>
      </c>
      <c r="G18" s="45">
        <f t="shared" ref="G18:G29" si="2">SUM(E18:F18)</f>
        <v>0</v>
      </c>
    </row>
    <row r="19" spans="1:12" s="3" customFormat="1" ht="15" customHeight="1">
      <c r="A19" s="25" t="s">
        <v>24</v>
      </c>
      <c r="B19" s="42" t="s">
        <v>25</v>
      </c>
      <c r="C19" s="24">
        <v>2</v>
      </c>
      <c r="D19" s="23">
        <f>82730/1.1</f>
        <v>75209.090909090897</v>
      </c>
      <c r="E19" s="46">
        <f t="shared" si="0"/>
        <v>150418.18181818179</v>
      </c>
      <c r="F19" s="45">
        <f t="shared" si="1"/>
        <v>15041.81818181818</v>
      </c>
      <c r="G19" s="45">
        <f t="shared" si="2"/>
        <v>165459.99999999997</v>
      </c>
    </row>
    <row r="20" spans="1:12" s="3" customFormat="1" ht="15" customHeight="1">
      <c r="A20" s="25"/>
      <c r="B20" s="42"/>
      <c r="C20" s="24"/>
      <c r="D20" s="23"/>
      <c r="E20" s="46">
        <f t="shared" si="0"/>
        <v>0</v>
      </c>
      <c r="F20" s="45">
        <f t="shared" si="1"/>
        <v>0</v>
      </c>
      <c r="G20" s="45">
        <f t="shared" si="2"/>
        <v>0</v>
      </c>
      <c r="I20" s="26"/>
    </row>
    <row r="21" spans="1:12" s="3" customFormat="1" ht="15" customHeight="1">
      <c r="A21" s="25" t="s">
        <v>26</v>
      </c>
      <c r="B21" s="42" t="s">
        <v>27</v>
      </c>
      <c r="C21" s="24">
        <v>3</v>
      </c>
      <c r="D21" s="23">
        <f>49000/1.1</f>
        <v>44545.454545454544</v>
      </c>
      <c r="E21" s="46">
        <f t="shared" si="0"/>
        <v>133636.36363636365</v>
      </c>
      <c r="F21" s="45">
        <f t="shared" si="1"/>
        <v>13363.636363636366</v>
      </c>
      <c r="G21" s="45">
        <f t="shared" si="2"/>
        <v>147000</v>
      </c>
    </row>
    <row r="22" spans="1:12" s="3" customFormat="1" ht="15" customHeight="1">
      <c r="A22" s="25"/>
      <c r="B22" s="42"/>
      <c r="C22" s="24"/>
      <c r="D22" s="23"/>
      <c r="E22" s="46">
        <f t="shared" si="0"/>
        <v>0</v>
      </c>
      <c r="F22" s="45">
        <f t="shared" si="1"/>
        <v>0</v>
      </c>
      <c r="G22" s="45">
        <f t="shared" si="2"/>
        <v>0</v>
      </c>
    </row>
    <row r="23" spans="1:12" s="3" customFormat="1" ht="15" customHeight="1">
      <c r="A23" s="25" t="s">
        <v>28</v>
      </c>
      <c r="B23" s="42" t="s">
        <v>29</v>
      </c>
      <c r="C23" s="24">
        <v>3</v>
      </c>
      <c r="D23" s="23">
        <f>157000/1.1</f>
        <v>142727.27272727271</v>
      </c>
      <c r="E23" s="46">
        <f t="shared" si="0"/>
        <v>428181.81818181812</v>
      </c>
      <c r="F23" s="45">
        <f t="shared" si="1"/>
        <v>42818.181818181816</v>
      </c>
      <c r="G23" s="45">
        <f t="shared" si="2"/>
        <v>470999.99999999994</v>
      </c>
    </row>
    <row r="24" spans="1:12" s="3" customFormat="1" ht="15" customHeight="1">
      <c r="A24" s="25"/>
      <c r="B24" s="42"/>
      <c r="C24" s="24"/>
      <c r="D24" s="23"/>
      <c r="E24" s="46">
        <f t="shared" si="0"/>
        <v>0</v>
      </c>
      <c r="F24" s="45">
        <f t="shared" si="1"/>
        <v>0</v>
      </c>
      <c r="G24" s="45">
        <f t="shared" si="2"/>
        <v>0</v>
      </c>
    </row>
    <row r="25" spans="1:12" s="3" customFormat="1" ht="15" customHeight="1">
      <c r="A25" s="25" t="s">
        <v>30</v>
      </c>
      <c r="B25" s="42" t="s">
        <v>35</v>
      </c>
      <c r="C25" s="24">
        <v>3</v>
      </c>
      <c r="D25" s="23">
        <f>68000/1.1</f>
        <v>61818.181818181816</v>
      </c>
      <c r="E25" s="46">
        <f t="shared" si="0"/>
        <v>185454.54545454544</v>
      </c>
      <c r="F25" s="45">
        <f t="shared" si="1"/>
        <v>18545.454545454544</v>
      </c>
      <c r="G25" s="45">
        <f t="shared" si="2"/>
        <v>204000</v>
      </c>
    </row>
    <row r="26" spans="1:12" s="3" customFormat="1" ht="15" customHeight="1">
      <c r="A26" s="25"/>
      <c r="B26" s="42"/>
      <c r="C26" s="24"/>
      <c r="D26" s="23"/>
      <c r="E26" s="46">
        <f t="shared" si="0"/>
        <v>0</v>
      </c>
      <c r="F26" s="45">
        <f t="shared" si="1"/>
        <v>0</v>
      </c>
      <c r="G26" s="45">
        <f t="shared" si="2"/>
        <v>0</v>
      </c>
    </row>
    <row r="27" spans="1:12" s="3" customFormat="1" ht="15" customHeight="1">
      <c r="A27" s="25" t="s">
        <v>31</v>
      </c>
      <c r="B27" s="42" t="s">
        <v>32</v>
      </c>
      <c r="C27" s="24">
        <v>30</v>
      </c>
      <c r="D27" s="23">
        <f>18150/1.1</f>
        <v>16500</v>
      </c>
      <c r="E27" s="46">
        <f t="shared" si="0"/>
        <v>495000</v>
      </c>
      <c r="F27" s="45">
        <f t="shared" si="1"/>
        <v>49500</v>
      </c>
      <c r="G27" s="45">
        <f t="shared" si="2"/>
        <v>544500</v>
      </c>
    </row>
    <row r="28" spans="1:12" s="3" customFormat="1" ht="15" customHeight="1">
      <c r="A28" s="25"/>
      <c r="B28" s="42"/>
      <c r="C28" s="24"/>
      <c r="D28" s="23"/>
      <c r="E28" s="46">
        <f t="shared" si="0"/>
        <v>0</v>
      </c>
      <c r="F28" s="45">
        <f t="shared" si="1"/>
        <v>0</v>
      </c>
      <c r="G28" s="45">
        <f t="shared" si="2"/>
        <v>0</v>
      </c>
    </row>
    <row r="29" spans="1:12" s="3" customFormat="1" ht="15" customHeight="1">
      <c r="A29" s="25" t="s">
        <v>33</v>
      </c>
      <c r="B29" s="42" t="s">
        <v>34</v>
      </c>
      <c r="C29" s="24">
        <v>30</v>
      </c>
      <c r="D29" s="23">
        <f>8585/1.1</f>
        <v>7804.545454545454</v>
      </c>
      <c r="E29" s="46">
        <f t="shared" si="0"/>
        <v>234136.36363636362</v>
      </c>
      <c r="F29" s="45">
        <f t="shared" si="1"/>
        <v>23413.636363636364</v>
      </c>
      <c r="G29" s="45">
        <f t="shared" si="2"/>
        <v>257549.99999999997</v>
      </c>
    </row>
    <row r="30" spans="1:12" s="3" customFormat="1" ht="15" customHeight="1">
      <c r="A30" s="25"/>
      <c r="B30" s="42"/>
      <c r="C30" s="24"/>
      <c r="D30" s="23"/>
      <c r="E30" s="46">
        <f t="shared" si="0"/>
        <v>0</v>
      </c>
      <c r="F30" s="45">
        <f t="shared" si="1"/>
        <v>0</v>
      </c>
      <c r="G30" s="16"/>
      <c r="L30" s="42"/>
    </row>
    <row r="31" spans="1:12" s="3" customFormat="1" ht="15" customHeight="1">
      <c r="A31" s="25"/>
      <c r="B31" s="42"/>
      <c r="C31" s="24"/>
      <c r="D31" s="23"/>
      <c r="E31" s="46">
        <f t="shared" si="0"/>
        <v>0</v>
      </c>
      <c r="F31" s="45">
        <f t="shared" si="1"/>
        <v>0</v>
      </c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>
        <f>E33*10%</f>
        <v>0</v>
      </c>
      <c r="G33" s="45">
        <f>SUM(E33:F33)</f>
        <v>0</v>
      </c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2196827.2727272725</v>
      </c>
      <c r="F44" s="12">
        <f>SUM(F16:F43)</f>
        <v>219682.72727272724</v>
      </c>
      <c r="G44" s="12">
        <f>SUM(G16:G43)</f>
        <v>2416510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2016-01-18T01:50:15Z</dcterms:modified>
</cp:coreProperties>
</file>