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21" i="3" l="1"/>
  <c r="D24" i="3"/>
  <c r="D23" i="3"/>
  <c r="D22" i="3"/>
  <c r="D20" i="3"/>
  <c r="D19" i="3"/>
  <c r="D18" i="3"/>
  <c r="D17" i="3"/>
  <c r="E24" i="3" l="1"/>
  <c r="F24" i="3" s="1"/>
  <c r="G24" i="3" s="1"/>
  <c r="E18" i="3"/>
  <c r="E21" i="3"/>
  <c r="E20" i="3"/>
  <c r="E19" i="3"/>
  <c r="E23" i="3" l="1"/>
  <c r="F23" i="3" s="1"/>
  <c r="E17" i="3"/>
  <c r="F18" i="3"/>
  <c r="G18" i="3" s="1"/>
  <c r="F20" i="3"/>
  <c r="F21" i="3"/>
  <c r="E22" i="3"/>
  <c r="F22" i="3" l="1"/>
  <c r="G22" i="3" s="1"/>
  <c r="G23" i="3"/>
  <c r="F17" i="3"/>
  <c r="G17" i="3" s="1"/>
  <c r="F19" i="3"/>
  <c r="G19" i="3" s="1"/>
  <c r="G21" i="3"/>
  <c r="G20" i="3"/>
  <c r="F44" i="3" l="1"/>
  <c r="G44" i="3"/>
  <c r="B11" i="3" s="1"/>
  <c r="E44" i="3"/>
</calcChain>
</file>

<file path=xl/sharedStrings.xml><?xml version="1.0" encoding="utf-8"?>
<sst xmlns="http://schemas.openxmlformats.org/spreadsheetml/2006/main" count="38" uniqueCount="37">
  <si>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</si>
  <si>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</si>
  <si>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</si>
  <si>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</si>
  <si>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</si>
  <si>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</si>
  <si>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</si>
  <si>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</si>
  <si>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</si>
  <si>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</si>
  <si>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</si>
  <si>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</si>
  <si>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</si>
  <si>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</si>
  <si>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</si>
  <si>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</si>
  <si>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</si>
  <si>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</si>
  <si>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</si>
  <si>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</si>
  <si>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</si>
  <si>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</si>
  <si>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실납</t>
    <phoneticPr fontId="3" type="noConversion"/>
  </si>
  <si>
    <t>250g</t>
    <phoneticPr fontId="3" type="noConversion"/>
  </si>
  <si>
    <t>전선</t>
  </si>
  <si>
    <t>전선</t>
    <phoneticPr fontId="3" type="noConversion"/>
  </si>
  <si>
    <t>흑색</t>
    <phoneticPr fontId="3" type="noConversion"/>
  </si>
  <si>
    <t>적색</t>
    <phoneticPr fontId="3" type="noConversion"/>
  </si>
  <si>
    <t>청색</t>
    <phoneticPr fontId="3" type="noConversion"/>
  </si>
  <si>
    <t>키패드</t>
    <phoneticPr fontId="3" type="noConversion"/>
  </si>
  <si>
    <t>NT-207AN-BW</t>
    <phoneticPr fontId="3" type="noConversion"/>
  </si>
  <si>
    <t>LCD</t>
    <phoneticPr fontId="3" type="noConversion"/>
  </si>
  <si>
    <t>1602 char LCD for Rabbit 개발보드</t>
    <phoneticPr fontId="3" type="noConversion"/>
  </si>
  <si>
    <t>실납</t>
    <phoneticPr fontId="3" type="noConversion"/>
  </si>
  <si>
    <t>100g</t>
    <phoneticPr fontId="3" type="noConversion"/>
  </si>
  <si>
    <t>RED</t>
    <phoneticPr fontId="3" type="noConversion"/>
  </si>
  <si>
    <t>DOTMATRIX 8by8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</si>
</sst>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7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I9" sqref="I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4" t="s">
        <v>20</v>
      </c>
      <c r="B1" s="54"/>
      <c r="C1" s="54"/>
      <c r="D1" s="54"/>
      <c r="E1" s="54"/>
      <c r="F1" s="54"/>
      <c r="G1" s="54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5" t="s">
        <v>21</v>
      </c>
      <c r="B4" s="55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1040270</v>
      </c>
      <c r="C11" s="4"/>
      <c r="D11" s="4"/>
      <c r="E11" s="4"/>
    </row>
    <row r="12" spans="1:7" ht="15" customHeight="1">
      <c r="A12" s="3" t="s">
        <v>13</v>
      </c>
      <c r="B12" s="35">
        <v>42402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22</v>
      </c>
      <c r="B17" s="25" t="s">
        <v>23</v>
      </c>
      <c r="C17" s="43">
        <v>2</v>
      </c>
      <c r="D17" s="23">
        <f>20350/1.1</f>
        <v>18500</v>
      </c>
      <c r="E17" s="17">
        <f>C17*D17</f>
        <v>37000</v>
      </c>
      <c r="F17" s="16">
        <f>E17*10%</f>
        <v>3700</v>
      </c>
      <c r="G17" s="16">
        <f>SUM(E17:F17)</f>
        <v>40700</v>
      </c>
      <c r="I17" s="26"/>
    </row>
    <row r="18" spans="1:12" s="3" customFormat="1" ht="15" customHeight="1">
      <c r="A18" s="49" t="s">
        <v>25</v>
      </c>
      <c r="B18" s="53" t="s">
        <v>26</v>
      </c>
      <c r="C18" s="48">
        <v>5</v>
      </c>
      <c r="D18" s="47">
        <f>6600/1.1</f>
        <v>5999.9999999999991</v>
      </c>
      <c r="E18" s="46">
        <f t="shared" ref="E18:E21" si="0">C18*D18</f>
        <v>29999.999999999996</v>
      </c>
      <c r="F18" s="45">
        <f t="shared" ref="F18:F31" si="1">E18*10%</f>
        <v>3000</v>
      </c>
      <c r="G18" s="45">
        <f t="shared" ref="G18:G24" si="2">SUM(E18:F18)</f>
        <v>33000</v>
      </c>
    </row>
    <row r="19" spans="1:12" s="3" customFormat="1" ht="15" customHeight="1">
      <c r="A19" s="49" t="s">
        <v>24</v>
      </c>
      <c r="B19" s="53" t="s">
        <v>27</v>
      </c>
      <c r="C19" s="48">
        <v>5</v>
      </c>
      <c r="D19" s="47">
        <f>6600/1.1</f>
        <v>5999.9999999999991</v>
      </c>
      <c r="E19" s="46">
        <f t="shared" si="0"/>
        <v>29999.999999999996</v>
      </c>
      <c r="F19" s="45">
        <f t="shared" si="1"/>
        <v>3000</v>
      </c>
      <c r="G19" s="45">
        <f t="shared" si="2"/>
        <v>33000</v>
      </c>
    </row>
    <row r="20" spans="1:12" s="3" customFormat="1" ht="15" customHeight="1">
      <c r="A20" s="49" t="s">
        <v>24</v>
      </c>
      <c r="B20" s="53" t="s">
        <v>28</v>
      </c>
      <c r="C20" s="48">
        <v>5</v>
      </c>
      <c r="D20" s="47">
        <f>6600/1.1</f>
        <v>5999.9999999999991</v>
      </c>
      <c r="E20" s="46">
        <f t="shared" si="0"/>
        <v>29999.999999999996</v>
      </c>
      <c r="F20" s="45">
        <f t="shared" si="1"/>
        <v>3000</v>
      </c>
      <c r="G20" s="45">
        <f t="shared" si="2"/>
        <v>33000</v>
      </c>
      <c r="I20" s="26"/>
    </row>
    <row r="21" spans="1:12" s="3" customFormat="1" ht="15" customHeight="1">
      <c r="A21" s="49" t="s">
        <v>29</v>
      </c>
      <c r="B21" s="53" t="s">
        <v>30</v>
      </c>
      <c r="C21" s="48">
        <v>40</v>
      </c>
      <c r="D21" s="47">
        <f>4620/1.1</f>
        <v>4200</v>
      </c>
      <c r="E21" s="46">
        <f t="shared" si="0"/>
        <v>168000</v>
      </c>
      <c r="F21" s="45">
        <f t="shared" si="1"/>
        <v>16800</v>
      </c>
      <c r="G21" s="45">
        <f t="shared" si="2"/>
        <v>184800</v>
      </c>
    </row>
    <row r="22" spans="1:12" s="3" customFormat="1" ht="15" customHeight="1">
      <c r="A22" s="25" t="s">
        <v>31</v>
      </c>
      <c r="B22" s="56" t="s">
        <v>32</v>
      </c>
      <c r="C22" s="24">
        <v>40</v>
      </c>
      <c r="D22" s="23">
        <f>9900/1.1</f>
        <v>9000</v>
      </c>
      <c r="E22" s="46">
        <f t="shared" ref="E18:E31" si="3">C22*D22</f>
        <v>360000</v>
      </c>
      <c r="F22" s="45">
        <f t="shared" si="1"/>
        <v>36000</v>
      </c>
      <c r="G22" s="45">
        <f t="shared" si="2"/>
        <v>396000</v>
      </c>
    </row>
    <row r="23" spans="1:12" s="3" customFormat="1" ht="15" customHeight="1">
      <c r="A23" s="25" t="s">
        <v>35</v>
      </c>
      <c r="B23" s="53" t="s">
        <v>36</v>
      </c>
      <c r="C23" s="24">
        <v>40</v>
      </c>
      <c r="D23" s="23">
        <f>7700/1.1</f>
        <v>6999.9999999999991</v>
      </c>
      <c r="E23" s="46">
        <f t="shared" si="3"/>
        <v>279999.99999999994</v>
      </c>
      <c r="F23" s="45">
        <f t="shared" si="1"/>
        <v>27999.999999999996</v>
      </c>
      <c r="G23" s="45">
        <f t="shared" si="2"/>
        <v>307999.99999999994</v>
      </c>
    </row>
    <row r="24" spans="1:12" s="3" customFormat="1" ht="15" customHeight="1">
      <c r="A24" s="49" t="s">
        <v>33</v>
      </c>
      <c r="B24" s="53" t="s">
        <v>34</v>
      </c>
      <c r="C24" s="48">
        <v>1</v>
      </c>
      <c r="D24" s="47">
        <f>11770/1.1</f>
        <v>10700</v>
      </c>
      <c r="E24" s="46">
        <f t="shared" ref="E24" si="4">C24*D24</f>
        <v>10700</v>
      </c>
      <c r="F24" s="45">
        <f t="shared" ref="F24" si="5">E24*10%</f>
        <v>1070</v>
      </c>
      <c r="G24" s="45">
        <f t="shared" ref="G24" si="6">SUM(E24:F24)</f>
        <v>11770</v>
      </c>
    </row>
    <row r="25" spans="1:12" s="3" customFormat="1" ht="15" customHeight="1">
      <c r="A25" s="25"/>
      <c r="B25" s="42"/>
      <c r="C25" s="24"/>
      <c r="D25" s="23"/>
      <c r="E25" s="46"/>
      <c r="F25" s="45"/>
      <c r="G25" s="45"/>
    </row>
    <row r="26" spans="1:12" s="3" customFormat="1" ht="15" customHeight="1">
      <c r="A26" s="25"/>
      <c r="B26" s="42"/>
      <c r="C26" s="24"/>
      <c r="D26" s="23"/>
      <c r="E26" s="46"/>
      <c r="F26" s="45"/>
      <c r="G26" s="45"/>
    </row>
    <row r="27" spans="1:12" s="3" customFormat="1" ht="15" customHeight="1">
      <c r="A27" s="25"/>
      <c r="B27" s="42"/>
      <c r="C27" s="24"/>
      <c r="D27" s="23"/>
      <c r="E27" s="46"/>
      <c r="F27" s="45"/>
      <c r="G27" s="45"/>
    </row>
    <row r="28" spans="1:12" s="3" customFormat="1" ht="15" customHeight="1">
      <c r="A28" s="25"/>
      <c r="B28" s="42"/>
      <c r="C28" s="24"/>
      <c r="D28" s="23"/>
      <c r="E28" s="46"/>
      <c r="F28" s="45"/>
      <c r="G28" s="45"/>
    </row>
    <row r="29" spans="1:12" s="3" customFormat="1" ht="15" customHeight="1">
      <c r="A29" s="25"/>
      <c r="B29" s="42"/>
      <c r="C29" s="24"/>
      <c r="D29" s="23"/>
      <c r="E29" s="46"/>
      <c r="F29" s="45"/>
      <c r="G29" s="45"/>
    </row>
    <row r="30" spans="1:12" s="3" customFormat="1" ht="15" customHeight="1">
      <c r="A30" s="25"/>
      <c r="B30" s="42"/>
      <c r="C30" s="24"/>
      <c r="D30" s="23"/>
      <c r="E30" s="46"/>
      <c r="F30" s="45"/>
      <c r="G30" s="16"/>
      <c r="L30" s="42"/>
    </row>
    <row r="31" spans="1:12" s="3" customFormat="1" ht="15" customHeight="1">
      <c r="A31" s="25"/>
      <c r="B31" s="42"/>
      <c r="C31" s="24"/>
      <c r="D31" s="23"/>
      <c r="E31" s="46"/>
      <c r="F31" s="45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/>
      <c r="G33" s="45"/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945700</v>
      </c>
      <c r="F44" s="12">
        <f>SUM(F16:F43)</f>
        <v>94570</v>
      </c>
      <c r="G44" s="12">
        <f>SUM(G16:G43)</f>
        <v>1040270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2016-02-02T02:34:49Z</cp:lastPrinted>
  <dcterms:created xsi:type="dcterms:W3CDTF">2014-08-19T00:52:26Z</dcterms:created>
  <dcterms:modified xsi:type="dcterms:W3CDTF">2016-02-02T02:35:06Z</dcterms:modified>
</cp:coreProperties>
</file>