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 activeTab="5"/>
  </bookViews>
  <sheets>
    <sheet name="총괄" sheetId="9" r:id="rId1"/>
    <sheet name="플로터 (2)" sheetId="7" r:id="rId2"/>
    <sheet name="플로터" sheetId="6" r:id="rId3"/>
    <sheet name="드론" sheetId="4" r:id="rId4"/>
    <sheet name="고프로" sheetId="3" r:id="rId5"/>
    <sheet name="imac" sheetId="2" r:id="rId6"/>
  </sheets>
  <calcPr calcId="145621"/>
</workbook>
</file>

<file path=xl/calcChain.xml><?xml version="1.0" encoding="utf-8"?>
<calcChain xmlns="http://schemas.openxmlformats.org/spreadsheetml/2006/main">
  <c r="D27" i="2" l="1"/>
  <c r="G18" i="9"/>
  <c r="G20" i="9"/>
  <c r="G21" i="9"/>
  <c r="G22" i="9"/>
  <c r="G23" i="9"/>
  <c r="G24" i="9"/>
  <c r="E23" i="9" l="1"/>
  <c r="D23" i="9"/>
  <c r="E45" i="7"/>
  <c r="E45" i="6"/>
  <c r="F44" i="9"/>
  <c r="G44" i="9" s="1"/>
  <c r="F43" i="9"/>
  <c r="G43" i="9" s="1"/>
  <c r="F42" i="9"/>
  <c r="G42" i="9" s="1"/>
  <c r="F41" i="9"/>
  <c r="G41" i="9" s="1"/>
  <c r="F40" i="9"/>
  <c r="G40" i="9" s="1"/>
  <c r="F39" i="9"/>
  <c r="G39" i="9" s="1"/>
  <c r="F38" i="9"/>
  <c r="G38" i="9" s="1"/>
  <c r="F37" i="9"/>
  <c r="G37" i="9" s="1"/>
  <c r="F36" i="9"/>
  <c r="G36" i="9" s="1"/>
  <c r="F35" i="9"/>
  <c r="G35" i="9" s="1"/>
  <c r="F34" i="9"/>
  <c r="G34" i="9" s="1"/>
  <c r="F33" i="9"/>
  <c r="G33" i="9" s="1"/>
  <c r="F32" i="9"/>
  <c r="E32" i="9"/>
  <c r="G32" i="9" s="1"/>
  <c r="G31" i="9"/>
  <c r="F31" i="9"/>
  <c r="G30" i="9"/>
  <c r="F30" i="9"/>
  <c r="E29" i="9"/>
  <c r="F29" i="9" s="1"/>
  <c r="F28" i="9"/>
  <c r="E28" i="9"/>
  <c r="G28" i="9" s="1"/>
  <c r="G27" i="9"/>
  <c r="F26" i="9"/>
  <c r="G26" i="9" s="1"/>
  <c r="F25" i="9"/>
  <c r="G25" i="9" s="1"/>
  <c r="F24" i="9"/>
  <c r="F20" i="9"/>
  <c r="E20" i="9"/>
  <c r="F18" i="9"/>
  <c r="E18" i="9"/>
  <c r="F16" i="9"/>
  <c r="E16" i="9"/>
  <c r="G16" i="9" s="1"/>
  <c r="F44" i="7"/>
  <c r="G44" i="7" s="1"/>
  <c r="F43" i="7"/>
  <c r="G43" i="7" s="1"/>
  <c r="F42" i="7"/>
  <c r="G42" i="7" s="1"/>
  <c r="F41" i="7"/>
  <c r="G41" i="7" s="1"/>
  <c r="F40" i="7"/>
  <c r="G40" i="7" s="1"/>
  <c r="F39" i="7"/>
  <c r="G39" i="7" s="1"/>
  <c r="F38" i="7"/>
  <c r="G38" i="7" s="1"/>
  <c r="F37" i="7"/>
  <c r="G37" i="7" s="1"/>
  <c r="F36" i="7"/>
  <c r="G36" i="7" s="1"/>
  <c r="F35" i="7"/>
  <c r="G35" i="7" s="1"/>
  <c r="F34" i="7"/>
  <c r="G34" i="7" s="1"/>
  <c r="F33" i="7"/>
  <c r="G33" i="7" s="1"/>
  <c r="F32" i="7"/>
  <c r="E32" i="7"/>
  <c r="G32" i="7" s="1"/>
  <c r="G31" i="7"/>
  <c r="F31" i="7"/>
  <c r="G30" i="7"/>
  <c r="F30" i="7"/>
  <c r="E29" i="7"/>
  <c r="F29" i="7" s="1"/>
  <c r="F28" i="7"/>
  <c r="E28" i="7"/>
  <c r="G28" i="7" s="1"/>
  <c r="G27" i="7"/>
  <c r="F26" i="7"/>
  <c r="G26" i="7" s="1"/>
  <c r="F25" i="7"/>
  <c r="G25" i="7" s="1"/>
  <c r="F24" i="7"/>
  <c r="G24" i="7" s="1"/>
  <c r="F23" i="7"/>
  <c r="G23" i="7" s="1"/>
  <c r="F21" i="7"/>
  <c r="G21" i="7" s="1"/>
  <c r="F20" i="7"/>
  <c r="E20" i="7"/>
  <c r="G20" i="7" s="1"/>
  <c r="E19" i="7"/>
  <c r="F19" i="7" s="1"/>
  <c r="F18" i="7"/>
  <c r="E18" i="7"/>
  <c r="G18" i="7" s="1"/>
  <c r="E17" i="7"/>
  <c r="F17" i="7" s="1"/>
  <c r="E16" i="7"/>
  <c r="F16" i="7" s="1"/>
  <c r="D17" i="6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G33" i="6"/>
  <c r="F33" i="6"/>
  <c r="E32" i="6"/>
  <c r="F32" i="6" s="1"/>
  <c r="F31" i="6"/>
  <c r="G31" i="6" s="1"/>
  <c r="F30" i="6"/>
  <c r="G30" i="6" s="1"/>
  <c r="E29" i="6"/>
  <c r="E28" i="6"/>
  <c r="F28" i="6" s="1"/>
  <c r="F26" i="6"/>
  <c r="G26" i="6" s="1"/>
  <c r="F25" i="6"/>
  <c r="G25" i="6" s="1"/>
  <c r="F24" i="6"/>
  <c r="G24" i="6" s="1"/>
  <c r="F23" i="6"/>
  <c r="G23" i="6" s="1"/>
  <c r="E20" i="6"/>
  <c r="F20" i="6" s="1"/>
  <c r="F19" i="6"/>
  <c r="E19" i="6"/>
  <c r="E18" i="6"/>
  <c r="F18" i="6" s="1"/>
  <c r="E17" i="6"/>
  <c r="F16" i="6"/>
  <c r="E16" i="6"/>
  <c r="G16" i="6" s="1"/>
  <c r="F44" i="4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E32" i="4"/>
  <c r="G31" i="4"/>
  <c r="F31" i="4"/>
  <c r="G30" i="4"/>
  <c r="F30" i="4"/>
  <c r="E29" i="4"/>
  <c r="F29" i="4" s="1"/>
  <c r="F28" i="4"/>
  <c r="E28" i="4"/>
  <c r="E27" i="4"/>
  <c r="F27" i="4" s="1"/>
  <c r="F26" i="4"/>
  <c r="G26" i="4" s="1"/>
  <c r="F25" i="4"/>
  <c r="G25" i="4" s="1"/>
  <c r="F24" i="4"/>
  <c r="G24" i="4" s="1"/>
  <c r="F23" i="4"/>
  <c r="G23" i="4" s="1"/>
  <c r="E21" i="4"/>
  <c r="E20" i="4"/>
  <c r="F20" i="4" s="1"/>
  <c r="F19" i="4"/>
  <c r="E19" i="4"/>
  <c r="E18" i="4"/>
  <c r="F18" i="4" s="1"/>
  <c r="E17" i="4"/>
  <c r="E45" i="4" s="1"/>
  <c r="D21" i="9" s="1"/>
  <c r="E21" i="9" s="1"/>
  <c r="E16" i="4"/>
  <c r="F16" i="4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E32" i="3"/>
  <c r="G32" i="3" s="1"/>
  <c r="G31" i="3"/>
  <c r="F31" i="3"/>
  <c r="G30" i="3"/>
  <c r="F30" i="3"/>
  <c r="E29" i="3"/>
  <c r="F29" i="3" s="1"/>
  <c r="F28" i="3"/>
  <c r="E28" i="3"/>
  <c r="G28" i="3" s="1"/>
  <c r="E27" i="3"/>
  <c r="F27" i="3" s="1"/>
  <c r="G26" i="3"/>
  <c r="F26" i="3"/>
  <c r="G25" i="3"/>
  <c r="F25" i="3"/>
  <c r="G24" i="3"/>
  <c r="F24" i="3"/>
  <c r="G23" i="3"/>
  <c r="F23" i="3"/>
  <c r="E21" i="3"/>
  <c r="F21" i="3" s="1"/>
  <c r="F20" i="3"/>
  <c r="E20" i="3"/>
  <c r="G20" i="3" s="1"/>
  <c r="E19" i="3"/>
  <c r="F19" i="3" s="1"/>
  <c r="F18" i="3"/>
  <c r="E18" i="3"/>
  <c r="G18" i="3" s="1"/>
  <c r="E17" i="3"/>
  <c r="F17" i="3" s="1"/>
  <c r="E16" i="3"/>
  <c r="F16" i="3" s="1"/>
  <c r="E27" i="2"/>
  <c r="E45" i="3" l="1"/>
  <c r="D19" i="9" s="1"/>
  <c r="E19" i="9" s="1"/>
  <c r="F23" i="9"/>
  <c r="F21" i="9"/>
  <c r="G29" i="9"/>
  <c r="F45" i="7"/>
  <c r="G16" i="7"/>
  <c r="G17" i="7"/>
  <c r="G19" i="7"/>
  <c r="G29" i="7"/>
  <c r="G19" i="6"/>
  <c r="F21" i="6"/>
  <c r="G21" i="6" s="1"/>
  <c r="F29" i="6"/>
  <c r="G29" i="6" s="1"/>
  <c r="F17" i="6"/>
  <c r="G17" i="6" s="1"/>
  <c r="G27" i="6"/>
  <c r="G18" i="6"/>
  <c r="G20" i="6"/>
  <c r="G28" i="6"/>
  <c r="G32" i="6"/>
  <c r="G21" i="4"/>
  <c r="G19" i="4"/>
  <c r="F21" i="4"/>
  <c r="G28" i="4"/>
  <c r="F32" i="4"/>
  <c r="G32" i="4" s="1"/>
  <c r="F17" i="4"/>
  <c r="G17" i="4" s="1"/>
  <c r="G18" i="4"/>
  <c r="G20" i="4"/>
  <c r="G27" i="4"/>
  <c r="G29" i="4"/>
  <c r="G16" i="4"/>
  <c r="F45" i="3"/>
  <c r="G17" i="3"/>
  <c r="G21" i="3"/>
  <c r="G27" i="3"/>
  <c r="G29" i="3"/>
  <c r="G16" i="3"/>
  <c r="G19" i="3"/>
  <c r="E28" i="2"/>
  <c r="F28" i="2" s="1"/>
  <c r="F19" i="9" l="1"/>
  <c r="G19" i="9"/>
  <c r="F45" i="4"/>
  <c r="G45" i="7"/>
  <c r="B11" i="7" s="1"/>
  <c r="G45" i="6"/>
  <c r="B11" i="6" s="1"/>
  <c r="F45" i="6"/>
  <c r="G45" i="4"/>
  <c r="B11" i="4" s="1"/>
  <c r="G45" i="3"/>
  <c r="B11" i="3" s="1"/>
  <c r="E29" i="2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E16" i="2"/>
  <c r="F16" i="2" s="1"/>
  <c r="F17" i="2" l="1"/>
  <c r="E45" i="2"/>
  <c r="D17" i="9" s="1"/>
  <c r="E17" i="9" s="1"/>
  <c r="G19" i="2"/>
  <c r="G21" i="2"/>
  <c r="G17" i="2"/>
  <c r="F45" i="2"/>
  <c r="G16" i="2"/>
  <c r="G18" i="2"/>
  <c r="G20" i="2"/>
  <c r="E45" i="9" l="1"/>
  <c r="F17" i="9"/>
  <c r="F45" i="9" s="1"/>
  <c r="G45" i="2"/>
  <c r="B11" i="2" s="1"/>
  <c r="G17" i="9" l="1"/>
  <c r="G45" i="9" s="1"/>
  <c r="B11" i="9" s="1"/>
</calcChain>
</file>

<file path=xl/sharedStrings.xml><?xml version="1.0" encoding="utf-8"?>
<sst xmlns="http://schemas.openxmlformats.org/spreadsheetml/2006/main" count="277" uniqueCount="130">
  <si>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</si>
  <si>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</si>
  <si>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</si>
  <si>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</si>
  <si>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</si>
  <si>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</si>
  <si>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</si>
  <si>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</si>
  <si>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</si>
  <si>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</si>
  <si>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</si>
  <si>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</si>
  <si>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</si>
  <si>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</si>
  <si>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</si>
  <si>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</si>
  <si>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</si>
  <si>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</si>
  <si>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</si>
  <si>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</si>
  <si>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</si>
  <si>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크기</t>
    <phoneticPr fontId="3" type="noConversion"/>
  </si>
  <si>
    <t>메모리</t>
    <phoneticPr fontId="3" type="noConversion"/>
  </si>
  <si>
    <t>맥북</t>
    <phoneticPr fontId="3" type="noConversion"/>
  </si>
  <si>
    <t>27형 iMac Retina 5K</t>
    <phoneticPr fontId="3" type="noConversion"/>
  </si>
  <si>
    <t>3.3GHz 쿼드 코어 Intel Core i5(최대 3.9GHz Turbo Boost)</t>
  </si>
  <si>
    <t>32GB 1867MHz DDR3 SDRAM(8GB 4개)</t>
  </si>
  <si>
    <t>3TB Fusion Drive</t>
  </si>
  <si>
    <t>AMD Radeon R9 M395X(4GB 비디오 메모리)</t>
  </si>
  <si>
    <t>Magic Mouse 2 + Magic Trackpad 2</t>
  </si>
  <si>
    <t>Magic Keyboard (한국어) &amp; 사용자 안내서 (한국어)</t>
  </si>
  <si>
    <t>액세서리 키트</t>
  </si>
  <si>
    <t>헤드폰</t>
    <phoneticPr fontId="3" type="noConversion"/>
  </si>
  <si>
    <t>Beats Solo2 Wireless</t>
    <phoneticPr fontId="3" type="noConversion"/>
  </si>
  <si>
    <t>폼 팩터: 온이어</t>
  </si>
  <si>
    <t>연결: Bluetooth, 무선 네트워크</t>
  </si>
  <si>
    <t>전원 소스: 배터리 전원</t>
  </si>
  <si>
    <t>높이: 19.8cm</t>
  </si>
  <si>
    <t>무게: 215g</t>
  </si>
  <si>
    <t>Bluetooth, 접을 수 있음, 리모컨 및 마이크 포함</t>
    <phoneticPr fontId="3" type="noConversion"/>
  </si>
  <si>
    <t>색상:스페이스 그레이</t>
    <phoneticPr fontId="3" type="noConversion"/>
  </si>
  <si>
    <t>춘천교육대학교</t>
    <phoneticPr fontId="3" type="noConversion"/>
  </si>
  <si>
    <t>033-260-6166</t>
    <phoneticPr fontId="3" type="noConversion"/>
  </si>
  <si>
    <t>033-260-6167</t>
    <phoneticPr fontId="3" type="noConversion"/>
  </si>
  <si>
    <t>배기원</t>
    <phoneticPr fontId="3" type="noConversion"/>
  </si>
  <si>
    <t>액션캠</t>
    <phoneticPr fontId="3" type="noConversion"/>
  </si>
  <si>
    <t>고프로 히어로4 블랙</t>
    <phoneticPr fontId="3" type="noConversion"/>
  </si>
  <si>
    <t>무선전송(wifi)</t>
    <phoneticPr fontId="3" type="noConversion"/>
  </si>
  <si>
    <t>연사 10장</t>
    <phoneticPr fontId="3" type="noConversion"/>
  </si>
  <si>
    <t>영상포맷 : h.264 codec, mp4 file</t>
    <phoneticPr fontId="3" type="noConversion"/>
  </si>
  <si>
    <t>사진해상도 : 12백만화소, 4000 x 3000</t>
    <phoneticPr fontId="3" type="noConversion"/>
  </si>
  <si>
    <t>ISO 400 - 6400</t>
    <phoneticPr fontId="3" type="noConversion"/>
  </si>
  <si>
    <t>충전용 리튬이온 배터리 1,160mAH, 3.8V, 4.4Wh (1시간 촬영)</t>
    <phoneticPr fontId="3" type="noConversion"/>
  </si>
  <si>
    <t>mini usb, Micro HDMI, MicroSD 슬롯</t>
    <phoneticPr fontId="3" type="noConversion"/>
  </si>
  <si>
    <t>Sandisk 320배속 64GB MicroSDHC 카드 포함</t>
    <phoneticPr fontId="3" type="noConversion"/>
  </si>
  <si>
    <t>동영상해상도 : UHD (3840x2160, 30프레임)</t>
    <phoneticPr fontId="3" type="noConversion"/>
  </si>
  <si>
    <t>드론</t>
    <phoneticPr fontId="3" type="noConversion"/>
  </si>
  <si>
    <t>인스파이어1 싱글 드론</t>
    <phoneticPr fontId="3" type="noConversion"/>
  </si>
  <si>
    <t>제조사</t>
    <phoneticPr fontId="3" type="noConversion"/>
  </si>
  <si>
    <t>DJI</t>
    <phoneticPr fontId="3" type="noConversion"/>
  </si>
  <si>
    <t>438 x 451 x 301mm</t>
    <phoneticPr fontId="3" type="noConversion"/>
  </si>
  <si>
    <t xml:space="preserve">무게 </t>
    <phoneticPr fontId="3" type="noConversion"/>
  </si>
  <si>
    <t>3Kg</t>
    <phoneticPr fontId="3" type="noConversion"/>
  </si>
  <si>
    <t>비행고도/시간</t>
    <phoneticPr fontId="3" type="noConversion"/>
  </si>
  <si>
    <t>최고 4.5km / 약 18분</t>
    <phoneticPr fontId="3" type="noConversion"/>
  </si>
  <si>
    <t>비행속도</t>
    <phoneticPr fontId="3" type="noConversion"/>
  </si>
  <si>
    <t>최대이륙속도 5m/s , 최대착륙속도 4m/s, 최대 비행속도 22m/s</t>
    <phoneticPr fontId="3" type="noConversion"/>
  </si>
  <si>
    <t>바람저항도</t>
    <phoneticPr fontId="3" type="noConversion"/>
  </si>
  <si>
    <t>최대 저항속도 10m/s</t>
    <phoneticPr fontId="3" type="noConversion"/>
  </si>
  <si>
    <t>모터</t>
    <phoneticPr fontId="3" type="noConversion"/>
  </si>
  <si>
    <t>DJI3510</t>
    <phoneticPr fontId="3" type="noConversion"/>
  </si>
  <si>
    <t>프로펠러</t>
    <phoneticPr fontId="3" type="noConversion"/>
  </si>
  <si>
    <t>DJI1345</t>
    <phoneticPr fontId="3" type="noConversion"/>
  </si>
  <si>
    <t>카메라</t>
    <phoneticPr fontId="3" type="noConversion"/>
  </si>
  <si>
    <t>FC350</t>
    <phoneticPr fontId="3" type="noConversion"/>
  </si>
  <si>
    <t>카메라화소</t>
    <phoneticPr fontId="3" type="noConversion"/>
  </si>
  <si>
    <t>12.76백만화소 (유효화소 12.4백만 화소)</t>
    <phoneticPr fontId="3" type="noConversion"/>
  </si>
  <si>
    <t>카메라렌즈</t>
    <phoneticPr fontId="3" type="noConversion"/>
  </si>
  <si>
    <t>20mm</t>
    <phoneticPr fontId="3" type="noConversion"/>
  </si>
  <si>
    <t>Gimbal</t>
    <phoneticPr fontId="3" type="noConversion"/>
  </si>
  <si>
    <t>ZENMUSE X3</t>
    <phoneticPr fontId="3" type="noConversion"/>
  </si>
  <si>
    <t>비행체</t>
    <phoneticPr fontId="3" type="noConversion"/>
  </si>
  <si>
    <t>T600</t>
    <phoneticPr fontId="3" type="noConversion"/>
  </si>
  <si>
    <t>조정기</t>
    <phoneticPr fontId="3" type="noConversion"/>
  </si>
  <si>
    <t>C1</t>
    <phoneticPr fontId="3" type="noConversion"/>
  </si>
  <si>
    <t>주파수</t>
    <phoneticPr fontId="3" type="noConversion"/>
  </si>
  <si>
    <t>5.275 ~ 5.825GHz / 2.400 ~ 2.483GHz</t>
    <phoneticPr fontId="3" type="noConversion"/>
  </si>
  <si>
    <t>전송거리</t>
    <phoneticPr fontId="3" type="noConversion"/>
  </si>
  <si>
    <t>2 km</t>
    <phoneticPr fontId="3" type="noConversion"/>
  </si>
  <si>
    <t>충전기</t>
    <phoneticPr fontId="3" type="noConversion"/>
  </si>
  <si>
    <t xml:space="preserve">A14-100P1A </t>
    <phoneticPr fontId="3" type="noConversion"/>
  </si>
  <si>
    <t>26.3v / 100W</t>
    <phoneticPr fontId="3" type="noConversion"/>
  </si>
  <si>
    <t>배터리</t>
    <phoneticPr fontId="3" type="noConversion"/>
  </si>
  <si>
    <t>TB47</t>
    <phoneticPr fontId="3" type="noConversion"/>
  </si>
  <si>
    <t>4500mAh / 22.2V</t>
    <phoneticPr fontId="3" type="noConversion"/>
  </si>
  <si>
    <t>플로터</t>
    <phoneticPr fontId="3" type="noConversion"/>
  </si>
  <si>
    <t>기능</t>
    <phoneticPr fontId="3" type="noConversion"/>
  </si>
  <si>
    <t>인쇄 + 복사 + 스캔</t>
    <phoneticPr fontId="3" type="noConversion"/>
  </si>
  <si>
    <t>잉크</t>
    <phoneticPr fontId="3" type="noConversion"/>
  </si>
  <si>
    <t>해상도</t>
    <phoneticPr fontId="3" type="noConversion"/>
  </si>
  <si>
    <t>2400dpi</t>
    <phoneticPr fontId="3" type="noConversion"/>
  </si>
  <si>
    <t>최대용지지원</t>
    <phoneticPr fontId="3" type="noConversion"/>
  </si>
  <si>
    <t>A0 size</t>
    <phoneticPr fontId="3" type="noConversion"/>
  </si>
  <si>
    <t>1.5GB Memory / 320GB HDD</t>
    <phoneticPr fontId="3" type="noConversion"/>
  </si>
  <si>
    <t>연결</t>
    <phoneticPr fontId="3" type="noConversion"/>
  </si>
  <si>
    <t>USB 및 유선랜</t>
    <phoneticPr fontId="3" type="noConversion"/>
  </si>
  <si>
    <t>스캔속도</t>
    <phoneticPr fontId="3" type="noConversion"/>
  </si>
  <si>
    <t>HP T2500 복합기 36형</t>
    <phoneticPr fontId="3" type="noConversion"/>
  </si>
  <si>
    <t>인쇄영역</t>
    <phoneticPr fontId="3" type="noConversion"/>
  </si>
  <si>
    <t>910mm (36inch) 인쇄폭</t>
    <phoneticPr fontId="3" type="noConversion"/>
  </si>
  <si>
    <t>6색 잉크 (C, M, Y, Matteblack, Gray, Photoblack)</t>
    <phoneticPr fontId="3" type="noConversion"/>
  </si>
  <si>
    <t>잉크용량</t>
    <phoneticPr fontId="3" type="noConversion"/>
  </si>
  <si>
    <t>Matteblack : 69ml / 130ml / 300ml</t>
    <phoneticPr fontId="3" type="noConversion"/>
  </si>
  <si>
    <t>인쇄속도</t>
    <phoneticPr fontId="3" type="noConversion"/>
  </si>
  <si>
    <t>A1 페이지당 21초, 시간당 A1 120페이지</t>
    <phoneticPr fontId="3" type="noConversion"/>
  </si>
  <si>
    <t>HP T2530 복합기 36형</t>
    <phoneticPr fontId="3" type="noConversion"/>
  </si>
  <si>
    <t>C,M,Y,G,pb : 40ml / 130ml / 300ml</t>
    <phoneticPr fontId="3" type="noConversion"/>
  </si>
  <si>
    <t>컬러 : 6.35cm/초</t>
    <phoneticPr fontId="3" type="noConversion"/>
  </si>
  <si>
    <t>회색조 : 19.05cm/초</t>
    <phoneticPr fontId="3" type="noConversion"/>
  </si>
  <si>
    <t>컬러 : 3.81cm/초</t>
    <phoneticPr fontId="3" type="noConversion"/>
  </si>
  <si>
    <t>회색조 : 11.43cm/초</t>
    <phoneticPr fontId="3" type="noConversion"/>
  </si>
  <si>
    <t>128GB Memory / 500GB HDD</t>
    <phoneticPr fontId="3" type="noConversion"/>
  </si>
  <si>
    <t>imac</t>
    <phoneticPr fontId="3" type="noConversion"/>
  </si>
  <si>
    <t>고프로</t>
    <phoneticPr fontId="3" type="noConversion"/>
  </si>
  <si>
    <t>플로터</t>
    <phoneticPr fontId="3" type="noConversion"/>
  </si>
  <si>
    <t>HP T2500 36" MFP</t>
    <phoneticPr fontId="3" type="noConversion"/>
  </si>
  <si>
    <t>27형 아이맥 레티나 5k</t>
    <phoneticPr fontId="3" type="noConversion"/>
  </si>
  <si>
    <t>고프로 히어로4 블랙</t>
    <phoneticPr fontId="3" type="noConversion"/>
  </si>
  <si>
    <t>인스파이어1 싱글</t>
    <phoneticPr fontId="3" type="noConversion"/>
  </si>
  <si>
    <t>1. 2016년 3월말경 출시예정입니다.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</si>
</sst>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b/>
      <sz val="1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41" fontId="4" fillId="0" borderId="9" xfId="1" applyFont="1" applyBorder="1" applyAlignment="1"/>
    <xf numFmtId="41" fontId="4" fillId="0" borderId="9" xfId="1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41" fontId="4" fillId="0" borderId="0" xfId="1" applyFont="1" applyBorder="1" applyAlignment="1">
      <alignment horizontal="center"/>
    </xf>
    <xf numFmtId="0" fontId="0" fillId="0" borderId="9" xfId="0" applyBorder="1"/>
    <xf numFmtId="41" fontId="0" fillId="0" borderId="9" xfId="1" applyFont="1" applyBorder="1" applyAlignment="1">
      <alignment horizontal="left"/>
    </xf>
    <xf numFmtId="0" fontId="10" fillId="0" borderId="9" xfId="0" applyFont="1" applyBorder="1"/>
    <xf numFmtId="41" fontId="5" fillId="0" borderId="9" xfId="1" applyFont="1" applyBorder="1" applyAlignment="1">
      <alignment horizontal="left"/>
    </xf>
    <xf numFmtId="41" fontId="10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1" workbookViewId="0">
      <selection activeCell="B36" sqref="B3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2" t="s">
        <v>0</v>
      </c>
      <c r="B1" s="52"/>
      <c r="C1" s="52"/>
      <c r="D1" s="52"/>
      <c r="E1" s="52"/>
      <c r="F1" s="52"/>
      <c r="G1" s="5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3" t="s">
        <v>41</v>
      </c>
      <c r="B4" s="53"/>
      <c r="C4" s="7" t="s">
        <v>1</v>
      </c>
      <c r="D4" s="4"/>
      <c r="E4" s="4"/>
    </row>
    <row r="5" spans="1:7" ht="15" customHeight="1" x14ac:dyDescent="0.15">
      <c r="A5" s="45" t="s">
        <v>2</v>
      </c>
      <c r="B5" s="8" t="s">
        <v>42</v>
      </c>
      <c r="C5" s="9"/>
      <c r="D5" s="4"/>
      <c r="E5" s="4"/>
    </row>
    <row r="6" spans="1:7" ht="15" customHeight="1" x14ac:dyDescent="0.15">
      <c r="A6" s="45" t="s">
        <v>3</v>
      </c>
      <c r="B6" s="2" t="s">
        <v>43</v>
      </c>
      <c r="C6" s="4"/>
      <c r="D6" s="4"/>
      <c r="E6" s="4"/>
    </row>
    <row r="7" spans="1:7" ht="15" customHeight="1" x14ac:dyDescent="0.15">
      <c r="A7" s="45" t="s">
        <v>4</v>
      </c>
      <c r="B7" s="2" t="s">
        <v>44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23000000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42419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0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122</v>
      </c>
      <c r="B17" s="25" t="s">
        <v>126</v>
      </c>
      <c r="C17" s="19">
        <v>1</v>
      </c>
      <c r="D17" s="26">
        <f>imac!E45</f>
        <v>4117272.7272727271</v>
      </c>
      <c r="E17" s="21">
        <f t="shared" si="0"/>
        <v>4117272.7272727271</v>
      </c>
      <c r="F17" s="22">
        <f t="shared" si="1"/>
        <v>411727.27272727271</v>
      </c>
      <c r="G17" s="22">
        <f t="shared" si="2"/>
        <v>4529000</v>
      </c>
      <c r="I17" s="27"/>
    </row>
    <row r="18" spans="1:9" s="2" customFormat="1" ht="15" customHeight="1" x14ac:dyDescent="0.15">
      <c r="A18" s="24"/>
      <c r="B18" s="24"/>
      <c r="C18" s="46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123</v>
      </c>
      <c r="B19" s="47" t="s">
        <v>127</v>
      </c>
      <c r="C19" s="46">
        <v>1</v>
      </c>
      <c r="D19" s="26">
        <f>고프로!E45</f>
        <v>510000</v>
      </c>
      <c r="E19" s="21">
        <f t="shared" si="0"/>
        <v>510000</v>
      </c>
      <c r="F19" s="22">
        <f t="shared" si="1"/>
        <v>51000</v>
      </c>
      <c r="G19" s="22">
        <f>SUM(E19:F19)</f>
        <v>561000</v>
      </c>
    </row>
    <row r="20" spans="1:9" s="2" customFormat="1" ht="15" customHeight="1" x14ac:dyDescent="0.15">
      <c r="A20" s="24"/>
      <c r="B20" s="47"/>
      <c r="C20" s="46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 t="s">
        <v>56</v>
      </c>
      <c r="B21" s="47" t="s">
        <v>128</v>
      </c>
      <c r="C21" s="46">
        <v>1</v>
      </c>
      <c r="D21" s="26">
        <f>드론!E45</f>
        <v>3100000</v>
      </c>
      <c r="E21" s="21">
        <f t="shared" ref="E21" si="3">C21*D21</f>
        <v>3100000</v>
      </c>
      <c r="F21" s="22">
        <f t="shared" ref="F21" si="4">E21*10%</f>
        <v>310000</v>
      </c>
      <c r="G21" s="22">
        <f t="shared" si="2"/>
        <v>3410000</v>
      </c>
    </row>
    <row r="22" spans="1:9" s="2" customFormat="1" ht="15" customHeight="1" x14ac:dyDescent="0.15">
      <c r="A22" s="24"/>
      <c r="B22" s="47"/>
      <c r="C22" s="46"/>
      <c r="D22" s="22"/>
      <c r="E22" s="21"/>
      <c r="F22" s="22"/>
      <c r="G22" s="22">
        <f t="shared" si="2"/>
        <v>0</v>
      </c>
    </row>
    <row r="23" spans="1:9" s="2" customFormat="1" ht="15" customHeight="1" x14ac:dyDescent="0.15">
      <c r="A23" s="24" t="s">
        <v>124</v>
      </c>
      <c r="B23" s="47" t="s">
        <v>125</v>
      </c>
      <c r="C23" s="46">
        <v>1</v>
      </c>
      <c r="D23" s="22">
        <f>플로터!D17</f>
        <v>13181818.181818182</v>
      </c>
      <c r="E23" s="21">
        <f t="shared" ref="E23" si="5">C23*D23</f>
        <v>13181818.181818182</v>
      </c>
      <c r="F23" s="22">
        <f t="shared" ref="F23" si="6">E23*10%</f>
        <v>1318181.8181818184</v>
      </c>
      <c r="G23" s="22">
        <f t="shared" si="2"/>
        <v>14500000</v>
      </c>
    </row>
    <row r="24" spans="1:9" s="2" customFormat="1" ht="15" customHeight="1" x14ac:dyDescent="0.15">
      <c r="A24" s="24"/>
      <c r="B24" s="47"/>
      <c r="C24" s="46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9"/>
      <c r="C25" s="46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7"/>
      <c r="C26" s="46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3"/>
      <c r="C27" s="46"/>
      <c r="D27" s="22"/>
      <c r="E27" s="21"/>
      <c r="F27" s="22"/>
      <c r="G27" s="22">
        <f t="shared" si="2"/>
        <v>0</v>
      </c>
    </row>
    <row r="28" spans="1:9" s="2" customFormat="1" ht="15" customHeight="1" x14ac:dyDescent="0.15">
      <c r="A28" s="24"/>
      <c r="B28" s="50"/>
      <c r="C28" s="46"/>
      <c r="D28" s="22"/>
      <c r="E28" s="21">
        <f t="shared" ref="E28:E29" si="7">C28*D28</f>
        <v>0</v>
      </c>
      <c r="F28" s="22">
        <f t="shared" ref="F28" si="8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51"/>
      <c r="C29" s="46"/>
      <c r="D29" s="22"/>
      <c r="E29" s="21">
        <f t="shared" si="7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7"/>
      <c r="C30" s="46"/>
      <c r="D30" s="22"/>
      <c r="E30" s="21"/>
      <c r="F30" s="22">
        <f t="shared" ref="F30:F40" si="9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47"/>
      <c r="C31" s="46"/>
      <c r="D31" s="22"/>
      <c r="E31"/>
      <c r="F31" s="22">
        <f t="shared" si="9"/>
        <v>0</v>
      </c>
      <c r="G31" s="22">
        <f t="shared" si="2"/>
        <v>0</v>
      </c>
    </row>
    <row r="32" spans="1:9" s="2" customFormat="1" ht="15" customHeight="1" x14ac:dyDescent="0.15">
      <c r="A32" s="24"/>
      <c r="B32" s="49"/>
      <c r="C32" s="46"/>
      <c r="D32" s="22"/>
      <c r="E32" s="21">
        <f t="shared" ref="E32" si="10">C32*D32</f>
        <v>0</v>
      </c>
      <c r="F32" s="22">
        <f t="shared" si="9"/>
        <v>0</v>
      </c>
      <c r="G32" s="22">
        <f t="shared" si="2"/>
        <v>0</v>
      </c>
    </row>
    <row r="33" spans="1:7" s="2" customFormat="1" ht="15" customHeight="1" x14ac:dyDescent="0.15">
      <c r="A33" s="24"/>
      <c r="B33" s="47"/>
      <c r="C33" s="46"/>
      <c r="D33" s="22"/>
      <c r="E33"/>
      <c r="F33" s="22">
        <f t="shared" si="9"/>
        <v>0</v>
      </c>
      <c r="G33" s="22">
        <f t="shared" si="2"/>
        <v>0</v>
      </c>
    </row>
    <row r="34" spans="1:7" s="2" customFormat="1" ht="15" customHeight="1" x14ac:dyDescent="0.15">
      <c r="A34" s="24"/>
      <c r="B34" s="47"/>
      <c r="C34" s="46"/>
      <c r="D34" s="22"/>
      <c r="E34"/>
      <c r="F34" s="22">
        <f t="shared" si="9"/>
        <v>0</v>
      </c>
      <c r="G34" s="22">
        <f t="shared" si="2"/>
        <v>0</v>
      </c>
    </row>
    <row r="35" spans="1:7" s="2" customFormat="1" ht="15" customHeight="1" x14ac:dyDescent="0.15">
      <c r="A35" s="24"/>
      <c r="B35" s="47"/>
      <c r="C35" s="46"/>
      <c r="D35" s="22"/>
      <c r="E35"/>
      <c r="F35" s="22">
        <f t="shared" si="9"/>
        <v>0</v>
      </c>
      <c r="G35" s="22">
        <f t="shared" si="2"/>
        <v>0</v>
      </c>
    </row>
    <row r="36" spans="1:7" s="2" customFormat="1" ht="15" customHeight="1" x14ac:dyDescent="0.15">
      <c r="A36" s="24"/>
      <c r="B36" s="47"/>
      <c r="C36" s="46"/>
      <c r="D36" s="22"/>
      <c r="E36"/>
      <c r="F36" s="22">
        <f t="shared" si="9"/>
        <v>0</v>
      </c>
      <c r="G36" s="22">
        <f t="shared" si="2"/>
        <v>0</v>
      </c>
    </row>
    <row r="37" spans="1:7" s="2" customFormat="1" ht="15" customHeight="1" x14ac:dyDescent="0.15">
      <c r="A37" s="24"/>
      <c r="B37" s="47"/>
      <c r="C37" s="46"/>
      <c r="D37" s="22"/>
      <c r="E37"/>
      <c r="F37" s="22">
        <f t="shared" si="9"/>
        <v>0</v>
      </c>
      <c r="G37" s="22">
        <f t="shared" si="2"/>
        <v>0</v>
      </c>
    </row>
    <row r="38" spans="1:7" s="2" customFormat="1" ht="15" customHeight="1" x14ac:dyDescent="0.15">
      <c r="A38" s="24"/>
      <c r="B38" s="47"/>
      <c r="C38" s="46"/>
      <c r="D38" s="22"/>
      <c r="E38"/>
      <c r="F38" s="22">
        <f t="shared" si="9"/>
        <v>0</v>
      </c>
      <c r="G38" s="22">
        <f t="shared" si="2"/>
        <v>0</v>
      </c>
    </row>
    <row r="39" spans="1:7" s="2" customFormat="1" ht="15" customHeight="1" x14ac:dyDescent="0.15">
      <c r="A39" s="24"/>
      <c r="B39" s="47"/>
      <c r="C39" s="46"/>
      <c r="D39" s="22"/>
      <c r="E39"/>
      <c r="F39" s="22">
        <f t="shared" si="9"/>
        <v>0</v>
      </c>
      <c r="G39" s="22">
        <f t="shared" si="2"/>
        <v>0</v>
      </c>
    </row>
    <row r="40" spans="1:7" s="2" customFormat="1" ht="15" customHeight="1" x14ac:dyDescent="0.15">
      <c r="A40" s="24"/>
      <c r="B40" s="47"/>
      <c r="C40" s="46"/>
      <c r="D40" s="22"/>
      <c r="E40"/>
      <c r="F40" s="22">
        <f t="shared" si="9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20909090.909090906</v>
      </c>
      <c r="F45" s="37">
        <f>SUM(F16:F44)</f>
        <v>2090909.0909090911</v>
      </c>
      <c r="G45" s="37">
        <f>SUM(G16:G44)</f>
        <v>23000000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23" workbookViewId="0">
      <selection activeCell="C41" sqref="C4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2" t="s">
        <v>0</v>
      </c>
      <c r="B1" s="52"/>
      <c r="C1" s="52"/>
      <c r="D1" s="52"/>
      <c r="E1" s="52"/>
      <c r="F1" s="52"/>
      <c r="G1" s="5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3" t="s">
        <v>41</v>
      </c>
      <c r="B4" s="53"/>
      <c r="C4" s="7" t="s">
        <v>1</v>
      </c>
      <c r="D4" s="4"/>
      <c r="E4" s="4"/>
    </row>
    <row r="5" spans="1:7" ht="15" customHeight="1" x14ac:dyDescent="0.15">
      <c r="A5" s="45" t="s">
        <v>2</v>
      </c>
      <c r="B5" s="8" t="s">
        <v>42</v>
      </c>
      <c r="C5" s="9"/>
      <c r="D5" s="4"/>
      <c r="E5" s="4"/>
    </row>
    <row r="6" spans="1:7" ht="15" customHeight="1" x14ac:dyDescent="0.15">
      <c r="A6" s="45" t="s">
        <v>3</v>
      </c>
      <c r="B6" s="2" t="s">
        <v>43</v>
      </c>
      <c r="C6" s="4"/>
      <c r="D6" s="4"/>
      <c r="E6" s="4"/>
    </row>
    <row r="7" spans="1:7" ht="15" customHeight="1" x14ac:dyDescent="0.15">
      <c r="A7" s="45" t="s">
        <v>4</v>
      </c>
      <c r="B7" s="2" t="s">
        <v>44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0</v>
      </c>
      <c r="C11" s="4"/>
      <c r="D11" s="4"/>
      <c r="E11" s="4"/>
    </row>
    <row r="12" spans="1:7" ht="15" customHeight="1" x14ac:dyDescent="0.15">
      <c r="A12" s="2" t="s">
        <v>7</v>
      </c>
      <c r="B12" s="12">
        <v>42419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0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95</v>
      </c>
      <c r="B17" s="25" t="s">
        <v>115</v>
      </c>
      <c r="C17" s="19">
        <v>1</v>
      </c>
      <c r="D17" s="26"/>
      <c r="E17" s="21">
        <f t="shared" si="0"/>
        <v>0</v>
      </c>
      <c r="F17" s="22">
        <f t="shared" si="1"/>
        <v>0</v>
      </c>
      <c r="G17" s="22">
        <f t="shared" si="2"/>
        <v>0</v>
      </c>
      <c r="I17" s="27"/>
    </row>
    <row r="18" spans="1:9" s="2" customFormat="1" ht="15" customHeight="1" x14ac:dyDescent="0.15">
      <c r="A18" s="24"/>
      <c r="B18" s="24"/>
      <c r="C18" s="46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96</v>
      </c>
      <c r="B19" s="47" t="s">
        <v>97</v>
      </c>
      <c r="C19" s="46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 t="s">
        <v>108</v>
      </c>
      <c r="B20" s="47" t="s">
        <v>109</v>
      </c>
      <c r="C20" s="46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 t="s">
        <v>113</v>
      </c>
      <c r="B21" s="47" t="s">
        <v>114</v>
      </c>
      <c r="C21" s="46"/>
      <c r="D21" s="26"/>
      <c r="E21" s="21"/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 t="s">
        <v>98</v>
      </c>
      <c r="B22" s="47" t="s">
        <v>110</v>
      </c>
      <c r="C22" s="46"/>
      <c r="D22" s="22"/>
      <c r="E22" s="21"/>
      <c r="F22" s="22"/>
      <c r="G22" s="22"/>
    </row>
    <row r="23" spans="1:9" s="2" customFormat="1" ht="15" customHeight="1" x14ac:dyDescent="0.15">
      <c r="A23" s="24" t="s">
        <v>99</v>
      </c>
      <c r="B23" s="47" t="s">
        <v>100</v>
      </c>
      <c r="C23" s="46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 t="s">
        <v>101</v>
      </c>
      <c r="B24" s="47" t="s">
        <v>102</v>
      </c>
      <c r="C24" s="46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 t="s">
        <v>22</v>
      </c>
      <c r="B25" s="49" t="s">
        <v>121</v>
      </c>
      <c r="C25" s="46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 t="s">
        <v>104</v>
      </c>
      <c r="B26" s="47" t="s">
        <v>105</v>
      </c>
      <c r="C26" s="46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3"/>
      <c r="C27" s="46"/>
      <c r="D27" s="22"/>
      <c r="E27" s="21"/>
      <c r="F27" s="22"/>
      <c r="G27" s="22">
        <f t="shared" si="2"/>
        <v>0</v>
      </c>
    </row>
    <row r="28" spans="1:9" s="2" customFormat="1" ht="15" customHeight="1" x14ac:dyDescent="0.15">
      <c r="A28" s="24" t="s">
        <v>106</v>
      </c>
      <c r="B28" s="50" t="s">
        <v>117</v>
      </c>
      <c r="C28" s="46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51" t="s">
        <v>118</v>
      </c>
      <c r="C29" s="46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7"/>
      <c r="C30" s="46"/>
      <c r="D30" s="22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 t="s">
        <v>111</v>
      </c>
      <c r="B31" s="47" t="s">
        <v>112</v>
      </c>
      <c r="C31" s="46"/>
      <c r="D31" s="22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15">
      <c r="A32" s="24"/>
      <c r="B32" s="49" t="s">
        <v>116</v>
      </c>
      <c r="C32" s="46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47"/>
      <c r="C33" s="46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47"/>
      <c r="C34" s="46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47"/>
      <c r="C35" s="46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47"/>
      <c r="C36" s="46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47"/>
      <c r="C37" s="46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47"/>
      <c r="C38" s="46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47"/>
      <c r="C39" s="46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47"/>
      <c r="C40" s="46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0</v>
      </c>
      <c r="F45" s="37">
        <f>SUM(F16:F44)</f>
        <v>0</v>
      </c>
      <c r="G45" s="37">
        <f>SUM(G16:G44)</f>
        <v>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129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1" workbookViewId="0">
      <selection activeCell="B38" sqref="B3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2" t="s">
        <v>0</v>
      </c>
      <c r="B1" s="52"/>
      <c r="C1" s="52"/>
      <c r="D1" s="52"/>
      <c r="E1" s="52"/>
      <c r="F1" s="52"/>
      <c r="G1" s="5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3" t="s">
        <v>41</v>
      </c>
      <c r="B4" s="53"/>
      <c r="C4" s="7" t="s">
        <v>1</v>
      </c>
      <c r="D4" s="4"/>
      <c r="E4" s="4"/>
    </row>
    <row r="5" spans="1:7" ht="15" customHeight="1" x14ac:dyDescent="0.15">
      <c r="A5" s="45" t="s">
        <v>2</v>
      </c>
      <c r="B5" s="8" t="s">
        <v>42</v>
      </c>
      <c r="C5" s="9"/>
      <c r="D5" s="4"/>
      <c r="E5" s="4"/>
    </row>
    <row r="6" spans="1:7" ht="15" customHeight="1" x14ac:dyDescent="0.15">
      <c r="A6" s="45" t="s">
        <v>3</v>
      </c>
      <c r="B6" s="2" t="s">
        <v>43</v>
      </c>
      <c r="C6" s="4"/>
      <c r="D6" s="4"/>
      <c r="E6" s="4"/>
    </row>
    <row r="7" spans="1:7" ht="15" customHeight="1" x14ac:dyDescent="0.15">
      <c r="A7" s="45" t="s">
        <v>4</v>
      </c>
      <c r="B7" s="2" t="s">
        <v>44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14500000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42419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0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95</v>
      </c>
      <c r="B17" s="25" t="s">
        <v>107</v>
      </c>
      <c r="C17" s="19">
        <v>1</v>
      </c>
      <c r="D17" s="26">
        <f>14500000/1.1</f>
        <v>13181818.181818182</v>
      </c>
      <c r="E17" s="21">
        <f t="shared" si="0"/>
        <v>13181818.181818182</v>
      </c>
      <c r="F17" s="22">
        <f t="shared" si="1"/>
        <v>1318181.8181818184</v>
      </c>
      <c r="G17" s="22">
        <f t="shared" si="2"/>
        <v>14500000</v>
      </c>
      <c r="I17" s="27"/>
    </row>
    <row r="18" spans="1:9" s="2" customFormat="1" ht="15" customHeight="1" x14ac:dyDescent="0.15">
      <c r="A18" s="24"/>
      <c r="B18" s="24"/>
      <c r="C18" s="46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96</v>
      </c>
      <c r="B19" s="47" t="s">
        <v>97</v>
      </c>
      <c r="C19" s="46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 t="s">
        <v>108</v>
      </c>
      <c r="B20" s="47" t="s">
        <v>109</v>
      </c>
      <c r="C20" s="46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 t="s">
        <v>113</v>
      </c>
      <c r="B21" s="47" t="s">
        <v>114</v>
      </c>
      <c r="C21" s="46"/>
      <c r="D21" s="26"/>
      <c r="E21" s="21"/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 t="s">
        <v>98</v>
      </c>
      <c r="B22" s="47" t="s">
        <v>110</v>
      </c>
      <c r="C22" s="46"/>
      <c r="D22" s="22"/>
      <c r="E22" s="21"/>
      <c r="F22" s="22"/>
      <c r="G22" s="22"/>
    </row>
    <row r="23" spans="1:9" s="2" customFormat="1" ht="15" customHeight="1" x14ac:dyDescent="0.15">
      <c r="A23" s="24" t="s">
        <v>99</v>
      </c>
      <c r="B23" s="47" t="s">
        <v>100</v>
      </c>
      <c r="C23" s="46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 t="s">
        <v>101</v>
      </c>
      <c r="B24" s="47" t="s">
        <v>102</v>
      </c>
      <c r="C24" s="46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 t="s">
        <v>22</v>
      </c>
      <c r="B25" s="47" t="s">
        <v>103</v>
      </c>
      <c r="C25" s="46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 t="s">
        <v>104</v>
      </c>
      <c r="B26" s="47" t="s">
        <v>105</v>
      </c>
      <c r="C26" s="46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3"/>
      <c r="C27" s="46"/>
      <c r="D27" s="22"/>
      <c r="E27" s="21"/>
      <c r="F27" s="22"/>
      <c r="G27" s="22">
        <f t="shared" si="2"/>
        <v>0</v>
      </c>
    </row>
    <row r="28" spans="1:9" s="2" customFormat="1" ht="15" customHeight="1" x14ac:dyDescent="0.15">
      <c r="A28" s="24" t="s">
        <v>106</v>
      </c>
      <c r="B28" s="44" t="s">
        <v>119</v>
      </c>
      <c r="C28" s="46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8" t="s">
        <v>120</v>
      </c>
      <c r="C29" s="46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7"/>
      <c r="C30" s="46"/>
      <c r="D30" s="22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 t="s">
        <v>111</v>
      </c>
      <c r="B31" s="47" t="s">
        <v>112</v>
      </c>
      <c r="C31" s="46"/>
      <c r="D31" s="22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15">
      <c r="A32" s="24"/>
      <c r="B32" s="49" t="s">
        <v>116</v>
      </c>
      <c r="C32" s="46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47"/>
      <c r="C33" s="46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47"/>
      <c r="C34" s="46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47"/>
      <c r="C35" s="46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47"/>
      <c r="C36" s="46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47"/>
      <c r="C37" s="46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47"/>
      <c r="C38" s="46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47"/>
      <c r="C39" s="46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47"/>
      <c r="C40" s="46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13181818.181818182</v>
      </c>
      <c r="F45" s="37">
        <f>SUM(F16:F44)</f>
        <v>1318181.8181818184</v>
      </c>
      <c r="G45" s="37">
        <f>SUM(G16:G44)</f>
        <v>14500000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0" workbookViewId="0">
      <selection activeCell="B35" sqref="B3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2" t="s">
        <v>0</v>
      </c>
      <c r="B1" s="52"/>
      <c r="C1" s="52"/>
      <c r="D1" s="52"/>
      <c r="E1" s="52"/>
      <c r="F1" s="52"/>
      <c r="G1" s="5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3" t="s">
        <v>41</v>
      </c>
      <c r="B4" s="53"/>
      <c r="C4" s="7" t="s">
        <v>1</v>
      </c>
      <c r="D4" s="4"/>
      <c r="E4" s="4"/>
    </row>
    <row r="5" spans="1:7" ht="15" customHeight="1" x14ac:dyDescent="0.15">
      <c r="A5" s="45" t="s">
        <v>2</v>
      </c>
      <c r="B5" s="8" t="s">
        <v>42</v>
      </c>
      <c r="C5" s="9"/>
      <c r="D5" s="4"/>
      <c r="E5" s="4"/>
    </row>
    <row r="6" spans="1:7" ht="15" customHeight="1" x14ac:dyDescent="0.15">
      <c r="A6" s="45" t="s">
        <v>3</v>
      </c>
      <c r="B6" s="2" t="s">
        <v>43</v>
      </c>
      <c r="C6" s="4"/>
      <c r="D6" s="4"/>
      <c r="E6" s="4"/>
    </row>
    <row r="7" spans="1:7" ht="15" customHeight="1" x14ac:dyDescent="0.15">
      <c r="A7" s="45" t="s">
        <v>4</v>
      </c>
      <c r="B7" s="2" t="s">
        <v>44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3410000</v>
      </c>
      <c r="C11" s="4"/>
      <c r="D11" s="4"/>
      <c r="E11" s="4"/>
    </row>
    <row r="12" spans="1:7" ht="15" customHeight="1" x14ac:dyDescent="0.15">
      <c r="A12" s="2" t="s">
        <v>7</v>
      </c>
      <c r="B12" s="12">
        <v>42419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56</v>
      </c>
      <c r="B17" s="25" t="s">
        <v>57</v>
      </c>
      <c r="C17" s="19">
        <v>1</v>
      </c>
      <c r="D17" s="26">
        <v>3100000</v>
      </c>
      <c r="E17" s="21">
        <f t="shared" si="0"/>
        <v>3100000</v>
      </c>
      <c r="F17" s="22">
        <f t="shared" si="1"/>
        <v>310000</v>
      </c>
      <c r="G17" s="22">
        <f t="shared" si="2"/>
        <v>3410000</v>
      </c>
      <c r="I17" s="27"/>
    </row>
    <row r="18" spans="1:9" s="2" customFormat="1" ht="15" customHeight="1" x14ac:dyDescent="0.15">
      <c r="A18" s="24"/>
      <c r="B18" s="24"/>
      <c r="C18" s="46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58</v>
      </c>
      <c r="B19" s="47" t="s">
        <v>59</v>
      </c>
      <c r="C19" s="46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 t="s">
        <v>81</v>
      </c>
      <c r="B20" s="47" t="s">
        <v>82</v>
      </c>
      <c r="C20" s="46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 t="s">
        <v>21</v>
      </c>
      <c r="B21" s="47" t="s">
        <v>60</v>
      </c>
      <c r="C21" s="46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 t="s">
        <v>61</v>
      </c>
      <c r="B22" s="47" t="s">
        <v>62</v>
      </c>
      <c r="C22" s="46"/>
      <c r="D22" s="22"/>
      <c r="E22" s="21"/>
      <c r="F22" s="22"/>
      <c r="G22" s="22"/>
    </row>
    <row r="23" spans="1:9" s="2" customFormat="1" ht="15" customHeight="1" x14ac:dyDescent="0.15">
      <c r="A23" s="24" t="s">
        <v>63</v>
      </c>
      <c r="B23" s="47" t="s">
        <v>64</v>
      </c>
      <c r="C23" s="46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 t="s">
        <v>65</v>
      </c>
      <c r="B24" s="47" t="s">
        <v>66</v>
      </c>
      <c r="C24" s="46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 t="s">
        <v>67</v>
      </c>
      <c r="B25" s="47" t="s">
        <v>68</v>
      </c>
      <c r="C25" s="46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 t="s">
        <v>69</v>
      </c>
      <c r="B26" s="43" t="s">
        <v>70</v>
      </c>
      <c r="C26" s="46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 t="s">
        <v>71</v>
      </c>
      <c r="B27" s="43" t="s">
        <v>72</v>
      </c>
      <c r="C27" s="46"/>
      <c r="D27" s="22"/>
      <c r="E27" s="21">
        <f t="shared" ref="E27:E29" si="3">C27*D27</f>
        <v>0</v>
      </c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7"/>
      <c r="C28" s="46"/>
      <c r="D28" s="22"/>
      <c r="E28" s="21">
        <f t="shared" si="3"/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 t="s">
        <v>73</v>
      </c>
      <c r="B29" s="47" t="s">
        <v>74</v>
      </c>
      <c r="C29" s="46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75</v>
      </c>
      <c r="B30" s="47" t="s">
        <v>76</v>
      </c>
      <c r="C30" s="46"/>
      <c r="D30" s="22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 t="s">
        <v>77</v>
      </c>
      <c r="B31" s="47" t="s">
        <v>78</v>
      </c>
      <c r="C31" s="46"/>
      <c r="D31" s="22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15">
      <c r="A32" s="24"/>
      <c r="B32" s="47"/>
      <c r="C32" s="46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 t="s">
        <v>79</v>
      </c>
      <c r="B33" s="47" t="s">
        <v>80</v>
      </c>
      <c r="C33" s="46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47"/>
      <c r="C34" s="46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 t="s">
        <v>83</v>
      </c>
      <c r="B35" s="47" t="s">
        <v>84</v>
      </c>
      <c r="C35" s="46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 t="s">
        <v>85</v>
      </c>
      <c r="B36" s="47" t="s">
        <v>86</v>
      </c>
      <c r="C36" s="46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 t="s">
        <v>87</v>
      </c>
      <c r="B37" s="47" t="s">
        <v>88</v>
      </c>
      <c r="C37" s="46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47"/>
      <c r="C38" s="46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 t="s">
        <v>89</v>
      </c>
      <c r="B39" s="47" t="s">
        <v>90</v>
      </c>
      <c r="C39" s="46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47" t="s">
        <v>91</v>
      </c>
      <c r="C40" s="46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46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 t="s">
        <v>92</v>
      </c>
      <c r="B42" s="28" t="s">
        <v>93</v>
      </c>
      <c r="C42" s="46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4"/>
      <c r="B43" s="47" t="s">
        <v>94</v>
      </c>
      <c r="C43" s="46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3100000</v>
      </c>
      <c r="F45" s="37">
        <f>SUM(F16:F44)</f>
        <v>310000</v>
      </c>
      <c r="G45" s="37">
        <f>SUM(G16:G44)</f>
        <v>3410000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C32" sqref="C3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2" t="s">
        <v>0</v>
      </c>
      <c r="B1" s="52"/>
      <c r="C1" s="52"/>
      <c r="D1" s="52"/>
      <c r="E1" s="52"/>
      <c r="F1" s="52"/>
      <c r="G1" s="5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3" t="s">
        <v>41</v>
      </c>
      <c r="B4" s="53"/>
      <c r="C4" s="7" t="s">
        <v>1</v>
      </c>
      <c r="D4" s="4"/>
      <c r="E4" s="4"/>
    </row>
    <row r="5" spans="1:7" ht="15" customHeight="1" x14ac:dyDescent="0.15">
      <c r="A5" s="45" t="s">
        <v>2</v>
      </c>
      <c r="B5" s="8" t="s">
        <v>42</v>
      </c>
      <c r="C5" s="9"/>
      <c r="D5" s="4"/>
      <c r="E5" s="4"/>
    </row>
    <row r="6" spans="1:7" ht="15" customHeight="1" x14ac:dyDescent="0.15">
      <c r="A6" s="45" t="s">
        <v>3</v>
      </c>
      <c r="B6" s="2" t="s">
        <v>43</v>
      </c>
      <c r="C6" s="4"/>
      <c r="D6" s="4"/>
      <c r="E6" s="4"/>
    </row>
    <row r="7" spans="1:7" ht="15" customHeight="1" x14ac:dyDescent="0.15">
      <c r="A7" s="45" t="s">
        <v>4</v>
      </c>
      <c r="B7" s="2" t="s">
        <v>44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561000</v>
      </c>
      <c r="C11" s="4"/>
      <c r="D11" s="4"/>
      <c r="E11" s="4"/>
    </row>
    <row r="12" spans="1:7" ht="15" customHeight="1" x14ac:dyDescent="0.15">
      <c r="A12" s="2" t="s">
        <v>7</v>
      </c>
      <c r="B12" s="12">
        <v>42419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45</v>
      </c>
      <c r="B17" s="25" t="s">
        <v>46</v>
      </c>
      <c r="C17" s="19">
        <v>1</v>
      </c>
      <c r="D17" s="26">
        <v>510000</v>
      </c>
      <c r="E17" s="21">
        <f t="shared" si="0"/>
        <v>510000</v>
      </c>
      <c r="F17" s="22">
        <f t="shared" si="1"/>
        <v>51000</v>
      </c>
      <c r="G17" s="22">
        <f t="shared" si="2"/>
        <v>561000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7" t="s">
        <v>55</v>
      </c>
      <c r="C19" s="46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7" t="s">
        <v>47</v>
      </c>
      <c r="C20" s="46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7" t="s">
        <v>48</v>
      </c>
      <c r="C21" s="46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7" t="s">
        <v>49</v>
      </c>
      <c r="C22" s="46"/>
      <c r="D22" s="22"/>
      <c r="E22" s="21"/>
      <c r="F22" s="22"/>
      <c r="G22" s="22"/>
    </row>
    <row r="23" spans="1:9" s="2" customFormat="1" ht="15" customHeight="1" x14ac:dyDescent="0.15">
      <c r="A23" s="24"/>
      <c r="B23" s="47" t="s">
        <v>50</v>
      </c>
      <c r="C23" s="46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7" t="s">
        <v>51</v>
      </c>
      <c r="C24" s="46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7" t="s">
        <v>52</v>
      </c>
      <c r="C25" s="46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3" t="s">
        <v>53</v>
      </c>
      <c r="C26" s="46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3" t="s">
        <v>54</v>
      </c>
      <c r="C27" s="46"/>
      <c r="D27" s="22"/>
      <c r="E27" s="21">
        <f t="shared" ref="E27:E29" si="3">C27*D27</f>
        <v>0</v>
      </c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7"/>
      <c r="C28" s="46"/>
      <c r="D28" s="22"/>
      <c r="E28" s="21">
        <f t="shared" si="3"/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7"/>
      <c r="C29" s="46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7"/>
      <c r="C30" s="46"/>
      <c r="D30" s="22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47"/>
      <c r="C31" s="46"/>
      <c r="D31" s="22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15">
      <c r="A32" s="24"/>
      <c r="B32" s="47"/>
      <c r="C32" s="46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47"/>
      <c r="C33" s="46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47"/>
      <c r="C34" s="46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47"/>
      <c r="C35" s="46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47"/>
      <c r="C36" s="46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47"/>
      <c r="C37" s="46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47"/>
      <c r="C38" s="46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47"/>
      <c r="C39" s="46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47"/>
      <c r="C40" s="46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510000</v>
      </c>
      <c r="F45" s="37">
        <f>SUM(F16:F44)</f>
        <v>51000</v>
      </c>
      <c r="G45" s="37">
        <f>SUM(G16:G44)</f>
        <v>561000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D32" sqref="D3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2" t="s">
        <v>0</v>
      </c>
      <c r="B1" s="52"/>
      <c r="C1" s="52"/>
      <c r="D1" s="52"/>
      <c r="E1" s="52"/>
      <c r="F1" s="52"/>
      <c r="G1" s="5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3" t="s">
        <v>41</v>
      </c>
      <c r="B4" s="53"/>
      <c r="C4" s="7" t="s">
        <v>1</v>
      </c>
      <c r="D4" s="4"/>
      <c r="E4" s="4"/>
    </row>
    <row r="5" spans="1:7" ht="15" customHeight="1" x14ac:dyDescent="0.15">
      <c r="A5" s="45" t="s">
        <v>2</v>
      </c>
      <c r="B5" s="8" t="s">
        <v>42</v>
      </c>
      <c r="C5" s="9"/>
      <c r="D5" s="4"/>
      <c r="E5" s="4"/>
    </row>
    <row r="6" spans="1:7" ht="15" customHeight="1" x14ac:dyDescent="0.15">
      <c r="A6" s="45" t="s">
        <v>3</v>
      </c>
      <c r="B6" s="2" t="s">
        <v>43</v>
      </c>
      <c r="C6" s="4"/>
      <c r="D6" s="4"/>
      <c r="E6" s="4"/>
    </row>
    <row r="7" spans="1:7" ht="15" customHeight="1" x14ac:dyDescent="0.15">
      <c r="A7" s="45" t="s">
        <v>4</v>
      </c>
      <c r="B7" s="2" t="s">
        <v>44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4529000</v>
      </c>
      <c r="C11" s="4"/>
      <c r="D11" s="4"/>
      <c r="E11" s="4"/>
    </row>
    <row r="12" spans="1:7" ht="15" customHeight="1" x14ac:dyDescent="0.15">
      <c r="A12" s="2" t="s">
        <v>7</v>
      </c>
      <c r="B12" s="12">
        <v>42419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23</v>
      </c>
      <c r="B17" s="25" t="s">
        <v>24</v>
      </c>
      <c r="C17" s="19">
        <v>1</v>
      </c>
      <c r="D17" s="26">
        <v>3780000</v>
      </c>
      <c r="E17" s="21">
        <f t="shared" si="0"/>
        <v>3780000</v>
      </c>
      <c r="F17" s="22">
        <f t="shared" si="1"/>
        <v>378000</v>
      </c>
      <c r="G17" s="22">
        <f t="shared" si="2"/>
        <v>4158000</v>
      </c>
      <c r="I17" s="27"/>
    </row>
    <row r="18" spans="1:9" s="2" customFormat="1" ht="15" customHeight="1" x14ac:dyDescent="0.15">
      <c r="A18" s="24"/>
      <c r="B18" s="24"/>
      <c r="C18" s="46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7" t="s">
        <v>25</v>
      </c>
      <c r="C19" s="46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7" t="s">
        <v>26</v>
      </c>
      <c r="C20" s="46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7" t="s">
        <v>27</v>
      </c>
      <c r="C21" s="46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7" t="s">
        <v>28</v>
      </c>
      <c r="C22" s="46"/>
      <c r="D22" s="22"/>
      <c r="E22" s="21"/>
      <c r="F22" s="22"/>
      <c r="G22" s="22"/>
    </row>
    <row r="23" spans="1:9" s="2" customFormat="1" ht="15" customHeight="1" x14ac:dyDescent="0.15">
      <c r="A23" s="24"/>
      <c r="B23" s="47" t="s">
        <v>29</v>
      </c>
      <c r="C23" s="46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7" t="s">
        <v>30</v>
      </c>
      <c r="C24" s="46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7" t="s">
        <v>31</v>
      </c>
      <c r="C25" s="46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3"/>
      <c r="C26" s="46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 t="s">
        <v>32</v>
      </c>
      <c r="B27" s="43" t="s">
        <v>33</v>
      </c>
      <c r="C27" s="46">
        <v>1</v>
      </c>
      <c r="D27" s="22">
        <f>371000/1.1</f>
        <v>337272.72727272724</v>
      </c>
      <c r="E27" s="21">
        <f t="shared" ref="E27:E28" si="3">C27*D27</f>
        <v>337272.72727272724</v>
      </c>
      <c r="F27" s="22">
        <f>E27*10%</f>
        <v>33727.272727272728</v>
      </c>
      <c r="G27" s="22">
        <f t="shared" si="2"/>
        <v>370999.99999999994</v>
      </c>
    </row>
    <row r="28" spans="1:9" s="2" customFormat="1" ht="15" customHeight="1" x14ac:dyDescent="0.15">
      <c r="A28" s="24"/>
      <c r="B28" s="47" t="s">
        <v>39</v>
      </c>
      <c r="C28" s="46"/>
      <c r="D28" s="22"/>
      <c r="E28" s="21">
        <f t="shared" si="3"/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7" t="s">
        <v>34</v>
      </c>
      <c r="C29" s="46"/>
      <c r="D29" s="22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7" t="s">
        <v>35</v>
      </c>
      <c r="C30" s="46"/>
      <c r="D30" s="22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47" t="s">
        <v>36</v>
      </c>
      <c r="C31" s="46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47" t="s">
        <v>35</v>
      </c>
      <c r="C32" s="46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47" t="s">
        <v>37</v>
      </c>
      <c r="C33" s="46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47" t="s">
        <v>38</v>
      </c>
      <c r="C34" s="46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47" t="s">
        <v>40</v>
      </c>
      <c r="C35" s="46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47"/>
      <c r="C36" s="46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47"/>
      <c r="C37" s="46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47"/>
      <c r="C38" s="46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47"/>
      <c r="C39" s="46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47"/>
      <c r="C40" s="46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4117272.7272727271</v>
      </c>
      <c r="F45" s="37">
        <f>SUM(F16:F44)</f>
        <v>411727.27272727271</v>
      </c>
      <c r="G45" s="37">
        <f>SUM(G16:G44)</f>
        <v>4529000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총괄</vt:lpstr>
      <vt:lpstr>플로터 (2)</vt:lpstr>
      <vt:lpstr>플로터</vt:lpstr>
      <vt:lpstr>드론</vt:lpstr>
      <vt:lpstr>고프로</vt:lpstr>
      <vt:lpstr>imac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2016-02-19T05:39:01Z</cp:lastPrinted>
  <dcterms:created xsi:type="dcterms:W3CDTF">2014-08-18T10:42:20Z</dcterms:created>
  <dcterms:modified xsi:type="dcterms:W3CDTF">2016-02-19T05:45:05Z</dcterms:modified>
</cp:coreProperties>
</file>