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600" yWindow="120" windowWidth="18135" windowHeight="7875" activeTab="1"/>
  </bookViews>
  <sheets>
    <sheet name="컬러 (4)" sheetId="20" r:id="rId1"/>
    <sheet name="컬러 (3)" sheetId="19" r:id="rId2"/>
    <sheet name="컬러 (2)" sheetId="18" r:id="rId3"/>
  </sheets>
  <definedNames>
    <definedName name="_xlnm.Print_Area" localSheetId="2">'컬러 (2)'!$A$1:$G$48</definedName>
    <definedName name="_xlnm.Print_Area" localSheetId="1">'컬러 (3)'!$A$1:$G$48</definedName>
    <definedName name="_xlnm.Print_Area" localSheetId="0">'컬러 (4)'!$A$1:$G$48</definedName>
  </definedNames>
  <calcPr calcId="145621"/>
</workbook>
</file>

<file path=xl/calcChain.xml><?xml version="1.0" encoding="utf-8"?>
<calcChain xmlns="http://schemas.openxmlformats.org/spreadsheetml/2006/main">
  <c r="E42" i="18" l="1"/>
  <c r="F42" i="18" s="1"/>
  <c r="G42" i="18" s="1"/>
  <c r="F41" i="18"/>
  <c r="E41" i="18"/>
  <c r="G41" i="18" s="1"/>
  <c r="E40" i="18"/>
  <c r="F39" i="18"/>
  <c r="E39" i="18"/>
  <c r="G39" i="18" s="1"/>
  <c r="E38" i="18"/>
  <c r="F38" i="18" s="1"/>
  <c r="G38" i="18" s="1"/>
  <c r="F37" i="18"/>
  <c r="E37" i="18"/>
  <c r="G37" i="18" s="1"/>
  <c r="E36" i="18"/>
  <c r="E35" i="18"/>
  <c r="G35" i="18" s="1"/>
  <c r="E42" i="20"/>
  <c r="F42" i="20" s="1"/>
  <c r="E41" i="20"/>
  <c r="F41" i="20" s="1"/>
  <c r="G41" i="20" s="1"/>
  <c r="F40" i="20"/>
  <c r="G40" i="20" s="1"/>
  <c r="E40" i="20"/>
  <c r="E39" i="20"/>
  <c r="E38" i="20"/>
  <c r="F38" i="20" s="1"/>
  <c r="E37" i="20"/>
  <c r="F37" i="20" s="1"/>
  <c r="G37" i="20" s="1"/>
  <c r="E36" i="20"/>
  <c r="F36" i="20" s="1"/>
  <c r="G36" i="20" s="1"/>
  <c r="E35" i="20"/>
  <c r="G35" i="20" s="1"/>
  <c r="E33" i="20"/>
  <c r="F33" i="20" s="1"/>
  <c r="G33" i="20" s="1"/>
  <c r="E32" i="20"/>
  <c r="F32" i="20" s="1"/>
  <c r="G32" i="20" s="1"/>
  <c r="E28" i="20"/>
  <c r="G27" i="20"/>
  <c r="G26" i="20"/>
  <c r="G25" i="20"/>
  <c r="G24" i="20"/>
  <c r="G23" i="20"/>
  <c r="G22" i="20"/>
  <c r="G21" i="20"/>
  <c r="G20" i="20"/>
  <c r="G19" i="20"/>
  <c r="E18" i="20"/>
  <c r="E17" i="20"/>
  <c r="F17" i="20" s="1"/>
  <c r="E16" i="20"/>
  <c r="F16" i="20" s="1"/>
  <c r="B12" i="20"/>
  <c r="F36" i="18" l="1"/>
  <c r="F40" i="18"/>
  <c r="G40" i="18" s="1"/>
  <c r="E43" i="18"/>
  <c r="G16" i="20"/>
  <c r="E43" i="20"/>
  <c r="F28" i="20"/>
  <c r="G28" i="20" s="1"/>
  <c r="G17" i="20"/>
  <c r="G38" i="20"/>
  <c r="G42" i="20"/>
  <c r="F18" i="20"/>
  <c r="G18" i="20" s="1"/>
  <c r="F39" i="20"/>
  <c r="G39" i="20" s="1"/>
  <c r="E42" i="19"/>
  <c r="E41" i="19"/>
  <c r="E40" i="19"/>
  <c r="F40" i="19" s="1"/>
  <c r="G40" i="19" s="1"/>
  <c r="E39" i="19"/>
  <c r="F39" i="19" s="1"/>
  <c r="G39" i="19" s="1"/>
  <c r="E38" i="19"/>
  <c r="E37" i="19"/>
  <c r="F36" i="19"/>
  <c r="G36" i="19" s="1"/>
  <c r="E36" i="19"/>
  <c r="E35" i="19"/>
  <c r="G35" i="19" s="1"/>
  <c r="E33" i="19"/>
  <c r="F32" i="19"/>
  <c r="G32" i="19" s="1"/>
  <c r="E32" i="19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B12" i="19"/>
  <c r="E33" i="18"/>
  <c r="E32" i="18"/>
  <c r="F32" i="18" s="1"/>
  <c r="G32" i="18" s="1"/>
  <c r="G28" i="18"/>
  <c r="F28" i="18"/>
  <c r="E28" i="18"/>
  <c r="G27" i="18"/>
  <c r="G26" i="18"/>
  <c r="G25" i="18"/>
  <c r="G24" i="18"/>
  <c r="G23" i="18"/>
  <c r="G22" i="18"/>
  <c r="G21" i="18"/>
  <c r="G20" i="18"/>
  <c r="G19" i="18"/>
  <c r="G18" i="18"/>
  <c r="F18" i="18"/>
  <c r="E18" i="18"/>
  <c r="E17" i="18"/>
  <c r="E16" i="18"/>
  <c r="B12" i="18"/>
  <c r="F43" i="18" l="1"/>
  <c r="G36" i="18"/>
  <c r="G43" i="18" s="1"/>
  <c r="G43" i="20"/>
  <c r="B11" i="20" s="1"/>
  <c r="F43" i="20"/>
  <c r="F38" i="19"/>
  <c r="G38" i="19" s="1"/>
  <c r="G42" i="19"/>
  <c r="F42" i="19"/>
  <c r="E43" i="19"/>
  <c r="G17" i="19"/>
  <c r="F16" i="19"/>
  <c r="F33" i="19"/>
  <c r="G33" i="19" s="1"/>
  <c r="F37" i="19"/>
  <c r="G37" i="19" s="1"/>
  <c r="F41" i="19"/>
  <c r="G41" i="19" s="1"/>
  <c r="G16" i="19"/>
  <c r="F17" i="18"/>
  <c r="G17" i="18" s="1"/>
  <c r="F16" i="18"/>
  <c r="F33" i="18"/>
  <c r="G33" i="18" s="1"/>
  <c r="G16" i="18"/>
  <c r="F43" i="19" l="1"/>
  <c r="G43" i="19"/>
  <c r="B11" i="19" s="1"/>
  <c r="B11" i="18"/>
</calcChain>
</file>

<file path=xl/sharedStrings.xml><?xml version="1.0" encoding="utf-8"?>
<sst xmlns="http://schemas.openxmlformats.org/spreadsheetml/2006/main" count="123" uniqueCount="70">
  <si>
    <t xml:space="preserve">* REMARK </t>
    <phoneticPr fontId="4" type="noConversion"/>
  </si>
  <si>
    <t>* 견적담당 :  조규장 (010-2910-7760)</t>
    <phoneticPr fontId="4" type="noConversion"/>
  </si>
  <si>
    <t>합       계</t>
    <phoneticPr fontId="4" type="noConversion"/>
  </si>
  <si>
    <t>* 결제계좌 : 신한 719-04-210714 씨넷</t>
    <phoneticPr fontId="4" type="noConversion"/>
  </si>
  <si>
    <t>용지급지장치 550장 카세트 2ea + 50매 수동급지함</t>
    <phoneticPr fontId="4" type="noConversion"/>
  </si>
  <si>
    <t>고속 3초 팩스 전송 (옵션)</t>
    <phoneticPr fontId="4" type="noConversion"/>
  </si>
  <si>
    <t>다양한 용지 사이즈와 두께에 대응</t>
    <phoneticPr fontId="4" type="noConversion"/>
  </si>
  <si>
    <t>다양한 복사 및 문서 소트기능</t>
    <phoneticPr fontId="4" type="noConversion"/>
  </si>
  <si>
    <t>합 계 액</t>
    <phoneticPr fontId="4" type="noConversion"/>
  </si>
  <si>
    <t>세 액</t>
    <phoneticPr fontId="4" type="noConversion"/>
  </si>
  <si>
    <t>금  액</t>
    <phoneticPr fontId="4" type="noConversion"/>
  </si>
  <si>
    <t>단  가</t>
    <phoneticPr fontId="4" type="noConversion"/>
  </si>
  <si>
    <t>수 량</t>
    <phoneticPr fontId="4" type="noConversion"/>
  </si>
  <si>
    <t>규             격</t>
    <phoneticPr fontId="4" type="noConversion"/>
  </si>
  <si>
    <t>품  명</t>
    <phoneticPr fontId="4" type="noConversion"/>
  </si>
  <si>
    <t>결 재 조 건 :</t>
  </si>
  <si>
    <t xml:space="preserve">견 적 일 자 : </t>
    <phoneticPr fontId="4" type="noConversion"/>
  </si>
  <si>
    <t>견 적 합 계 :</t>
    <phoneticPr fontId="4" type="noConversion"/>
  </si>
  <si>
    <t>아래와 같이 견적합니다.</t>
  </si>
  <si>
    <t>담당자 :</t>
    <phoneticPr fontId="4" type="noConversion"/>
  </si>
  <si>
    <t>팩  스 :</t>
    <phoneticPr fontId="4" type="noConversion"/>
  </si>
  <si>
    <t>전  화 :</t>
    <phoneticPr fontId="4" type="noConversion"/>
  </si>
  <si>
    <t>귀하</t>
    <phoneticPr fontId="4" type="noConversion"/>
  </si>
  <si>
    <t>견     적     서</t>
    <phoneticPr fontId="4" type="noConversion"/>
  </si>
  <si>
    <t xml:space="preserve">* REMARK </t>
    <phoneticPr fontId="4" type="noConversion"/>
  </si>
  <si>
    <t>* 견적담당 :  조규장 (010-2910-7760)</t>
    <phoneticPr fontId="4" type="noConversion"/>
  </si>
  <si>
    <t>합       계</t>
    <phoneticPr fontId="4" type="noConversion"/>
  </si>
  <si>
    <t>* 결제계좌 : 신한 719-04-210714 씨넷</t>
    <phoneticPr fontId="4" type="noConversion"/>
  </si>
  <si>
    <t>합 계 액</t>
    <phoneticPr fontId="4" type="noConversion"/>
  </si>
  <si>
    <t>세 액</t>
    <phoneticPr fontId="4" type="noConversion"/>
  </si>
  <si>
    <t>금  액</t>
    <phoneticPr fontId="4" type="noConversion"/>
  </si>
  <si>
    <t>단  가</t>
    <phoneticPr fontId="4" type="noConversion"/>
  </si>
  <si>
    <t>수 량</t>
    <phoneticPr fontId="4" type="noConversion"/>
  </si>
  <si>
    <t>규             격</t>
    <phoneticPr fontId="4" type="noConversion"/>
  </si>
  <si>
    <t>품  명</t>
    <phoneticPr fontId="4" type="noConversion"/>
  </si>
  <si>
    <t xml:space="preserve">견 적 일 자 : </t>
    <phoneticPr fontId="4" type="noConversion"/>
  </si>
  <si>
    <t>견 적 합 계 :</t>
    <phoneticPr fontId="4" type="noConversion"/>
  </si>
  <si>
    <t>귀하</t>
    <phoneticPr fontId="4" type="noConversion"/>
  </si>
  <si>
    <t>컬러복사기</t>
    <phoneticPr fontId="4" type="noConversion"/>
  </si>
  <si>
    <t>DADF 급지용량 : 100매</t>
    <phoneticPr fontId="4" type="noConversion"/>
  </si>
  <si>
    <t>양면 인쇄장치 기본제공 (양면스캔, 양면인쇄, 양면복사)</t>
    <phoneticPr fontId="4" type="noConversion"/>
  </si>
  <si>
    <t>1200dpi 고화질 인쇄 및 복사 품질</t>
    <phoneticPr fontId="4" type="noConversion"/>
  </si>
  <si>
    <t>네트워크 출력안정성을 높인 UFR II 프린터/스캔 보드</t>
    <phoneticPr fontId="4" type="noConversion"/>
  </si>
  <si>
    <t>600dpi 고품질 스캔 및 Send 기능</t>
    <phoneticPr fontId="4" type="noConversion"/>
  </si>
  <si>
    <t>IR ADV 3325KB</t>
    <phoneticPr fontId="4" type="noConversion"/>
  </si>
  <si>
    <t>검정/컬러 분당 25매 출력속도</t>
    <phoneticPr fontId="4" type="noConversion"/>
  </si>
  <si>
    <t>물품식별번호 : 22961449</t>
    <phoneticPr fontId="4" type="noConversion"/>
  </si>
  <si>
    <t>물품식별번호 : 22961450</t>
    <phoneticPr fontId="4" type="noConversion"/>
  </si>
  <si>
    <t>IR ADV 3330KB</t>
    <phoneticPr fontId="4" type="noConversion"/>
  </si>
  <si>
    <t>팩스보드</t>
    <phoneticPr fontId="4" type="noConversion"/>
  </si>
  <si>
    <t>팩스보드</t>
    <phoneticPr fontId="4" type="noConversion"/>
  </si>
  <si>
    <t>HP M775F MFP</t>
    <phoneticPr fontId="4" type="noConversion"/>
  </si>
  <si>
    <t>검정/컬러 분당 30매 출력속도</t>
    <phoneticPr fontId="4" type="noConversion"/>
  </si>
  <si>
    <t>자동원고이송장치(DADF) 55ppm</t>
    <phoneticPr fontId="4" type="noConversion"/>
  </si>
  <si>
    <t>팩스보드기본장착</t>
    <phoneticPr fontId="4" type="noConversion"/>
  </si>
  <si>
    <t>HP PCL5C, PCL6 기본제공</t>
    <phoneticPr fontId="4" type="noConversion"/>
  </si>
  <si>
    <t>㈜용천</t>
    <phoneticPr fontId="4" type="noConversion"/>
  </si>
  <si>
    <t>2GB 메모리 + 250GB HDD</t>
    <phoneticPr fontId="4" type="noConversion"/>
  </si>
  <si>
    <t>1.5GB 메모리+ 320GB HDD</t>
    <phoneticPr fontId="4" type="noConversion"/>
  </si>
  <si>
    <t>용지급지장치 500매 용지함 2ea + 250매 용지함 + 50매 수동급지함</t>
    <phoneticPr fontId="4" type="noConversion"/>
  </si>
  <si>
    <t>검정토너 13,500매</t>
    <phoneticPr fontId="4" type="noConversion"/>
  </si>
  <si>
    <t>파랑토너 16,000매</t>
    <phoneticPr fontId="4" type="noConversion"/>
  </si>
  <si>
    <t>노랑토너 16,000매</t>
    <phoneticPr fontId="4" type="noConversion"/>
  </si>
  <si>
    <t>빨강토너 16,000매</t>
    <phoneticPr fontId="4" type="noConversion"/>
  </si>
  <si>
    <t>검정토너 36,000매</t>
    <phoneticPr fontId="4" type="noConversion"/>
  </si>
  <si>
    <t>파랑토너 19,000매</t>
    <phoneticPr fontId="4" type="noConversion"/>
  </si>
  <si>
    <t>노랑토너 19,000매</t>
    <phoneticPr fontId="4" type="noConversion"/>
  </si>
  <si>
    <t>빨강토너 19,000매</t>
    <phoneticPr fontId="4" type="noConversion"/>
  </si>
  <si>
    <t>자동원고이송장치(DADF) 30ppm</t>
    <phoneticPr fontId="4" type="noConversion"/>
  </si>
  <si>
    <t>1. 소모품 비용이 기존제품 대비 월등히 저렴합니다. (최저 유지비)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</si>
</sst>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2" borderId="4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1" fontId="3" fillId="0" borderId="7" xfId="1" applyFont="1" applyBorder="1" applyAlignment="1">
      <alignment vertical="center"/>
    </xf>
    <xf numFmtId="41" fontId="3" fillId="0" borderId="8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1" fontId="3" fillId="0" borderId="0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1" fontId="3" fillId="0" borderId="6" xfId="1" applyFont="1" applyBorder="1" applyAlignment="1">
      <alignment vertical="center"/>
    </xf>
    <xf numFmtId="41" fontId="3" fillId="0" borderId="6" xfId="1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3" fillId="0" borderId="7" xfId="1" applyFont="1" applyBorder="1" applyAlignment="1"/>
    <xf numFmtId="0" fontId="3" fillId="0" borderId="7" xfId="0" applyFont="1" applyBorder="1" applyAlignment="1">
      <alignment horizontal="center"/>
    </xf>
    <xf numFmtId="41" fontId="3" fillId="0" borderId="0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41" fontId="3" fillId="0" borderId="7" xfId="0" applyNumberFormat="1" applyFont="1" applyBorder="1" applyAlignment="1">
      <alignment horizontal="center"/>
    </xf>
    <xf numFmtId="41" fontId="3" fillId="0" borderId="10" xfId="1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41" fontId="3" fillId="2" borderId="12" xfId="1" applyFont="1" applyFill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31" fontId="5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vertical="center"/>
    </xf>
    <xf numFmtId="41" fontId="3" fillId="3" borderId="0" xfId="1" applyFont="1" applyFill="1" applyAlignment="1">
      <alignment vertical="center"/>
    </xf>
    <xf numFmtId="176" fontId="5" fillId="0" borderId="0" xfId="1" applyNumberFormat="1" applyFont="1" applyAlignment="1">
      <alignment horizontal="right" vertical="center"/>
    </xf>
    <xf numFmtId="42" fontId="5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41" fontId="3" fillId="0" borderId="0" xfId="1" applyFont="1" applyAlignment="1">
      <alignment horizontal="right" vertical="center"/>
    </xf>
    <xf numFmtId="41" fontId="5" fillId="0" borderId="15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41" fontId="5" fillId="0" borderId="7" xfId="1" applyFont="1" applyBorder="1" applyAlignment="1">
      <alignment vertical="center"/>
    </xf>
    <xf numFmtId="41" fontId="5" fillId="0" borderId="7" xfId="1" applyFont="1" applyBorder="1" applyAlignment="1"/>
    <xf numFmtId="41" fontId="5" fillId="0" borderId="7" xfId="1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8">
    <cellStyle name="Comma [0] 2" xfId="7"/>
    <cellStyle name="Normal 2" xfId="5"/>
    <cellStyle name="Percent 2" xfId="6"/>
    <cellStyle name="쉼표 [0]" xfId="1" builtinId="6"/>
    <cellStyle name="쉼표 [0] 2" xfId="4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0" zoomScaleNormal="100" workbookViewId="0">
      <selection activeCell="D36" sqref="D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56</v>
      </c>
      <c r="B4" s="57"/>
      <c r="C4" s="49" t="s">
        <v>22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3960000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f ca="1">NOW()</f>
        <v>42682.454943865741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</row>
    <row r="17" spans="1:7" s="3" customFormat="1" ht="15" customHeight="1" x14ac:dyDescent="0.15">
      <c r="A17" s="26" t="s">
        <v>38</v>
      </c>
      <c r="B17" s="30" t="s">
        <v>51</v>
      </c>
      <c r="C17" s="28">
        <v>1</v>
      </c>
      <c r="D17" s="22">
        <v>3600000</v>
      </c>
      <c r="E17" s="23">
        <f>C17*D17</f>
        <v>3600000</v>
      </c>
      <c r="F17" s="16">
        <f>E17*10%</f>
        <v>360000</v>
      </c>
      <c r="G17" s="16">
        <f t="shared" si="0"/>
        <v>3960000</v>
      </c>
    </row>
    <row r="18" spans="1:7" s="3" customFormat="1" ht="15" customHeight="1" x14ac:dyDescent="0.15">
      <c r="A18" s="29"/>
      <c r="B18" s="52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</row>
    <row r="19" spans="1:7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</row>
    <row r="20" spans="1:7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</row>
    <row r="21" spans="1:7" s="3" customFormat="1" ht="15" customHeight="1" x14ac:dyDescent="0.15">
      <c r="A21" s="29"/>
      <c r="B21" s="54" t="s">
        <v>52</v>
      </c>
      <c r="C21" s="28"/>
      <c r="D21" s="22"/>
      <c r="E21" s="23"/>
      <c r="F21" s="16"/>
      <c r="G21" s="16">
        <f t="shared" si="0"/>
        <v>0</v>
      </c>
    </row>
    <row r="22" spans="1:7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7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7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</row>
    <row r="25" spans="1:7" s="3" customFormat="1" ht="15" customHeight="1" x14ac:dyDescent="0.15">
      <c r="A25" s="21"/>
      <c r="B25" s="54" t="s">
        <v>55</v>
      </c>
      <c r="C25" s="20"/>
      <c r="D25" s="22"/>
      <c r="E25" s="23"/>
      <c r="F25" s="16"/>
      <c r="G25" s="16">
        <f t="shared" si="0"/>
        <v>0</v>
      </c>
    </row>
    <row r="26" spans="1:7" s="3" customFormat="1" ht="15" customHeight="1" x14ac:dyDescent="0.15">
      <c r="A26" s="21"/>
      <c r="B26" s="16" t="s">
        <v>68</v>
      </c>
      <c r="C26" s="20"/>
      <c r="D26" s="22"/>
      <c r="E26" s="23"/>
      <c r="F26" s="16"/>
      <c r="G26" s="16">
        <f t="shared" si="0"/>
        <v>0</v>
      </c>
    </row>
    <row r="27" spans="1:7" s="3" customFormat="1" ht="15" customHeight="1" x14ac:dyDescent="0.15">
      <c r="A27" s="21"/>
      <c r="B27" s="16" t="s">
        <v>43</v>
      </c>
      <c r="C27" s="20"/>
      <c r="D27" s="22"/>
      <c r="E27" s="22"/>
      <c r="F27" s="16"/>
      <c r="G27" s="16">
        <f t="shared" si="0"/>
        <v>0</v>
      </c>
    </row>
    <row r="28" spans="1:7" s="3" customFormat="1" ht="15" customHeight="1" x14ac:dyDescent="0.15">
      <c r="A28" s="21"/>
      <c r="B28" s="51" t="s">
        <v>39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</row>
    <row r="29" spans="1:7" s="3" customFormat="1" ht="15" customHeight="1" x14ac:dyDescent="0.15">
      <c r="A29" s="21"/>
      <c r="B29" s="53" t="s">
        <v>59</v>
      </c>
      <c r="C29" s="20"/>
      <c r="D29" s="22"/>
      <c r="E29" s="22"/>
      <c r="F29" s="16"/>
      <c r="G29" s="16"/>
    </row>
    <row r="30" spans="1:7" s="3" customFormat="1" ht="15" customHeight="1" x14ac:dyDescent="0.15">
      <c r="A30" s="21"/>
      <c r="B30" s="51" t="s">
        <v>58</v>
      </c>
      <c r="C30" s="20"/>
      <c r="D30" s="22"/>
      <c r="E30" s="22"/>
      <c r="F30" s="16"/>
      <c r="G30" s="16"/>
    </row>
    <row r="31" spans="1:7" s="3" customFormat="1" ht="15" customHeight="1" x14ac:dyDescent="0.15">
      <c r="A31" s="21"/>
      <c r="B31" s="55" t="s">
        <v>54</v>
      </c>
      <c r="C31" s="20"/>
      <c r="D31" s="22"/>
      <c r="E31" s="22"/>
      <c r="F31" s="16"/>
      <c r="G31" s="16"/>
    </row>
    <row r="32" spans="1:7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 x14ac:dyDescent="0.15">
      <c r="A33" s="21"/>
      <c r="B33" s="21" t="s">
        <v>60</v>
      </c>
      <c r="C33" s="20"/>
      <c r="D33" s="22">
        <v>198000</v>
      </c>
      <c r="E33" s="22">
        <f>C33*D33</f>
        <v>0</v>
      </c>
      <c r="F33" s="16">
        <f>E33*10%</f>
        <v>0</v>
      </c>
      <c r="G33" s="16">
        <f>SUM(E33:F33)</f>
        <v>0</v>
      </c>
    </row>
    <row r="34" spans="1:7" s="3" customFormat="1" ht="15" customHeight="1" x14ac:dyDescent="0.15">
      <c r="A34" s="21"/>
      <c r="B34" s="21" t="s">
        <v>61</v>
      </c>
      <c r="C34" s="20"/>
      <c r="D34" s="22">
        <v>484000</v>
      </c>
      <c r="E34" s="22"/>
      <c r="F34" s="16"/>
      <c r="G34" s="16"/>
    </row>
    <row r="35" spans="1:7" s="3" customFormat="1" ht="15" customHeight="1" x14ac:dyDescent="0.15">
      <c r="A35" s="21"/>
      <c r="B35" s="21" t="s">
        <v>62</v>
      </c>
      <c r="C35" s="20"/>
      <c r="D35" s="22">
        <v>484000</v>
      </c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7" s="3" customFormat="1" ht="15" customHeight="1" x14ac:dyDescent="0.15">
      <c r="A36" s="21"/>
      <c r="B36" s="21" t="s">
        <v>63</v>
      </c>
      <c r="C36" s="20"/>
      <c r="D36" s="22">
        <v>484000</v>
      </c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3600000</v>
      </c>
      <c r="F43" s="12">
        <f>SUM(F16:F42)</f>
        <v>360000</v>
      </c>
      <c r="G43" s="12">
        <f>SUM(G16:G42)</f>
        <v>3960000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56</v>
      </c>
      <c r="B4" s="57"/>
      <c r="C4" s="49" t="s">
        <v>37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36</v>
      </c>
      <c r="B11" s="44">
        <f>G43</f>
        <v>3960000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35</v>
      </c>
      <c r="B12" s="43">
        <f ca="1">NOW()</f>
        <v>42682.454943865741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34</v>
      </c>
      <c r="B15" s="37" t="s">
        <v>33</v>
      </c>
      <c r="C15" s="35" t="s">
        <v>32</v>
      </c>
      <c r="D15" s="35" t="s">
        <v>31</v>
      </c>
      <c r="E15" s="36" t="s">
        <v>30</v>
      </c>
      <c r="F15" s="36" t="s">
        <v>29</v>
      </c>
      <c r="G15" s="35" t="s">
        <v>28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48</v>
      </c>
      <c r="C17" s="28">
        <v>1</v>
      </c>
      <c r="D17" s="22">
        <v>3300000</v>
      </c>
      <c r="E17" s="23">
        <f>C17*D17</f>
        <v>3300000</v>
      </c>
      <c r="F17" s="16">
        <f>E17*10%</f>
        <v>330000</v>
      </c>
      <c r="G17" s="16">
        <f t="shared" si="0"/>
        <v>3630000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47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54" t="s">
        <v>52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42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53" t="s">
        <v>53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5" t="s">
        <v>57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 t="s">
        <v>50</v>
      </c>
      <c r="C33" s="20">
        <v>1</v>
      </c>
      <c r="D33" s="22">
        <v>300000</v>
      </c>
      <c r="E33" s="22">
        <f>C33*D33</f>
        <v>300000</v>
      </c>
      <c r="F33" s="16">
        <f>E33*10%</f>
        <v>30000</v>
      </c>
      <c r="G33" s="16">
        <f>SUM(E33:F33)</f>
        <v>330000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 t="s">
        <v>64</v>
      </c>
      <c r="C35" s="20"/>
      <c r="D35" s="22">
        <v>108000</v>
      </c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 t="s">
        <v>65</v>
      </c>
      <c r="C36" s="20"/>
      <c r="D36" s="22">
        <v>148000</v>
      </c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 t="s">
        <v>66</v>
      </c>
      <c r="C37" s="20"/>
      <c r="D37" s="22">
        <v>148000</v>
      </c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 t="s">
        <v>67</v>
      </c>
      <c r="C38" s="20"/>
      <c r="D38" s="22">
        <v>148000</v>
      </c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27</v>
      </c>
      <c r="B43" s="6"/>
      <c r="C43" s="5"/>
      <c r="D43" s="14" t="s">
        <v>26</v>
      </c>
      <c r="E43" s="13">
        <f>SUM(E16:E42)</f>
        <v>3600000</v>
      </c>
      <c r="F43" s="12">
        <f>SUM(F16:F42)</f>
        <v>360000</v>
      </c>
      <c r="G43" s="12">
        <f>SUM(G16:G42)</f>
        <v>3960000</v>
      </c>
    </row>
    <row r="44" spans="1:12" s="3" customFormat="1" ht="15" customHeight="1" thickBot="1" x14ac:dyDescent="0.2">
      <c r="A44" s="11" t="s">
        <v>25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24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69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6" zoomScaleNormal="100" workbookViewId="0">
      <selection activeCell="C40" sqref="C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23</v>
      </c>
      <c r="B1" s="56"/>
      <c r="C1" s="56"/>
      <c r="D1" s="56"/>
      <c r="E1" s="56"/>
      <c r="F1" s="56"/>
      <c r="G1" s="56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7" t="s">
        <v>56</v>
      </c>
      <c r="B4" s="57"/>
      <c r="C4" s="49" t="s">
        <v>37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20</v>
      </c>
      <c r="B6" s="6"/>
      <c r="C6" s="4"/>
      <c r="D6" s="4"/>
      <c r="E6" s="4"/>
      <c r="L6" s="46"/>
    </row>
    <row r="7" spans="1:13" ht="15" customHeight="1" x14ac:dyDescent="0.15">
      <c r="A7" s="47" t="s">
        <v>19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18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36</v>
      </c>
      <c r="B11" s="44">
        <f>G43</f>
        <v>3190000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35</v>
      </c>
      <c r="B12" s="43">
        <f ca="1">NOW()</f>
        <v>42682.454943865741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15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34</v>
      </c>
      <c r="B15" s="37" t="s">
        <v>33</v>
      </c>
      <c r="C15" s="35" t="s">
        <v>32</v>
      </c>
      <c r="D15" s="35" t="s">
        <v>31</v>
      </c>
      <c r="E15" s="36" t="s">
        <v>30</v>
      </c>
      <c r="F15" s="36" t="s">
        <v>29</v>
      </c>
      <c r="G15" s="35" t="s">
        <v>28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44</v>
      </c>
      <c r="C17" s="28">
        <v>1</v>
      </c>
      <c r="D17" s="22">
        <v>2600000</v>
      </c>
      <c r="E17" s="23">
        <f>C17*D17</f>
        <v>2600000</v>
      </c>
      <c r="F17" s="16">
        <f>E17*10%</f>
        <v>260000</v>
      </c>
      <c r="G17" s="16">
        <f t="shared" si="0"/>
        <v>2860000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46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45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7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40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6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42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53" t="s">
        <v>53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39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5" t="s">
        <v>57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 t="s">
        <v>49</v>
      </c>
      <c r="C33" s="20">
        <v>1</v>
      </c>
      <c r="D33" s="22">
        <v>300000</v>
      </c>
      <c r="E33" s="22">
        <f>C33*D33</f>
        <v>300000</v>
      </c>
      <c r="F33" s="16">
        <f>E33*10%</f>
        <v>30000</v>
      </c>
      <c r="G33" s="16">
        <f>SUM(E33:F33)</f>
        <v>330000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 t="s">
        <v>64</v>
      </c>
      <c r="C35" s="20"/>
      <c r="D35" s="22">
        <v>108000</v>
      </c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 t="s">
        <v>65</v>
      </c>
      <c r="C36" s="20"/>
      <c r="D36" s="22">
        <v>148000</v>
      </c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 t="s">
        <v>66</v>
      </c>
      <c r="C37" s="20"/>
      <c r="D37" s="22">
        <v>148000</v>
      </c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 t="s">
        <v>67</v>
      </c>
      <c r="C38" s="20"/>
      <c r="D38" s="22">
        <v>148000</v>
      </c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2900000</v>
      </c>
      <c r="F43" s="12">
        <f>SUM(F16:F42)</f>
        <v>290000</v>
      </c>
      <c r="G43" s="12">
        <f>SUM(G16:G42)</f>
        <v>3190000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69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컬러 (4)</vt:lpstr>
      <vt:lpstr>컬러 (3)</vt:lpstr>
      <vt:lpstr>컬러 (2)</vt:lpstr>
      <vt:lpstr>'컬러 (2)'!Print_Area</vt:lpstr>
      <vt:lpstr>'컬러 (3)'!Print_Area</vt:lpstr>
      <vt:lpstr>'컬러 (4)'!Print_Area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2016-11-08T01:55:34Z</cp:lastPrinted>
  <dcterms:created xsi:type="dcterms:W3CDTF">2011-02-16T09:22:16Z</dcterms:created>
  <dcterms:modified xsi:type="dcterms:W3CDTF">2016-11-08T01:55:36Z</dcterms:modified>
</cp:coreProperties>
</file>