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 activeTab="6"/>
  </bookViews>
  <sheets>
    <sheet name="m570dw" sheetId="6" r:id="rId1"/>
    <sheet name="m477fdw" sheetId="5" r:id="rId2"/>
    <sheet name="m477" sheetId="4" r:id="rId3"/>
    <sheet name="m277dw" sheetId="7" r:id="rId4"/>
    <sheet name="x476" sheetId="3" r:id="rId5"/>
    <sheet name="x577" sheetId="2" r:id="rId6"/>
    <sheet name="x585z" sheetId="1" r:id="rId7"/>
  </sheets>
  <calcPr calcId="145621"/>
</workbook>
</file>

<file path=xl/calcChain.xml><?xml version="1.0" encoding="utf-8"?>
<calcChain xmlns="http://schemas.openxmlformats.org/spreadsheetml/2006/main">
  <c r="E42" i="7" l="1"/>
  <c r="F42" i="7" s="1"/>
  <c r="E41" i="7"/>
  <c r="F41" i="7" s="1"/>
  <c r="G41" i="7" s="1"/>
  <c r="F40" i="7"/>
  <c r="G40" i="7" s="1"/>
  <c r="E40" i="7"/>
  <c r="E39" i="7"/>
  <c r="E38" i="7"/>
  <c r="F38" i="7" s="1"/>
  <c r="E37" i="7"/>
  <c r="F37" i="7" s="1"/>
  <c r="G37" i="7" s="1"/>
  <c r="F36" i="7"/>
  <c r="G36" i="7" s="1"/>
  <c r="E36" i="7"/>
  <c r="E35" i="7"/>
  <c r="E34" i="7"/>
  <c r="G33" i="7"/>
  <c r="F33" i="7"/>
  <c r="E32" i="7"/>
  <c r="E31" i="7"/>
  <c r="G28" i="7"/>
  <c r="G27" i="7"/>
  <c r="G26" i="7"/>
  <c r="G25" i="7"/>
  <c r="G24" i="7"/>
  <c r="G23" i="7"/>
  <c r="G22" i="7"/>
  <c r="G21" i="7"/>
  <c r="G20" i="7"/>
  <c r="G19" i="7"/>
  <c r="E18" i="7"/>
  <c r="E17" i="7"/>
  <c r="F17" i="7" s="1"/>
  <c r="E16" i="7"/>
  <c r="F16" i="7" s="1"/>
  <c r="B12" i="7"/>
  <c r="G32" i="7" l="1"/>
  <c r="G16" i="7"/>
  <c r="G18" i="7"/>
  <c r="G39" i="7"/>
  <c r="E43" i="7"/>
  <c r="F18" i="7"/>
  <c r="F43" i="7" s="1"/>
  <c r="F32" i="7"/>
  <c r="F35" i="7"/>
  <c r="G35" i="7" s="1"/>
  <c r="F39" i="7"/>
  <c r="F31" i="7"/>
  <c r="G31" i="7" s="1"/>
  <c r="F34" i="7"/>
  <c r="G34" i="7" s="1"/>
  <c r="G17" i="7"/>
  <c r="G38" i="7"/>
  <c r="G42" i="7"/>
  <c r="E42" i="6"/>
  <c r="F42" i="6" s="1"/>
  <c r="E41" i="6"/>
  <c r="F41" i="6" s="1"/>
  <c r="G41" i="6" s="1"/>
  <c r="F40" i="6"/>
  <c r="G40" i="6" s="1"/>
  <c r="E40" i="6"/>
  <c r="E39" i="6"/>
  <c r="E38" i="6"/>
  <c r="F38" i="6" s="1"/>
  <c r="E37" i="6"/>
  <c r="F37" i="6" s="1"/>
  <c r="G37" i="6" s="1"/>
  <c r="F36" i="6"/>
  <c r="G36" i="6" s="1"/>
  <c r="E36" i="6"/>
  <c r="E35" i="6"/>
  <c r="E34" i="6"/>
  <c r="F34" i="6" s="1"/>
  <c r="G33" i="6"/>
  <c r="F33" i="6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E18" i="6"/>
  <c r="E17" i="6"/>
  <c r="F17" i="6" s="1"/>
  <c r="E16" i="6"/>
  <c r="F16" i="6" s="1"/>
  <c r="B12" i="6"/>
  <c r="B12" i="1"/>
  <c r="B12" i="2"/>
  <c r="B12" i="3"/>
  <c r="B12" i="5"/>
  <c r="B12" i="4"/>
  <c r="E42" i="5"/>
  <c r="F42" i="5" s="1"/>
  <c r="E41" i="5"/>
  <c r="E40" i="5"/>
  <c r="F40" i="5" s="1"/>
  <c r="G40" i="5" s="1"/>
  <c r="F39" i="5"/>
  <c r="G39" i="5" s="1"/>
  <c r="E39" i="5"/>
  <c r="E38" i="5"/>
  <c r="F38" i="5" s="1"/>
  <c r="E37" i="5"/>
  <c r="E36" i="5"/>
  <c r="F36" i="5" s="1"/>
  <c r="G36" i="5" s="1"/>
  <c r="F35" i="5"/>
  <c r="G35" i="5" s="1"/>
  <c r="E35" i="5"/>
  <c r="E34" i="5"/>
  <c r="F34" i="5" s="1"/>
  <c r="F33" i="5"/>
  <c r="G33" i="5" s="1"/>
  <c r="F32" i="5"/>
  <c r="G32" i="5" s="1"/>
  <c r="E32" i="5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G18" i="5" s="1"/>
  <c r="E18" i="5"/>
  <c r="E17" i="5"/>
  <c r="F17" i="5" s="1"/>
  <c r="E16" i="5"/>
  <c r="G18" i="1"/>
  <c r="E42" i="4"/>
  <c r="F42" i="4" s="1"/>
  <c r="E41" i="4"/>
  <c r="F41" i="4" s="1"/>
  <c r="G41" i="4" s="1"/>
  <c r="E40" i="4"/>
  <c r="F40" i="4" s="1"/>
  <c r="G40" i="4" s="1"/>
  <c r="E39" i="4"/>
  <c r="F39" i="4" s="1"/>
  <c r="E38" i="4"/>
  <c r="F38" i="4" s="1"/>
  <c r="F37" i="4"/>
  <c r="G37" i="4" s="1"/>
  <c r="E37" i="4"/>
  <c r="E36" i="4"/>
  <c r="F36" i="4" s="1"/>
  <c r="G36" i="4" s="1"/>
  <c r="E35" i="4"/>
  <c r="E34" i="4"/>
  <c r="F34" i="4" s="1"/>
  <c r="F33" i="4"/>
  <c r="G33" i="4" s="1"/>
  <c r="F32" i="4"/>
  <c r="E32" i="4"/>
  <c r="G32" i="4" s="1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G18" i="4" s="1"/>
  <c r="E17" i="4"/>
  <c r="F17" i="4" s="1"/>
  <c r="F16" i="4"/>
  <c r="E16" i="4"/>
  <c r="E42" i="3"/>
  <c r="E41" i="3"/>
  <c r="F41" i="3" s="1"/>
  <c r="G41" i="3" s="1"/>
  <c r="G40" i="3"/>
  <c r="F40" i="3"/>
  <c r="E40" i="3"/>
  <c r="F39" i="3"/>
  <c r="E39" i="3"/>
  <c r="G39" i="3" s="1"/>
  <c r="E38" i="3"/>
  <c r="E37" i="3"/>
  <c r="F37" i="3" s="1"/>
  <c r="G37" i="3" s="1"/>
  <c r="G36" i="3"/>
  <c r="F36" i="3"/>
  <c r="E36" i="3"/>
  <c r="F35" i="3"/>
  <c r="E35" i="3"/>
  <c r="G35" i="3" s="1"/>
  <c r="E34" i="3"/>
  <c r="G33" i="3"/>
  <c r="F33" i="3"/>
  <c r="F32" i="3"/>
  <c r="E32" i="3"/>
  <c r="G32" i="3" s="1"/>
  <c r="E31" i="3"/>
  <c r="G28" i="3"/>
  <c r="G27" i="3"/>
  <c r="G26" i="3"/>
  <c r="G25" i="3"/>
  <c r="G24" i="3"/>
  <c r="G23" i="3"/>
  <c r="G22" i="3"/>
  <c r="G21" i="3"/>
  <c r="G20" i="3"/>
  <c r="G19" i="3"/>
  <c r="G18" i="3"/>
  <c r="E17" i="3"/>
  <c r="E16" i="3"/>
  <c r="E43" i="3" s="1"/>
  <c r="E42" i="2"/>
  <c r="F42" i="2" s="1"/>
  <c r="E41" i="2"/>
  <c r="F41" i="2" s="1"/>
  <c r="G41" i="2" s="1"/>
  <c r="E40" i="2"/>
  <c r="F40" i="2" s="1"/>
  <c r="G40" i="2" s="1"/>
  <c r="E39" i="2"/>
  <c r="F39" i="2" s="1"/>
  <c r="E38" i="2"/>
  <c r="F38" i="2" s="1"/>
  <c r="E37" i="2"/>
  <c r="F37" i="2" s="1"/>
  <c r="G37" i="2" s="1"/>
  <c r="E36" i="2"/>
  <c r="F36" i="2" s="1"/>
  <c r="G36" i="2" s="1"/>
  <c r="E35" i="2"/>
  <c r="F35" i="2" s="1"/>
  <c r="E34" i="2"/>
  <c r="G33" i="2"/>
  <c r="F33" i="2"/>
  <c r="E32" i="2"/>
  <c r="F32" i="2" s="1"/>
  <c r="F31" i="2"/>
  <c r="E31" i="2"/>
  <c r="G28" i="2"/>
  <c r="G27" i="2"/>
  <c r="G26" i="2"/>
  <c r="G25" i="2"/>
  <c r="G24" i="2"/>
  <c r="G23" i="2"/>
  <c r="G22" i="2"/>
  <c r="G21" i="2"/>
  <c r="G20" i="2"/>
  <c r="G19" i="2"/>
  <c r="E17" i="2"/>
  <c r="F16" i="2"/>
  <c r="E16" i="2"/>
  <c r="G16" i="2" s="1"/>
  <c r="G43" i="7" l="1"/>
  <c r="B11" i="7" s="1"/>
  <c r="E43" i="5"/>
  <c r="G18" i="6"/>
  <c r="G32" i="6"/>
  <c r="G35" i="6"/>
  <c r="G16" i="6"/>
  <c r="E43" i="6"/>
  <c r="F18" i="6"/>
  <c r="F32" i="6"/>
  <c r="F35" i="6"/>
  <c r="F43" i="6" s="1"/>
  <c r="F39" i="6"/>
  <c r="G39" i="6" s="1"/>
  <c r="G17" i="6"/>
  <c r="G31" i="6"/>
  <c r="G34" i="6"/>
  <c r="G38" i="6"/>
  <c r="G42" i="6"/>
  <c r="E43" i="4"/>
  <c r="F35" i="4"/>
  <c r="G35" i="4" s="1"/>
  <c r="G39" i="4"/>
  <c r="F16" i="5"/>
  <c r="G17" i="5"/>
  <c r="G31" i="5"/>
  <c r="G34" i="5"/>
  <c r="F37" i="5"/>
  <c r="G37" i="5" s="1"/>
  <c r="G38" i="5"/>
  <c r="F41" i="5"/>
  <c r="G41" i="5" s="1"/>
  <c r="G42" i="5"/>
  <c r="G16" i="5"/>
  <c r="G17" i="4"/>
  <c r="G31" i="4"/>
  <c r="G34" i="4"/>
  <c r="G38" i="4"/>
  <c r="G42" i="4"/>
  <c r="G16" i="4"/>
  <c r="G38" i="2"/>
  <c r="G42" i="2"/>
  <c r="F34" i="2"/>
  <c r="G34" i="2" s="1"/>
  <c r="G31" i="2"/>
  <c r="G34" i="3"/>
  <c r="G42" i="3"/>
  <c r="F17" i="3"/>
  <c r="G17" i="3" s="1"/>
  <c r="F31" i="3"/>
  <c r="G31" i="3" s="1"/>
  <c r="F34" i="3"/>
  <c r="F38" i="3"/>
  <c r="G38" i="3" s="1"/>
  <c r="F42" i="3"/>
  <c r="F16" i="3"/>
  <c r="E43" i="2"/>
  <c r="F17" i="2"/>
  <c r="G18" i="2"/>
  <c r="G32" i="2"/>
  <c r="G35" i="2"/>
  <c r="G39" i="2"/>
  <c r="D17" i="1"/>
  <c r="G43" i="6" l="1"/>
  <c r="B11" i="6" s="1"/>
  <c r="F43" i="4"/>
  <c r="G43" i="5"/>
  <c r="B11" i="5" s="1"/>
  <c r="F43" i="5"/>
  <c r="G43" i="4"/>
  <c r="B11" i="4" s="1"/>
  <c r="F43" i="2"/>
  <c r="G16" i="3"/>
  <c r="G43" i="3" s="1"/>
  <c r="B11" i="3" s="1"/>
  <c r="F43" i="3"/>
  <c r="G17" i="2"/>
  <c r="G43" i="2" s="1"/>
  <c r="B11" i="2" s="1"/>
  <c r="E42" i="1"/>
  <c r="F42" i="1" s="1"/>
  <c r="F41" i="1"/>
  <c r="E41" i="1"/>
  <c r="G41" i="1" s="1"/>
  <c r="E40" i="1"/>
  <c r="F40" i="1" s="1"/>
  <c r="F39" i="1"/>
  <c r="E39" i="1"/>
  <c r="G39" i="1" s="1"/>
  <c r="E38" i="1"/>
  <c r="F38" i="1" s="1"/>
  <c r="F37" i="1"/>
  <c r="E37" i="1"/>
  <c r="G37" i="1" s="1"/>
  <c r="E36" i="1"/>
  <c r="F36" i="1" s="1"/>
  <c r="F35" i="1"/>
  <c r="E35" i="1"/>
  <c r="G35" i="1" s="1"/>
  <c r="E34" i="1"/>
  <c r="F34" i="1" s="1"/>
  <c r="F33" i="1"/>
  <c r="G33" i="1" s="1"/>
  <c r="F32" i="1"/>
  <c r="E32" i="1"/>
  <c r="G32" i="1" s="1"/>
  <c r="E31" i="1"/>
  <c r="F31" i="1" s="1"/>
  <c r="G28" i="1"/>
  <c r="G27" i="1"/>
  <c r="G26" i="1"/>
  <c r="G25" i="1"/>
  <c r="G24" i="1"/>
  <c r="G23" i="1"/>
  <c r="G22" i="1"/>
  <c r="G21" i="1"/>
  <c r="G20" i="1"/>
  <c r="G19" i="1"/>
  <c r="E17" i="1"/>
  <c r="F17" i="1" s="1"/>
  <c r="F16" i="1"/>
  <c r="E16" i="1"/>
  <c r="E43" i="1" s="1"/>
  <c r="F43" i="1" l="1"/>
  <c r="G31" i="1"/>
  <c r="G34" i="1"/>
  <c r="G36" i="1"/>
  <c r="G38" i="1"/>
  <c r="G40" i="1"/>
  <c r="G42" i="1"/>
  <c r="G17" i="1"/>
  <c r="G16" i="1"/>
  <c r="G43" i="1" l="1"/>
  <c r="B11" i="1" s="1"/>
</calcChain>
</file>

<file path=xl/sharedStrings.xml><?xml version="1.0" encoding="utf-8"?>
<sst xmlns="http://schemas.openxmlformats.org/spreadsheetml/2006/main" count="233" uniqueCount="67">
  <si>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</si>
  <si>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</si>
  <si>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</si>
  <si>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</si>
  <si>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</si>
  <si>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</si>
  <si>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</si>
  <si>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</si>
  <si>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</si>
  <si>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</si>
  <si>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</si>
  <si>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</si>
  <si>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</si>
  <si>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</si>
  <si>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</si>
  <si>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HP X585Z</t>
    <phoneticPr fontId="3" type="noConversion"/>
  </si>
  <si>
    <t>1200dpi 고화질 인쇄 및 복사 품질</t>
    <phoneticPr fontId="3" type="noConversion"/>
  </si>
  <si>
    <t>검정/컬러 분당 72매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</si>
  <si>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</si>
  <si>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</si>
  <si>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</si>
  <si>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기본</t>
    <phoneticPr fontId="3" type="noConversion"/>
  </si>
  <si>
    <t>용지급지장치 550장 카세트 1ea + 50매 수동급지함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</si>
  <si>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</si>
  <si>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</si>
  <si>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</si>
  <si>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</si>
  <si>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</si>
  <si>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* 견적담당 :  조규장 (010-2910-7760)</t>
    <phoneticPr fontId="3" type="noConversion"/>
  </si>
  <si>
    <t>1. 컬러 레이저 대비 70% 저렴한 유지비</t>
    <phoneticPr fontId="3" type="noConversion"/>
  </si>
  <si>
    <t>검정/컬러 분당 70매 출력속도</t>
    <phoneticPr fontId="3" type="noConversion"/>
  </si>
  <si>
    <t>다양한 복사 및 문서 소트기능</t>
    <phoneticPr fontId="3" type="noConversion"/>
  </si>
  <si>
    <t>검정/컬러 분당 55매 출력속도</t>
    <phoneticPr fontId="3" type="noConversion"/>
  </si>
  <si>
    <t>DADF 급지용량 : 50매 / 양면 스캔 ADF</t>
    <phoneticPr fontId="3" type="noConversion"/>
  </si>
  <si>
    <t>DADF 급지용량 : 50매 / 싱글패스 양면 스캔 ADF (양면 최대 26ipm 스캔속도)</t>
    <phoneticPr fontId="3" type="noConversion"/>
  </si>
  <si>
    <t>추가 용지함 550장 카세트</t>
    <phoneticPr fontId="3" type="noConversion"/>
  </si>
  <si>
    <t>복합기 스탠드 포함</t>
    <phoneticPr fontId="3" type="noConversion"/>
  </si>
  <si>
    <t>1. 컬러 레이저 대비 50% 저렴한 유지비</t>
    <phoneticPr fontId="3" type="noConversion"/>
  </si>
  <si>
    <t>2. 추가 용지함 및 스탠드 팩키지 모델입니다.</t>
    <phoneticPr fontId="3" type="noConversion"/>
  </si>
  <si>
    <t xml:space="preserve">양면 인쇄장치 기본제공 </t>
    <phoneticPr fontId="3" type="noConversion"/>
  </si>
  <si>
    <t>(양면스캔, 양면인쇄, 양면복사)</t>
    <phoneticPr fontId="3" type="noConversion"/>
  </si>
  <si>
    <t>용지급지장치 550장 카세트 + 수동 50매</t>
    <phoneticPr fontId="3" type="noConversion"/>
  </si>
  <si>
    <t>DADF 급지용량 : 100매</t>
    <phoneticPr fontId="3" type="noConversion"/>
  </si>
  <si>
    <t>(싱글패스 양면 스캔 ADF (양면 89ipm 스캔속도)</t>
    <phoneticPr fontId="3" type="noConversion"/>
  </si>
  <si>
    <t>HP Pagewide 577DW</t>
    <phoneticPr fontId="3" type="noConversion"/>
  </si>
  <si>
    <t>HP X476DW 계약장비</t>
    <phoneticPr fontId="3" type="noConversion"/>
  </si>
  <si>
    <t>2. 잉크 계약장비로 유지비가 온라인 판매모델 대비 저렴합니다. (계약잉크, 일반잉크 모두 사용가능)</t>
    <phoneticPr fontId="3" type="noConversion"/>
  </si>
  <si>
    <t>HP CLJ M477fnw</t>
    <phoneticPr fontId="3" type="noConversion"/>
  </si>
  <si>
    <t>A4 컬러 레이저 복합기</t>
    <phoneticPr fontId="3" type="noConversion"/>
  </si>
  <si>
    <t>A4 컬러 잉크젯 복합기 (물에 번지지 않는 비즈니스용 잉크젯)</t>
    <phoneticPr fontId="3" type="noConversion"/>
  </si>
  <si>
    <t>검정/컬러 분당 27매 출력속도</t>
    <phoneticPr fontId="3" type="noConversion"/>
  </si>
  <si>
    <t>양면 인쇄 불가 (양면스캔, 단면인쇄, 단면복사)</t>
    <phoneticPr fontId="3" type="noConversion"/>
  </si>
  <si>
    <t>용지급지장치 250장 카세트 1ea + 50매 수동급지함</t>
    <phoneticPr fontId="3" type="noConversion"/>
  </si>
  <si>
    <t>HP CLJ M477fdw</t>
    <phoneticPr fontId="3" type="noConversion"/>
  </si>
  <si>
    <t>양면 인쇄 기본 (양면스캔, 양면인쇄, 양면복사)</t>
    <phoneticPr fontId="3" type="noConversion"/>
  </si>
  <si>
    <t>HP CLJ M570DW</t>
    <phoneticPr fontId="3" type="noConversion"/>
  </si>
  <si>
    <t>검정/컬러 분당 30매 출력속도</t>
    <phoneticPr fontId="3" type="noConversion"/>
  </si>
  <si>
    <t>600dpi 고화질 인쇄 및 복사 품질</t>
    <phoneticPr fontId="3" type="noConversion"/>
  </si>
  <si>
    <t>월간 권장출력량 1,500 ~ 4,000매</t>
    <phoneticPr fontId="3" type="noConversion"/>
  </si>
  <si>
    <t>월간 권장출력량 1,000 ~ 6,000매</t>
    <phoneticPr fontId="3" type="noConversion"/>
  </si>
  <si>
    <t>월간 권장출력량 1,000 ~ 4,000매</t>
    <phoneticPr fontId="3" type="noConversion"/>
  </si>
  <si>
    <t>월간 권장출력량 750 ~ 4,000매</t>
    <phoneticPr fontId="3" type="noConversion"/>
  </si>
  <si>
    <t>검정/컬러 분당 18매 출력속도</t>
    <phoneticPr fontId="3" type="noConversion"/>
  </si>
  <si>
    <t>용지급지장치 150장 카세트 1ea</t>
    <phoneticPr fontId="3" type="noConversion"/>
  </si>
  <si>
    <t>월간 권장출력량 250 ~ 2,000매</t>
    <phoneticPr fontId="3" type="noConversion"/>
  </si>
  <si>
    <t>HP CLJ M277dw</t>
    <phoneticPr fontId="3" type="noConversion"/>
  </si>
  <si>
    <t>ADF 급지용량 : 50매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</si>
</sst>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/>
    <xf numFmtId="41" fontId="9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9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219074</xdr:colOff>
      <xdr:row>27</xdr:row>
      <xdr:rowOff>57149</xdr:rowOff>
    </xdr:from>
    <xdr:to>
      <xdr:col>6</xdr:col>
      <xdr:colOff>876299</xdr:colOff>
      <xdr:row>41</xdr:row>
      <xdr:rowOff>104774</xdr:rowOff>
    </xdr:to>
    <xdr:pic>
      <xdr:nvPicPr>
        <xdr:cNvPr id="4" name="mainImg" descr="http://image3.compuzone.co.kr/img/product_img/2013/0502/255414/255414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4" y="5524499"/>
          <a:ext cx="2714625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314325</xdr:colOff>
      <xdr:row>27</xdr:row>
      <xdr:rowOff>9525</xdr:rowOff>
    </xdr:from>
    <xdr:to>
      <xdr:col>6</xdr:col>
      <xdr:colOff>1095374</xdr:colOff>
      <xdr:row>41</xdr:row>
      <xdr:rowOff>180974</xdr:rowOff>
    </xdr:to>
    <xdr:pic>
      <xdr:nvPicPr>
        <xdr:cNvPr id="3" name="mainImg" descr="http://image3.compuzone.co.kr/img/product_img/2016/0120/355698/355698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5476875"/>
          <a:ext cx="2838449" cy="283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285750</xdr:colOff>
      <xdr:row>26</xdr:row>
      <xdr:rowOff>180975</xdr:rowOff>
    </xdr:from>
    <xdr:to>
      <xdr:col>6</xdr:col>
      <xdr:colOff>1066799</xdr:colOff>
      <xdr:row>41</xdr:row>
      <xdr:rowOff>161924</xdr:rowOff>
    </xdr:to>
    <xdr:pic>
      <xdr:nvPicPr>
        <xdr:cNvPr id="5" name="mainImg" descr="http://image3.compuzone.co.kr/img/product_img/2016/0120/355698/355698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5457825"/>
          <a:ext cx="2838449" cy="283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171449</xdr:colOff>
      <xdr:row>27</xdr:row>
      <xdr:rowOff>84691</xdr:rowOff>
    </xdr:from>
    <xdr:to>
      <xdr:col>6</xdr:col>
      <xdr:colOff>1038224</xdr:colOff>
      <xdr:row>41</xdr:row>
      <xdr:rowOff>95249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5552041"/>
          <a:ext cx="2924175" cy="2677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200025</xdr:colOff>
      <xdr:row>27</xdr:row>
      <xdr:rowOff>9525</xdr:rowOff>
    </xdr:from>
    <xdr:to>
      <xdr:col>6</xdr:col>
      <xdr:colOff>962025</xdr:colOff>
      <xdr:row>41</xdr:row>
      <xdr:rowOff>161925</xdr:rowOff>
    </xdr:to>
    <xdr:pic>
      <xdr:nvPicPr>
        <xdr:cNvPr id="4" name="mainImg" descr="http://image3.compuzone.co.kr/img/product_img/2016/0609/367983/367983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476875"/>
          <a:ext cx="28194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222186</xdr:colOff>
      <xdr:row>22</xdr:row>
      <xdr:rowOff>38100</xdr:rowOff>
    </xdr:from>
    <xdr:to>
      <xdr:col>6</xdr:col>
      <xdr:colOff>948223</xdr:colOff>
      <xdr:row>41</xdr:row>
      <xdr:rowOff>104774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4586" y="4552950"/>
          <a:ext cx="2783437" cy="3686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workbookViewId="0">
      <selection activeCell="A4" sqref="A4:B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27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1100000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42600.665853472223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26</v>
      </c>
      <c r="B17" s="26" t="s">
        <v>55</v>
      </c>
      <c r="C17" s="20">
        <v>1</v>
      </c>
      <c r="D17" s="27">
        <v>1000000</v>
      </c>
      <c r="E17" s="22">
        <f>C17*D17</f>
        <v>1000000</v>
      </c>
      <c r="F17" s="23">
        <f>E17*10%</f>
        <v>100000</v>
      </c>
      <c r="G17" s="23">
        <f t="shared" si="0"/>
        <v>1100000</v>
      </c>
    </row>
    <row r="18" spans="1:7" s="2" customFormat="1" ht="15" customHeight="1" x14ac:dyDescent="0.15">
      <c r="A18" s="28"/>
      <c r="B18" s="29" t="s">
        <v>48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57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56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31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54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20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21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6" t="s">
        <v>33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23" t="s">
        <v>52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37"/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37" t="s">
        <v>58</v>
      </c>
      <c r="C29" s="34"/>
      <c r="D29" s="27"/>
      <c r="E29" s="27"/>
      <c r="F29" s="23"/>
      <c r="G29" s="23"/>
    </row>
    <row r="30" spans="1:7" s="2" customFormat="1" ht="15" customHeight="1" x14ac:dyDescent="0.15">
      <c r="A30" s="35"/>
      <c r="B30" s="37"/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7"/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7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7"/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/>
      <c r="B34" s="37"/>
      <c r="C34" s="34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5"/>
      <c r="B35" s="37"/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7"/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7"/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7"/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7"/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7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/>
      <c r="B41" s="37"/>
      <c r="C41" s="34"/>
      <c r="D41" s="23"/>
      <c r="E41" s="34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8"/>
      <c r="B42" s="38"/>
      <c r="C42" s="39"/>
      <c r="D42" s="40"/>
      <c r="E42" s="39">
        <f t="shared" si="4"/>
        <v>0</v>
      </c>
      <c r="F42" s="40">
        <f t="shared" si="2"/>
        <v>0</v>
      </c>
      <c r="G42" s="23">
        <f t="shared" si="3"/>
        <v>0</v>
      </c>
    </row>
    <row r="43" spans="1:7" s="2" customFormat="1" ht="15" customHeight="1" x14ac:dyDescent="0.15">
      <c r="A43" s="41" t="s">
        <v>23</v>
      </c>
      <c r="B43" s="9"/>
      <c r="C43" s="6"/>
      <c r="D43" s="42" t="s">
        <v>24</v>
      </c>
      <c r="E43" s="43">
        <f>SUM(E16:E42)</f>
        <v>1000000</v>
      </c>
      <c r="F43" s="44">
        <f>SUM(F16:F42)</f>
        <v>100000</v>
      </c>
      <c r="G43" s="44">
        <f>SUM(G16:G42)</f>
        <v>1100000</v>
      </c>
    </row>
    <row r="44" spans="1:7" s="2" customFormat="1" ht="15" customHeight="1" thickBot="1" x14ac:dyDescent="0.2">
      <c r="A44" s="45" t="s">
        <v>28</v>
      </c>
      <c r="B44" s="46"/>
      <c r="C44" s="47"/>
      <c r="D44" s="48"/>
      <c r="E44" s="49"/>
      <c r="F44" s="48"/>
      <c r="G44" s="48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50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A4" sqref="A4:B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27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660000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42600.665853472223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26</v>
      </c>
      <c r="B17" s="26" t="s">
        <v>53</v>
      </c>
      <c r="C17" s="20">
        <v>1</v>
      </c>
      <c r="D17" s="27">
        <v>600000</v>
      </c>
      <c r="E17" s="22">
        <f>C17*D17</f>
        <v>600000</v>
      </c>
      <c r="F17" s="23">
        <f>E17*10%</f>
        <v>60000</v>
      </c>
      <c r="G17" s="23">
        <f t="shared" si="0"/>
        <v>660000</v>
      </c>
    </row>
    <row r="18" spans="1:7" s="2" customFormat="1" ht="15" customHeight="1" x14ac:dyDescent="0.15">
      <c r="A18" s="28"/>
      <c r="B18" s="29" t="s">
        <v>48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16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50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31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54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20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21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6" t="s">
        <v>33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23" t="s">
        <v>52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37"/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37" t="s">
        <v>61</v>
      </c>
      <c r="C29" s="34"/>
      <c r="D29" s="27"/>
      <c r="E29" s="27"/>
      <c r="F29" s="23"/>
      <c r="G29" s="23"/>
    </row>
    <row r="30" spans="1:7" s="2" customFormat="1" ht="15" customHeight="1" x14ac:dyDescent="0.15">
      <c r="A30" s="35"/>
      <c r="B30" s="37"/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7"/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7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7"/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/>
      <c r="B34" s="37"/>
      <c r="C34" s="34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5"/>
      <c r="B35" s="37"/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7"/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7"/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7"/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7"/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7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/>
      <c r="B41" s="37"/>
      <c r="C41" s="34"/>
      <c r="D41" s="23"/>
      <c r="E41" s="34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8"/>
      <c r="B42" s="38"/>
      <c r="C42" s="39"/>
      <c r="D42" s="40"/>
      <c r="E42" s="39">
        <f t="shared" si="4"/>
        <v>0</v>
      </c>
      <c r="F42" s="40">
        <f t="shared" si="2"/>
        <v>0</v>
      </c>
      <c r="G42" s="23">
        <f t="shared" si="3"/>
        <v>0</v>
      </c>
    </row>
    <row r="43" spans="1:7" s="2" customFormat="1" ht="15" customHeight="1" x14ac:dyDescent="0.15">
      <c r="A43" s="41" t="s">
        <v>23</v>
      </c>
      <c r="B43" s="9"/>
      <c r="C43" s="6"/>
      <c r="D43" s="42" t="s">
        <v>24</v>
      </c>
      <c r="E43" s="43">
        <f>SUM(E16:E42)</f>
        <v>600000</v>
      </c>
      <c r="F43" s="44">
        <f>SUM(F16:F42)</f>
        <v>60000</v>
      </c>
      <c r="G43" s="44">
        <f>SUM(G16:G42)</f>
        <v>660000</v>
      </c>
    </row>
    <row r="44" spans="1:7" s="2" customFormat="1" ht="15" customHeight="1" thickBot="1" x14ac:dyDescent="0.2">
      <c r="A44" s="45" t="s">
        <v>28</v>
      </c>
      <c r="B44" s="46"/>
      <c r="C44" s="47"/>
      <c r="D44" s="48"/>
      <c r="E44" s="49"/>
      <c r="F44" s="48"/>
      <c r="G44" s="48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>
      <selection activeCell="A4" sqref="A4:B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27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550000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42600.665853472223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26</v>
      </c>
      <c r="B17" s="26" t="s">
        <v>47</v>
      </c>
      <c r="C17" s="20">
        <v>1</v>
      </c>
      <c r="D17" s="27">
        <v>500000</v>
      </c>
      <c r="E17" s="22">
        <f>C17*D17</f>
        <v>500000</v>
      </c>
      <c r="F17" s="23">
        <f>E17*10%</f>
        <v>50000</v>
      </c>
      <c r="G17" s="23">
        <f t="shared" si="0"/>
        <v>550000</v>
      </c>
    </row>
    <row r="18" spans="1:7" s="2" customFormat="1" ht="15" customHeight="1" x14ac:dyDescent="0.15">
      <c r="A18" s="28"/>
      <c r="B18" s="29" t="s">
        <v>48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16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50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31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51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20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21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6" t="s">
        <v>33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23" t="s">
        <v>52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37"/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37" t="s">
        <v>61</v>
      </c>
      <c r="C29" s="34"/>
      <c r="D29" s="27"/>
      <c r="E29" s="27"/>
      <c r="F29" s="23"/>
      <c r="G29" s="23"/>
    </row>
    <row r="30" spans="1:7" s="2" customFormat="1" ht="15" customHeight="1" x14ac:dyDescent="0.15">
      <c r="A30" s="35"/>
      <c r="B30" s="37"/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7"/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7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7"/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/>
      <c r="B34" s="37"/>
      <c r="C34" s="34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5"/>
      <c r="B35" s="37"/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7"/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7"/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7"/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7"/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7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/>
      <c r="B41" s="37"/>
      <c r="C41" s="34"/>
      <c r="D41" s="23"/>
      <c r="E41" s="34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8"/>
      <c r="B42" s="38"/>
      <c r="C42" s="39"/>
      <c r="D42" s="40"/>
      <c r="E42" s="39">
        <f t="shared" si="4"/>
        <v>0</v>
      </c>
      <c r="F42" s="40">
        <f t="shared" si="2"/>
        <v>0</v>
      </c>
      <c r="G42" s="23">
        <f t="shared" si="3"/>
        <v>0</v>
      </c>
    </row>
    <row r="43" spans="1:7" s="2" customFormat="1" ht="15" customHeight="1" x14ac:dyDescent="0.15">
      <c r="A43" s="41" t="s">
        <v>23</v>
      </c>
      <c r="B43" s="9"/>
      <c r="C43" s="6"/>
      <c r="D43" s="42" t="s">
        <v>24</v>
      </c>
      <c r="E43" s="43">
        <f>SUM(E16:E42)</f>
        <v>500000</v>
      </c>
      <c r="F43" s="44">
        <f>SUM(F16:F42)</f>
        <v>50000</v>
      </c>
      <c r="G43" s="44">
        <f>SUM(G16:G42)</f>
        <v>550000</v>
      </c>
    </row>
    <row r="44" spans="1:7" s="2" customFormat="1" ht="15" customHeight="1" thickBot="1" x14ac:dyDescent="0.2">
      <c r="A44" s="45" t="s">
        <v>28</v>
      </c>
      <c r="B44" s="46"/>
      <c r="C44" s="47"/>
      <c r="D44" s="48"/>
      <c r="E44" s="49"/>
      <c r="F44" s="48"/>
      <c r="G44" s="48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9" spans="5:5" ht="15" customHeight="1" x14ac:dyDescent="0.15">
      <c r="E49" s="50"/>
    </row>
    <row r="50" spans="5:5" ht="15" customHeight="1" x14ac:dyDescent="0.15">
      <c r="E50"/>
    </row>
    <row r="51" spans="5:5" ht="15" customHeight="1" x14ac:dyDescent="0.15">
      <c r="E51"/>
    </row>
    <row r="52" spans="5:5" ht="15" customHeight="1" x14ac:dyDescent="0.15">
      <c r="E52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>
      <selection activeCell="A4" sqref="A4:B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27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495000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42600.665853472223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26</v>
      </c>
      <c r="B17" s="26" t="s">
        <v>65</v>
      </c>
      <c r="C17" s="20">
        <v>1</v>
      </c>
      <c r="D17" s="27">
        <v>450000</v>
      </c>
      <c r="E17" s="22">
        <f>C17*D17</f>
        <v>450000</v>
      </c>
      <c r="F17" s="23">
        <f>E17*10%</f>
        <v>45000</v>
      </c>
      <c r="G17" s="23">
        <f t="shared" si="0"/>
        <v>495000</v>
      </c>
    </row>
    <row r="18" spans="1:7" s="2" customFormat="1" ht="15" customHeight="1" x14ac:dyDescent="0.15">
      <c r="A18" s="28"/>
      <c r="B18" s="29" t="s">
        <v>48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16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62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18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51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20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21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6" t="s">
        <v>66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23" t="s">
        <v>63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37"/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37" t="s">
        <v>64</v>
      </c>
      <c r="C29" s="34"/>
      <c r="D29" s="27"/>
      <c r="E29" s="27"/>
      <c r="F29" s="23"/>
      <c r="G29" s="23"/>
    </row>
    <row r="30" spans="1:7" s="2" customFormat="1" ht="15" customHeight="1" x14ac:dyDescent="0.15">
      <c r="A30" s="35"/>
      <c r="B30" s="37"/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7"/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7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7"/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/>
      <c r="B34" s="37"/>
      <c r="C34" s="34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5"/>
      <c r="B35" s="37"/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7"/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7"/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7"/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7"/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7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/>
      <c r="B41" s="37"/>
      <c r="C41" s="34"/>
      <c r="D41" s="23"/>
      <c r="E41" s="34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8"/>
      <c r="B42" s="38"/>
      <c r="C42" s="39"/>
      <c r="D42" s="40"/>
      <c r="E42" s="39">
        <f t="shared" si="4"/>
        <v>0</v>
      </c>
      <c r="F42" s="40">
        <f t="shared" si="2"/>
        <v>0</v>
      </c>
      <c r="G42" s="23">
        <f t="shared" si="3"/>
        <v>0</v>
      </c>
    </row>
    <row r="43" spans="1:7" s="2" customFormat="1" ht="15" customHeight="1" x14ac:dyDescent="0.15">
      <c r="A43" s="41" t="s">
        <v>23</v>
      </c>
      <c r="B43" s="9"/>
      <c r="C43" s="6"/>
      <c r="D43" s="42" t="s">
        <v>24</v>
      </c>
      <c r="E43" s="43">
        <f>SUM(E16:E42)</f>
        <v>450000</v>
      </c>
      <c r="F43" s="44">
        <f>SUM(F16:F42)</f>
        <v>45000</v>
      </c>
      <c r="G43" s="44">
        <f>SUM(G16:G42)</f>
        <v>495000</v>
      </c>
    </row>
    <row r="44" spans="1:7" s="2" customFormat="1" ht="15" customHeight="1" thickBot="1" x14ac:dyDescent="0.2">
      <c r="A44" s="45" t="s">
        <v>28</v>
      </c>
      <c r="B44" s="46"/>
      <c r="C44" s="47"/>
      <c r="D44" s="48"/>
      <c r="E44" s="49"/>
      <c r="F44" s="48"/>
      <c r="G44" s="48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9" spans="5:5" ht="15" customHeight="1" x14ac:dyDescent="0.15">
      <c r="E49" s="50"/>
    </row>
    <row r="50" spans="5:5" ht="15" customHeight="1" x14ac:dyDescent="0.15">
      <c r="E50"/>
    </row>
    <row r="51" spans="5:5" ht="15" customHeight="1" x14ac:dyDescent="0.15">
      <c r="E51"/>
    </row>
    <row r="52" spans="5:5" ht="15" customHeight="1" x14ac:dyDescent="0.15">
      <c r="E52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B30" sqref="B3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27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770000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42600.665853472223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26</v>
      </c>
      <c r="B17" s="26" t="s">
        <v>45</v>
      </c>
      <c r="C17" s="20">
        <v>1</v>
      </c>
      <c r="D17" s="27">
        <v>700000</v>
      </c>
      <c r="E17" s="22">
        <f>C17*D17</f>
        <v>700000</v>
      </c>
      <c r="F17" s="23">
        <f>E17*10%</f>
        <v>70000</v>
      </c>
      <c r="G17" s="23">
        <f t="shared" si="0"/>
        <v>770000</v>
      </c>
    </row>
    <row r="18" spans="1:7" s="2" customFormat="1" ht="15" customHeight="1" x14ac:dyDescent="0.15">
      <c r="A18" s="28"/>
      <c r="B18" s="29" t="s">
        <v>49</v>
      </c>
      <c r="C18" s="20"/>
      <c r="D18" s="27"/>
      <c r="E18" s="22"/>
      <c r="F18" s="23"/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16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32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31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19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20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21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6" t="s">
        <v>33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23" t="s">
        <v>22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37"/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37" t="s">
        <v>60</v>
      </c>
      <c r="C29" s="34"/>
      <c r="D29" s="27"/>
      <c r="E29" s="27"/>
      <c r="F29" s="23"/>
      <c r="G29" s="23"/>
    </row>
    <row r="30" spans="1:7" s="2" customFormat="1" ht="15" customHeight="1" x14ac:dyDescent="0.15">
      <c r="A30" s="35"/>
      <c r="B30" s="37"/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7"/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7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7"/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/>
      <c r="B34" s="37"/>
      <c r="C34" s="34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5"/>
      <c r="B35" s="37"/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7"/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7"/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7"/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7"/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7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/>
      <c r="B41" s="37"/>
      <c r="C41" s="34"/>
      <c r="D41" s="23"/>
      <c r="E41" s="34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8"/>
      <c r="B42" s="38"/>
      <c r="C42" s="39"/>
      <c r="D42" s="40"/>
      <c r="E42" s="39">
        <f t="shared" si="4"/>
        <v>0</v>
      </c>
      <c r="F42" s="40">
        <f t="shared" si="2"/>
        <v>0</v>
      </c>
      <c r="G42" s="23">
        <f t="shared" si="3"/>
        <v>0</v>
      </c>
    </row>
    <row r="43" spans="1:7" s="2" customFormat="1" ht="15" customHeight="1" x14ac:dyDescent="0.15">
      <c r="A43" s="41" t="s">
        <v>23</v>
      </c>
      <c r="B43" s="9"/>
      <c r="C43" s="6"/>
      <c r="D43" s="42" t="s">
        <v>24</v>
      </c>
      <c r="E43" s="43">
        <f>SUM(E16:E42)</f>
        <v>700000</v>
      </c>
      <c r="F43" s="44">
        <f>SUM(F16:F42)</f>
        <v>70000</v>
      </c>
      <c r="G43" s="44">
        <f>SUM(G16:G42)</f>
        <v>770000</v>
      </c>
    </row>
    <row r="44" spans="1:7" s="2" customFormat="1" ht="15" customHeight="1" thickBot="1" x14ac:dyDescent="0.2">
      <c r="A44" s="45" t="s">
        <v>28</v>
      </c>
      <c r="B44" s="46"/>
      <c r="C44" s="47"/>
      <c r="D44" s="48"/>
      <c r="E44" s="49"/>
      <c r="F44" s="48"/>
      <c r="G44" s="48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37</v>
      </c>
      <c r="C46" s="4"/>
      <c r="D46" s="4"/>
      <c r="E46" s="4"/>
      <c r="F46" s="4"/>
      <c r="G46" s="4"/>
    </row>
    <row r="47" spans="1:7" ht="15" customHeight="1" x14ac:dyDescent="0.15">
      <c r="A47" s="1" t="s">
        <v>46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Normal="100" workbookViewId="0">
      <selection activeCell="B29" sqref="B2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27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990000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42600.665853472223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26</v>
      </c>
      <c r="B17" s="26" t="s">
        <v>44</v>
      </c>
      <c r="C17" s="20">
        <v>1</v>
      </c>
      <c r="D17" s="27">
        <v>900000</v>
      </c>
      <c r="E17" s="22">
        <f>C17*D17</f>
        <v>900000</v>
      </c>
      <c r="F17" s="23">
        <f>E17*10%</f>
        <v>90000</v>
      </c>
      <c r="G17" s="23">
        <f t="shared" si="0"/>
        <v>990000</v>
      </c>
    </row>
    <row r="18" spans="1:7" s="2" customFormat="1" ht="15" customHeight="1" x14ac:dyDescent="0.15">
      <c r="A18" s="28"/>
      <c r="B18" s="29" t="s">
        <v>49</v>
      </c>
      <c r="C18" s="20"/>
      <c r="D18" s="27"/>
      <c r="E18" s="22"/>
      <c r="F18" s="23"/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16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30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18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19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20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21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6" t="s">
        <v>34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23" t="s">
        <v>22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37"/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37" t="s">
        <v>59</v>
      </c>
      <c r="C29" s="34"/>
      <c r="D29" s="27"/>
      <c r="E29" s="27"/>
      <c r="F29" s="23"/>
      <c r="G29" s="23"/>
    </row>
    <row r="30" spans="1:7" s="2" customFormat="1" ht="15" customHeight="1" x14ac:dyDescent="0.15">
      <c r="A30" s="35"/>
      <c r="B30" s="37"/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7"/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7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7"/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/>
      <c r="B34" s="37"/>
      <c r="C34" s="34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5"/>
      <c r="B35" s="37"/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7"/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7"/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7"/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7"/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7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/>
      <c r="B41" s="37"/>
      <c r="C41" s="34"/>
      <c r="D41" s="23"/>
      <c r="E41" s="34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8"/>
      <c r="B42" s="38"/>
      <c r="C42" s="39"/>
      <c r="D42" s="40"/>
      <c r="E42" s="39">
        <f t="shared" si="4"/>
        <v>0</v>
      </c>
      <c r="F42" s="40">
        <f t="shared" si="2"/>
        <v>0</v>
      </c>
      <c r="G42" s="23">
        <f t="shared" si="3"/>
        <v>0</v>
      </c>
    </row>
    <row r="43" spans="1:7" s="2" customFormat="1" ht="15" customHeight="1" x14ac:dyDescent="0.15">
      <c r="A43" s="41" t="s">
        <v>23</v>
      </c>
      <c r="B43" s="9"/>
      <c r="C43" s="6"/>
      <c r="D43" s="42" t="s">
        <v>24</v>
      </c>
      <c r="E43" s="43">
        <f>SUM(E16:E42)</f>
        <v>900000</v>
      </c>
      <c r="F43" s="44">
        <f>SUM(F16:F42)</f>
        <v>90000</v>
      </c>
      <c r="G43" s="44">
        <f>SUM(G16:G42)</f>
        <v>990000</v>
      </c>
    </row>
    <row r="44" spans="1:7" s="2" customFormat="1" ht="15" customHeight="1" thickBot="1" x14ac:dyDescent="0.2">
      <c r="A44" s="45" t="s">
        <v>28</v>
      </c>
      <c r="B44" s="46"/>
      <c r="C44" s="47"/>
      <c r="D44" s="48"/>
      <c r="E44" s="49"/>
      <c r="F44" s="48"/>
      <c r="G44" s="48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37</v>
      </c>
      <c r="C46" s="4"/>
      <c r="D46" s="4"/>
      <c r="E46" s="4"/>
      <c r="F46" s="4"/>
      <c r="G46" s="4"/>
    </row>
    <row r="50" spans="6:6" ht="15" customHeight="1" x14ac:dyDescent="0.15">
      <c r="F50" s="50"/>
    </row>
    <row r="51" spans="6:6" ht="15" customHeight="1" x14ac:dyDescent="0.15">
      <c r="F51"/>
    </row>
    <row r="52" spans="6:6" ht="15" customHeight="1" x14ac:dyDescent="0.15">
      <c r="F52"/>
    </row>
    <row r="53" spans="6:6" ht="15" customHeight="1" x14ac:dyDescent="0.15">
      <c r="F53"/>
    </row>
    <row r="54" spans="6:6" ht="15" customHeight="1" x14ac:dyDescent="0.15">
      <c r="F54"/>
    </row>
    <row r="55" spans="6:6" ht="15" customHeight="1" x14ac:dyDescent="0.15">
      <c r="F55"/>
    </row>
    <row r="56" spans="6:6" ht="15" customHeight="1" x14ac:dyDescent="0.15">
      <c r="F56"/>
    </row>
    <row r="57" spans="6:6" ht="15" customHeight="1" x14ac:dyDescent="0.15">
      <c r="F57"/>
    </row>
    <row r="58" spans="6:6" ht="15" customHeight="1" x14ac:dyDescent="0.15">
      <c r="F58"/>
    </row>
    <row r="59" spans="6:6" ht="15" customHeight="1" x14ac:dyDescent="0.15">
      <c r="F59"/>
    </row>
    <row r="60" spans="6:6" ht="15" customHeight="1" x14ac:dyDescent="0.15">
      <c r="F60"/>
    </row>
    <row r="61" spans="6:6" ht="15" customHeight="1" x14ac:dyDescent="0.15">
      <c r="F61"/>
    </row>
    <row r="62" spans="6:6" ht="15" customHeight="1" x14ac:dyDescent="0.15">
      <c r="F62"/>
    </row>
    <row r="63" spans="6:6" ht="15" customHeight="1" x14ac:dyDescent="0.15">
      <c r="F63"/>
    </row>
    <row r="64" spans="6:6" ht="15" customHeight="1" x14ac:dyDescent="0.15">
      <c r="F64"/>
    </row>
    <row r="65" spans="6:6" ht="15" customHeight="1" x14ac:dyDescent="0.15">
      <c r="F6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5" zoomScaleNormal="100" workbookViewId="0">
      <selection activeCell="B43" sqref="B4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/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27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1649999.9999999998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42600.665853472223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26</v>
      </c>
      <c r="B17" s="26" t="s">
        <v>15</v>
      </c>
      <c r="C17" s="20">
        <v>1</v>
      </c>
      <c r="D17" s="27">
        <f>1650000/1.1</f>
        <v>1499999.9999999998</v>
      </c>
      <c r="E17" s="22">
        <f>C17*D17</f>
        <v>1499999.9999999998</v>
      </c>
      <c r="F17" s="23">
        <f>E17*10%</f>
        <v>149999.99999999997</v>
      </c>
      <c r="G17" s="23">
        <f t="shared" si="0"/>
        <v>1649999.9999999998</v>
      </c>
    </row>
    <row r="18" spans="1:7" s="2" customFormat="1" ht="15" customHeight="1" x14ac:dyDescent="0.15">
      <c r="A18" s="28"/>
      <c r="B18" s="29" t="s">
        <v>49</v>
      </c>
      <c r="C18" s="20"/>
      <c r="D18" s="27"/>
      <c r="E18" s="22"/>
      <c r="F18" s="23"/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30" t="s">
        <v>16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1" t="s">
        <v>17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2"/>
      <c r="B22" s="30" t="s">
        <v>18</v>
      </c>
      <c r="C22" s="33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2"/>
      <c r="B23" s="30" t="s">
        <v>39</v>
      </c>
      <c r="C23" s="34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2"/>
      <c r="B24" s="30" t="s">
        <v>40</v>
      </c>
      <c r="C24" s="34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5"/>
      <c r="B25" s="30" t="s">
        <v>20</v>
      </c>
      <c r="C25" s="34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5"/>
      <c r="B26" s="30" t="s">
        <v>21</v>
      </c>
      <c r="C26" s="34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5"/>
      <c r="B27" s="36" t="s">
        <v>42</v>
      </c>
      <c r="C27" s="34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5"/>
      <c r="B28" s="23" t="s">
        <v>43</v>
      </c>
      <c r="C28" s="34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5"/>
      <c r="B29" s="23" t="s">
        <v>41</v>
      </c>
      <c r="C29" s="34"/>
      <c r="D29" s="27"/>
      <c r="E29" s="27"/>
      <c r="F29" s="23"/>
      <c r="G29" s="23"/>
    </row>
    <row r="30" spans="1:7" s="2" customFormat="1" ht="15" customHeight="1" x14ac:dyDescent="0.15">
      <c r="A30" s="35"/>
      <c r="B30" s="37" t="s">
        <v>35</v>
      </c>
      <c r="C30" s="34"/>
      <c r="D30" s="27"/>
      <c r="E30" s="27"/>
      <c r="F30" s="23"/>
      <c r="G30" s="23"/>
    </row>
    <row r="31" spans="1:7" s="2" customFormat="1" ht="15" customHeight="1" x14ac:dyDescent="0.15">
      <c r="A31" s="35"/>
      <c r="B31" s="37" t="s">
        <v>36</v>
      </c>
      <c r="C31" s="34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5"/>
      <c r="B32" s="37"/>
      <c r="C32" s="34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5"/>
      <c r="B33" s="37" t="s">
        <v>59</v>
      </c>
      <c r="C33" s="34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5"/>
      <c r="B34" s="37"/>
      <c r="C34" s="34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5"/>
      <c r="B35" s="37"/>
      <c r="C35" s="34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5"/>
      <c r="B36" s="37"/>
      <c r="C36" s="34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5"/>
      <c r="B37" s="37"/>
      <c r="C37" s="34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5"/>
      <c r="B38" s="37"/>
      <c r="C38" s="34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5"/>
      <c r="B39" s="37"/>
      <c r="C39" s="34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5"/>
      <c r="B40" s="37"/>
      <c r="C40" s="34"/>
      <c r="D40" s="23"/>
      <c r="E40" s="34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5"/>
      <c r="B41" s="37"/>
      <c r="C41" s="34"/>
      <c r="D41" s="23"/>
      <c r="E41" s="34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8"/>
      <c r="B42" s="38"/>
      <c r="C42" s="39"/>
      <c r="D42" s="40"/>
      <c r="E42" s="39">
        <f t="shared" si="4"/>
        <v>0</v>
      </c>
      <c r="F42" s="40">
        <f t="shared" si="2"/>
        <v>0</v>
      </c>
      <c r="G42" s="23">
        <f t="shared" si="3"/>
        <v>0</v>
      </c>
    </row>
    <row r="43" spans="1:7" s="2" customFormat="1" ht="15" customHeight="1" x14ac:dyDescent="0.15">
      <c r="A43" s="41" t="s">
        <v>23</v>
      </c>
      <c r="B43" s="9"/>
      <c r="C43" s="6"/>
      <c r="D43" s="42" t="s">
        <v>24</v>
      </c>
      <c r="E43" s="43">
        <f>SUM(E16:E42)</f>
        <v>1499999.9999999998</v>
      </c>
      <c r="F43" s="44">
        <f>SUM(F16:F42)</f>
        <v>149999.99999999997</v>
      </c>
      <c r="G43" s="44">
        <f>SUM(G16:G42)</f>
        <v>1649999.9999999998</v>
      </c>
    </row>
    <row r="44" spans="1:7" s="2" customFormat="1" ht="15" customHeight="1" thickBot="1" x14ac:dyDescent="0.2">
      <c r="A44" s="45" t="s">
        <v>28</v>
      </c>
      <c r="B44" s="46"/>
      <c r="C44" s="47"/>
      <c r="D44" s="48"/>
      <c r="E44" s="49"/>
      <c r="F44" s="48"/>
      <c r="G44" s="48"/>
    </row>
    <row r="45" spans="1:7" s="2" customFormat="1" ht="15" customHeight="1" x14ac:dyDescent="0.15">
      <c r="A45" s="2" t="s">
        <v>25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29</v>
      </c>
      <c r="C46" s="4"/>
      <c r="D46" s="4"/>
      <c r="E46" s="4"/>
      <c r="F46" s="4"/>
      <c r="G46" s="4"/>
    </row>
    <row r="47" spans="1:7" ht="15" customHeight="1" x14ac:dyDescent="0.15">
      <c r="A47" s="1" t="s">
        <v>38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m570dw</vt:lpstr>
      <vt:lpstr>m477fdw</vt:lpstr>
      <vt:lpstr>m477</vt:lpstr>
      <vt:lpstr>m277dw</vt:lpstr>
      <vt:lpstr>x476</vt:lpstr>
      <vt:lpstr>x577</vt:lpstr>
      <vt:lpstr>x585z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2015-09-14T04:24:07Z</cp:lastPrinted>
  <dcterms:created xsi:type="dcterms:W3CDTF">2015-09-14T04:21:30Z</dcterms:created>
  <dcterms:modified xsi:type="dcterms:W3CDTF">2016-08-18T06:59:00Z</dcterms:modified>
</cp:coreProperties>
</file>