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5075" windowHeight="11235"/>
  </bookViews>
  <sheets>
    <sheet name="400g4" sheetId="2" r:id="rId1"/>
    <sheet name="400g4 (2)" sheetId="3" r:id="rId2"/>
  </sheets>
  <calcPr calcId="145621"/>
</workbook>
</file>

<file path=xl/calcChain.xml><?xml version="1.0" encoding="utf-8"?>
<calcChain xmlns="http://schemas.openxmlformats.org/spreadsheetml/2006/main">
  <c r="E22" i="3" l="1"/>
  <c r="E23" i="3"/>
  <c r="E24" i="3"/>
  <c r="E25" i="3"/>
  <c r="E26" i="3"/>
  <c r="E27" i="3"/>
  <c r="E28" i="3"/>
  <c r="F28" i="3" s="1"/>
  <c r="E29" i="3"/>
  <c r="E30" i="3"/>
  <c r="G32" i="3"/>
  <c r="F30" i="3"/>
  <c r="G30" i="3" s="1"/>
  <c r="E31" i="3"/>
  <c r="F31" i="3" l="1"/>
  <c r="G31" i="3" s="1"/>
  <c r="G29" i="3"/>
  <c r="F29" i="3"/>
  <c r="F30" i="2" l="1"/>
  <c r="G30" i="2"/>
  <c r="F27" i="3"/>
  <c r="G27" i="3" s="1"/>
  <c r="F26" i="3"/>
  <c r="G26" i="3" s="1"/>
  <c r="F25" i="3"/>
  <c r="G25" i="3" s="1"/>
  <c r="F24" i="3"/>
  <c r="G24" i="3" s="1"/>
  <c r="F23" i="3"/>
  <c r="G23" i="3" s="1"/>
  <c r="F21" i="3"/>
  <c r="G21" i="3" s="1"/>
  <c r="E21" i="3"/>
  <c r="E20" i="3"/>
  <c r="E19" i="3"/>
  <c r="F19" i="3" s="1"/>
  <c r="E17" i="3"/>
  <c r="F17" i="3" s="1"/>
  <c r="G17" i="3" s="1"/>
  <c r="F16" i="3"/>
  <c r="G16" i="3" s="1"/>
  <c r="E16" i="3"/>
  <c r="G20" i="3" l="1"/>
  <c r="F45" i="3"/>
  <c r="G19" i="3"/>
  <c r="F20" i="3"/>
  <c r="G28" i="3"/>
  <c r="G45" i="3" l="1"/>
  <c r="B11" i="3" s="1"/>
  <c r="E17" i="2"/>
  <c r="E19" i="2"/>
  <c r="E20" i="2"/>
  <c r="E21" i="2"/>
  <c r="E28" i="2" l="1"/>
  <c r="F28" i="2" s="1"/>
  <c r="G28" i="2" l="1"/>
  <c r="F27" i="2"/>
  <c r="G27" i="2" s="1"/>
  <c r="F26" i="2"/>
  <c r="G26" i="2" s="1"/>
  <c r="F25" i="2"/>
  <c r="G25" i="2" s="1"/>
  <c r="F24" i="2"/>
  <c r="G24" i="2" s="1"/>
  <c r="F23" i="2"/>
  <c r="G23" i="2" s="1"/>
  <c r="F21" i="2"/>
  <c r="F20" i="2"/>
  <c r="F19" i="2"/>
  <c r="F17" i="2"/>
  <c r="E16" i="2"/>
  <c r="F16" i="2" s="1"/>
  <c r="G19" i="2" l="1"/>
  <c r="G21" i="2"/>
  <c r="G17" i="2"/>
  <c r="F45" i="2"/>
  <c r="G16" i="2"/>
  <c r="G20" i="2"/>
  <c r="G45" i="2" l="1"/>
  <c r="B11" i="2" s="1"/>
</calcChain>
</file>

<file path=xl/sharedStrings.xml><?xml version="1.0" encoding="utf-8"?>
<sst xmlns="http://schemas.openxmlformats.org/spreadsheetml/2006/main" count="86" uniqueCount="50">
  <si>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</si>
  <si>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</si>
  <si>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</si>
  <si>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</si>
  <si>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</si>
  <si>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</si>
  <si>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</si>
  <si>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</si>
  <si>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</si>
  <si>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</si>
  <si>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</si>
  <si>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</si>
  <si>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</si>
  <si>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</si>
  <si>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</si>
  <si>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</si>
  <si>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</si>
  <si>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</si>
  <si>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</si>
  <si>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</si>
  <si>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</si>
  <si>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</si>
  <si>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DP Dual Monitor Output</t>
    <phoneticPr fontId="3" type="noConversion"/>
  </si>
  <si>
    <t>serial 1port</t>
    <phoneticPr fontId="3" type="noConversion"/>
  </si>
  <si>
    <t>HP 400 G4</t>
    <phoneticPr fontId="3" type="noConversion"/>
  </si>
  <si>
    <t xml:space="preserve">Windows 10 Pro </t>
    <phoneticPr fontId="3" type="noConversion"/>
  </si>
  <si>
    <t>강원문화재연구소</t>
    <phoneticPr fontId="3" type="noConversion"/>
  </si>
  <si>
    <t>인텔 i7-7700 3.6GHz (쿼드코어 / 8 쓰레드)</t>
    <phoneticPr fontId="3" type="noConversion"/>
  </si>
  <si>
    <t>16GB DDR4 Memory</t>
    <phoneticPr fontId="3" type="noConversion"/>
  </si>
  <si>
    <t>256GB SSD / 1TB HDD</t>
    <phoneticPr fontId="3" type="noConversion"/>
  </si>
  <si>
    <t>25인치 Full HD</t>
    <phoneticPr fontId="3" type="noConversion"/>
  </si>
  <si>
    <t>1920 x 1080 해상도</t>
    <phoneticPr fontId="3" type="noConversion"/>
  </si>
  <si>
    <t>DVI / HDMI / D-sub</t>
    <phoneticPr fontId="3" type="noConversion"/>
  </si>
  <si>
    <t>intel HD620</t>
    <phoneticPr fontId="3" type="noConversion"/>
  </si>
  <si>
    <t>PC 렌탈</t>
    <phoneticPr fontId="3" type="noConversion"/>
  </si>
  <si>
    <t>모니터렌탈</t>
    <phoneticPr fontId="3" type="noConversion"/>
  </si>
  <si>
    <t>hp 25vx 2대</t>
    <phoneticPr fontId="3" type="noConversion"/>
  </si>
  <si>
    <t>(6개월)</t>
    <phoneticPr fontId="3" type="noConversion"/>
  </si>
  <si>
    <t>nVidia GTX 1050 Ti 4GB</t>
    <phoneticPr fontId="3" type="noConversion"/>
  </si>
  <si>
    <t>개월</t>
    <phoneticPr fontId="3" type="noConversion"/>
  </si>
  <si>
    <t>LG 24MP48HQ</t>
    <phoneticPr fontId="3" type="noConversion"/>
  </si>
  <si>
    <t>24형(60.4cm) LED LCD(와이드)</t>
    <phoneticPr fontId="3" type="noConversion"/>
  </si>
  <si>
    <t>1920x1080</t>
    <phoneticPr fontId="3" type="noConversion"/>
  </si>
  <si>
    <t>D-Sub/HDMI</t>
    <phoneticPr fontId="3" type="noConversion"/>
  </si>
  <si>
    <t>IPS패널</t>
    <phoneticPr fontId="3" type="noConversion"/>
  </si>
  <si>
    <t>(6개월)</t>
    <phoneticPr fontId="3" type="noConversion"/>
  </si>
  <si>
    <t>유 지 현(033-264-3200)</t>
    <phoneticPr fontId="3" type="noConversion"/>
  </si>
  <si>
    <t>모니터렌탈</t>
    <phoneticPr fontId="3" type="noConversion"/>
  </si>
  <si>
    <t>225,500 X6개월청구</t>
    <phoneticPr fontId="3" type="noConversion"/>
  </si>
  <si>
    <t>298,830 X6개월청구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</si>
</sst>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8810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I30" sqref="I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26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1793000</v>
      </c>
      <c r="C11" s="4"/>
      <c r="D11" s="4"/>
      <c r="E11" s="4"/>
    </row>
    <row r="12" spans="1:7" ht="15" customHeight="1" x14ac:dyDescent="0.15">
      <c r="A12" s="2" t="s">
        <v>7</v>
      </c>
      <c r="B12" s="12">
        <v>43026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39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9" s="2" customFormat="1" ht="15" customHeight="1" x14ac:dyDescent="0.15">
      <c r="A17" s="24" t="s">
        <v>34</v>
      </c>
      <c r="B17" s="25" t="s">
        <v>24</v>
      </c>
      <c r="C17" s="19">
        <v>6</v>
      </c>
      <c r="D17" s="26">
        <v>205000</v>
      </c>
      <c r="E17" s="21">
        <f t="shared" si="0"/>
        <v>1230000</v>
      </c>
      <c r="F17" s="22">
        <f t="shared" si="1"/>
        <v>123000</v>
      </c>
      <c r="G17" s="22">
        <f t="shared" si="2"/>
        <v>1353000</v>
      </c>
      <c r="I17" s="27"/>
    </row>
    <row r="18" spans="1:9" s="2" customFormat="1" ht="15" customHeight="1" x14ac:dyDescent="0.15">
      <c r="A18" s="24"/>
      <c r="B18" s="24"/>
      <c r="C18" s="19" t="s">
        <v>37</v>
      </c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20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  <c r="I24" s="45" t="s">
        <v>49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38</v>
      </c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 t="s">
        <v>35</v>
      </c>
      <c r="B30" s="25" t="s">
        <v>36</v>
      </c>
      <c r="C30" s="19">
        <v>6</v>
      </c>
      <c r="D30" s="26">
        <v>66667</v>
      </c>
      <c r="E30" s="21">
        <v>400000</v>
      </c>
      <c r="F30" s="22">
        <f>E30*10%</f>
        <v>40000</v>
      </c>
      <c r="G30" s="22">
        <f t="shared" ref="G30" si="5">SUM(E30:F30)</f>
        <v>440000</v>
      </c>
    </row>
    <row r="31" spans="1:9" s="2" customFormat="1" ht="15" customHeight="1" x14ac:dyDescent="0.15">
      <c r="A31" s="24"/>
      <c r="B31" s="24" t="s">
        <v>30</v>
      </c>
      <c r="C31" s="19" t="s">
        <v>37</v>
      </c>
      <c r="D31" s="26"/>
      <c r="E31" s="21"/>
      <c r="F31" s="22"/>
      <c r="G31" s="22"/>
    </row>
    <row r="32" spans="1:9" s="2" customFormat="1" ht="15" customHeight="1" x14ac:dyDescent="0.15">
      <c r="A32" s="24"/>
      <c r="B32" s="28" t="s">
        <v>31</v>
      </c>
      <c r="C32" s="19"/>
      <c r="D32" s="22"/>
      <c r="E32"/>
      <c r="F32" s="22"/>
      <c r="G32" s="22"/>
    </row>
    <row r="33" spans="1:7" s="2" customFormat="1" ht="15" customHeight="1" x14ac:dyDescent="0.15">
      <c r="A33" s="24"/>
      <c r="B33" s="28" t="s">
        <v>32</v>
      </c>
      <c r="C33" s="19"/>
      <c r="D33" s="26"/>
      <c r="E33" s="21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15</v>
      </c>
      <c r="B45" s="35"/>
      <c r="C45" s="6"/>
      <c r="D45" s="36" t="s">
        <v>16</v>
      </c>
      <c r="E45" s="37" t="s">
        <v>16</v>
      </c>
      <c r="F45" s="37">
        <f>SUM(F16:F44)</f>
        <v>163000</v>
      </c>
      <c r="G45" s="37">
        <f>SUM(G16:G44)</f>
        <v>1793000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I30" sqref="I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26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1353000</v>
      </c>
      <c r="C11" s="4"/>
      <c r="D11" s="4"/>
      <c r="E11" s="4"/>
    </row>
    <row r="12" spans="1:7" ht="15" customHeight="1" x14ac:dyDescent="0.15">
      <c r="A12" s="2" t="s">
        <v>7</v>
      </c>
      <c r="B12" s="12">
        <v>43045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39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30" si="0">C16*D16</f>
        <v>0</v>
      </c>
      <c r="F16" s="22">
        <f t="shared" ref="F16:F26" si="1">E16*10%</f>
        <v>0</v>
      </c>
      <c r="G16" s="23">
        <f t="shared" ref="G16:G32" si="2">SUM(E16:F16)</f>
        <v>0</v>
      </c>
    </row>
    <row r="17" spans="1:9" s="2" customFormat="1" ht="15" customHeight="1" x14ac:dyDescent="0.15">
      <c r="A17" s="24" t="s">
        <v>34</v>
      </c>
      <c r="B17" s="25" t="s">
        <v>24</v>
      </c>
      <c r="C17" s="19">
        <v>6</v>
      </c>
      <c r="D17" s="26">
        <v>175000</v>
      </c>
      <c r="E17" s="21">
        <f t="shared" si="0"/>
        <v>1050000</v>
      </c>
      <c r="F17" s="22">
        <f t="shared" si="1"/>
        <v>105000</v>
      </c>
      <c r="G17" s="22">
        <f t="shared" si="2"/>
        <v>1155000</v>
      </c>
      <c r="I17" s="27"/>
    </row>
    <row r="18" spans="1:9" s="2" customFormat="1" ht="15" customHeight="1" x14ac:dyDescent="0.15">
      <c r="A18" s="24"/>
      <c r="B18" s="24"/>
      <c r="C18" s="19" t="s">
        <v>37</v>
      </c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29</v>
      </c>
      <c r="C22" s="19"/>
      <c r="D22" s="22"/>
      <c r="E22" s="21">
        <f t="shared" si="0"/>
        <v>0</v>
      </c>
      <c r="F22" s="22"/>
      <c r="G22" s="22"/>
    </row>
    <row r="23" spans="1:9" s="2" customFormat="1" ht="15" customHeight="1" x14ac:dyDescent="0.15">
      <c r="A23" s="24"/>
      <c r="B23" s="43" t="s">
        <v>20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22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 s="21">
        <f t="shared" si="0"/>
        <v>0</v>
      </c>
      <c r="F27" s="22">
        <f>E27*10%</f>
        <v>0</v>
      </c>
      <c r="G27" s="22">
        <f t="shared" si="2"/>
        <v>0</v>
      </c>
      <c r="I27" s="45" t="s">
        <v>48</v>
      </c>
    </row>
    <row r="28" spans="1:9" s="2" customFormat="1" ht="15" customHeight="1" x14ac:dyDescent="0.15">
      <c r="A28" s="24"/>
      <c r="B28" s="28"/>
      <c r="C28" s="19"/>
      <c r="D28" s="22"/>
      <c r="E28" s="21">
        <f t="shared" si="0"/>
        <v>0</v>
      </c>
      <c r="F28" s="22">
        <f t="shared" ref="F28:F31" si="3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0"/>
        <v>0</v>
      </c>
      <c r="F29" s="22">
        <f t="shared" si="3"/>
        <v>0</v>
      </c>
      <c r="G29" s="22">
        <f t="shared" si="2"/>
        <v>0</v>
      </c>
    </row>
    <row r="30" spans="1:9" s="2" customFormat="1" ht="15" customHeight="1" x14ac:dyDescent="0.15">
      <c r="A30" s="44"/>
      <c r="B30" s="25"/>
      <c r="C30" s="19"/>
      <c r="D30" s="26"/>
      <c r="E30" s="21">
        <f t="shared" si="0"/>
        <v>0</v>
      </c>
      <c r="F30" s="22">
        <f t="shared" si="3"/>
        <v>0</v>
      </c>
      <c r="G30" s="22">
        <f t="shared" si="2"/>
        <v>0</v>
      </c>
    </row>
    <row r="31" spans="1:9" s="2" customFormat="1" ht="15" customHeight="1" x14ac:dyDescent="0.15">
      <c r="A31" s="24" t="s">
        <v>47</v>
      </c>
      <c r="B31" s="25" t="s">
        <v>40</v>
      </c>
      <c r="C31" s="19">
        <v>6</v>
      </c>
      <c r="D31" s="26">
        <v>30000</v>
      </c>
      <c r="E31" s="21">
        <f t="shared" ref="E31" si="4">C31*D31</f>
        <v>180000</v>
      </c>
      <c r="F31" s="22">
        <f t="shared" si="3"/>
        <v>18000</v>
      </c>
      <c r="G31" s="22">
        <f t="shared" si="2"/>
        <v>198000</v>
      </c>
    </row>
    <row r="32" spans="1:9" s="2" customFormat="1" ht="15" customHeight="1" x14ac:dyDescent="0.15">
      <c r="A32" s="24"/>
      <c r="B32" s="24"/>
      <c r="C32" s="19" t="s">
        <v>45</v>
      </c>
      <c r="D32" s="22"/>
      <c r="E32"/>
      <c r="F32" s="22"/>
      <c r="G32" s="22">
        <f t="shared" si="2"/>
        <v>0</v>
      </c>
    </row>
    <row r="33" spans="1:7" s="2" customFormat="1" ht="15" customHeight="1" x14ac:dyDescent="0.15">
      <c r="A33" s="24"/>
      <c r="B33" s="28" t="s">
        <v>41</v>
      </c>
      <c r="C33" s="19"/>
      <c r="D33" s="26"/>
      <c r="E33" s="21"/>
      <c r="F33" s="22"/>
      <c r="G33" s="22"/>
    </row>
    <row r="34" spans="1:7" s="2" customFormat="1" ht="15" customHeight="1" x14ac:dyDescent="0.15">
      <c r="A34" s="24"/>
      <c r="B34" s="28" t="s">
        <v>44</v>
      </c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 t="s">
        <v>42</v>
      </c>
      <c r="C35" s="19"/>
      <c r="D35" s="22"/>
      <c r="F35" s="22"/>
      <c r="G35" s="22"/>
    </row>
    <row r="36" spans="1:7" s="2" customFormat="1" ht="15" customHeight="1" x14ac:dyDescent="0.15">
      <c r="A36" s="24"/>
      <c r="B36" s="43" t="s">
        <v>43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15</v>
      </c>
      <c r="B45" s="35"/>
      <c r="C45" s="6"/>
      <c r="D45" s="36" t="s">
        <v>16</v>
      </c>
      <c r="E45" s="37" t="s">
        <v>16</v>
      </c>
      <c r="F45" s="37">
        <f>SUM(F16:F44)</f>
        <v>123000</v>
      </c>
      <c r="G45" s="37">
        <f>SUM(G16:G44)</f>
        <v>1353000</v>
      </c>
    </row>
    <row r="46" spans="1:7" s="2" customFormat="1" ht="15" customHeight="1" thickBot="1" x14ac:dyDescent="0.2">
      <c r="A46" s="38" t="s">
        <v>17</v>
      </c>
      <c r="B46" s="39" t="s">
        <v>46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400g4</vt:lpstr>
      <vt:lpstr>400g4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2017-11-06T02:38:09Z</cp:lastPrinted>
  <dcterms:created xsi:type="dcterms:W3CDTF">2014-08-18T10:42:20Z</dcterms:created>
  <dcterms:modified xsi:type="dcterms:W3CDTF">2017-11-07T06:30:56Z</dcterms:modified>
</cp:coreProperties>
</file>