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480" yWindow="135" windowWidth="18180" windowHeight="8040" activeTab="1"/>
  </bookViews>
  <sheets>
    <sheet name="5535 " sheetId="6" r:id="rId1"/>
    <sheet name="토너" sheetId="8" r:id="rId2"/>
  </sheets>
  <definedNames>
    <definedName name="_xlnm.Print_Area" localSheetId="0">'5535 '!$A$1:$G$48</definedName>
    <definedName name="_xlnm.Print_Area" localSheetId="1">토너!$A$1:$G$48</definedName>
  </definedNames>
  <calcPr calcId="152511"/>
</workbook>
</file>

<file path=xl/calcChain.xml><?xml version="1.0" encoding="utf-8"?>
<calcChain xmlns="http://schemas.openxmlformats.org/spreadsheetml/2006/main">
  <c r="G18" i="8" l="1"/>
  <c r="G19" i="8"/>
  <c r="G20" i="8"/>
  <c r="G21" i="8"/>
  <c r="G22" i="8"/>
  <c r="G23" i="8"/>
  <c r="G24" i="8"/>
  <c r="F18" i="8"/>
  <c r="F19" i="8"/>
  <c r="F20" i="8"/>
  <c r="F21" i="8"/>
  <c r="F22" i="8"/>
  <c r="F23" i="8"/>
  <c r="E18" i="8"/>
  <c r="E19" i="8"/>
  <c r="E20" i="8"/>
  <c r="E21" i="8"/>
  <c r="E22" i="8"/>
  <c r="E23" i="8"/>
  <c r="D23" i="8"/>
  <c r="D21" i="8"/>
  <c r="D19" i="8"/>
  <c r="D17" i="8"/>
  <c r="E17" i="8"/>
  <c r="F17" i="8" s="1"/>
  <c r="B12" i="8"/>
  <c r="F43" i="8" l="1"/>
  <c r="G17" i="8"/>
  <c r="G43" i="8" s="1"/>
  <c r="B11" i="8" s="1"/>
  <c r="E43" i="8"/>
  <c r="E17" i="6"/>
  <c r="B12" i="6"/>
  <c r="F17" i="6" l="1"/>
  <c r="F43" i="6" s="1"/>
  <c r="E43" i="6"/>
  <c r="G17" i="6" l="1"/>
  <c r="G43" i="6" s="1"/>
  <c r="B11" i="6" s="1"/>
</calcChain>
</file>

<file path=xl/sharedStrings.xml><?xml version="1.0" encoding="utf-8"?>
<sst xmlns="http://schemas.openxmlformats.org/spreadsheetml/2006/main" count="65" uniqueCount="41">
  <si>
    <t xml:space="preserve">* REMARK </t>
    <phoneticPr fontId="3" type="noConversion"/>
  </si>
  <si>
    <t>합       계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</si>
  <si>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</si>
  <si>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</si>
  <si>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</si>
  <si>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</si>
  <si>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</si>
  <si>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</si>
  <si>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</si>
  <si>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</si>
  <si>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</si>
  <si>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</si>
  <si>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</si>
  <si>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</si>
  <si>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</si>
  <si>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</si>
  <si>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</si>
  <si>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</si>
  <si>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</si>
  <si>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</si>
  <si>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</si>
  <si>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</si>
  <si>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</si>
  <si>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1200dpi 컬러 복사기</t>
    <phoneticPr fontId="3" type="noConversion"/>
  </si>
  <si>
    <t>분당 35매 출력속도</t>
    <phoneticPr fontId="3" type="noConversion"/>
  </si>
  <si>
    <t>super G3 팩스보드 기본장착</t>
    <phoneticPr fontId="3" type="noConversion"/>
  </si>
  <si>
    <t>irc adv C5535</t>
    <phoneticPr fontId="3" type="noConversion"/>
  </si>
  <si>
    <t>스캔속도 분당 160매 (양면기준)</t>
    <phoneticPr fontId="3" type="noConversion"/>
  </si>
  <si>
    <t>다양한 용지 사이즈와 두께에 대응(300gsm 지원)</t>
    <phoneticPr fontId="3" type="noConversion"/>
  </si>
  <si>
    <t>UFR II / PCL 6 지원</t>
    <phoneticPr fontId="3" type="noConversion"/>
  </si>
  <si>
    <t>춘천시청</t>
    <phoneticPr fontId="3" type="noConversion"/>
  </si>
  <si>
    <t>연간 검정 36,000매,컬러 36,000매 제공</t>
    <phoneticPr fontId="3" type="noConversion"/>
  </si>
  <si>
    <t>초과사용시 토너비용만 추가청구</t>
    <phoneticPr fontId="3" type="noConversion"/>
  </si>
  <si>
    <t>* 결제계좌 : 신한 110-138-600484 씨넷 조규장</t>
    <phoneticPr fontId="3" type="noConversion"/>
  </si>
  <si>
    <t>복합기토너</t>
    <phoneticPr fontId="3" type="noConversion"/>
  </si>
  <si>
    <t>Canon NPG-71 검정</t>
    <phoneticPr fontId="3" type="noConversion"/>
  </si>
  <si>
    <t>Canon NPG-71 파랑</t>
    <phoneticPr fontId="3" type="noConversion"/>
  </si>
  <si>
    <t>Canon NPG-71 빨강</t>
    <phoneticPr fontId="3" type="noConversion"/>
  </si>
  <si>
    <t>Canon NPG-71 노랑</t>
    <phoneticPr fontId="3" type="noConversion"/>
  </si>
  <si>
    <t>(대용량)</t>
    <phoneticPr fontId="3" type="noConversion"/>
  </si>
  <si>
    <t>* 견적담당 :  유지현 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</si>
</sst>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41" fontId="4" fillId="0" borderId="7" xfId="1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41" fontId="2" fillId="0" borderId="7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4" workbookViewId="0">
      <selection activeCell="F30" sqref="F3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22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30</v>
      </c>
      <c r="B4" s="57"/>
      <c r="C4" s="49" t="s">
        <v>21</v>
      </c>
      <c r="D4" s="4"/>
      <c r="E4" s="4"/>
      <c r="L4" s="46"/>
    </row>
    <row r="5" spans="1:13" ht="15" customHeight="1" x14ac:dyDescent="0.15">
      <c r="A5" s="47" t="s">
        <v>20</v>
      </c>
      <c r="B5" s="6"/>
      <c r="C5" s="48"/>
      <c r="D5" s="4"/>
      <c r="E5" s="4"/>
      <c r="L5" s="46"/>
    </row>
    <row r="6" spans="1:13" ht="15" customHeight="1" x14ac:dyDescent="0.15">
      <c r="A6" s="47" t="s">
        <v>19</v>
      </c>
      <c r="B6" s="6"/>
      <c r="C6" s="4"/>
      <c r="D6" s="4"/>
      <c r="E6" s="4"/>
      <c r="L6" s="46"/>
    </row>
    <row r="7" spans="1:13" ht="15" customHeight="1" x14ac:dyDescent="0.15">
      <c r="A7" s="47" t="s">
        <v>18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17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16</v>
      </c>
      <c r="B11" s="44">
        <f>G43</f>
        <v>363000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15</v>
      </c>
      <c r="B12" s="43">
        <f ca="1">NOW()</f>
        <v>43089.715893171298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14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6</v>
      </c>
      <c r="B17" s="30" t="s">
        <v>26</v>
      </c>
      <c r="C17" s="28">
        <v>1</v>
      </c>
      <c r="D17" s="22">
        <v>330000</v>
      </c>
      <c r="E17" s="23">
        <f>C17*D17</f>
        <v>330000</v>
      </c>
      <c r="F17" s="16">
        <f>E17*10%</f>
        <v>33000</v>
      </c>
      <c r="G17" s="16">
        <f t="shared" ref="G17" si="0">SUM(E17:F17)</f>
        <v>363000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23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24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54" t="s">
        <v>27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5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54" t="s">
        <v>28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4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3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2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25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 t="s">
        <v>29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32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33</v>
      </c>
      <c r="B43" s="6"/>
      <c r="C43" s="5"/>
      <c r="D43" s="14" t="s">
        <v>1</v>
      </c>
      <c r="E43" s="13">
        <f>SUM(E16:E42)</f>
        <v>330000</v>
      </c>
      <c r="F43" s="12">
        <f>SUM(F16:F42)</f>
        <v>33000</v>
      </c>
      <c r="G43" s="12">
        <f>SUM(G16:G42)</f>
        <v>363000</v>
      </c>
    </row>
    <row r="44" spans="1:12" s="3" customFormat="1" ht="15" customHeight="1" thickBot="1" x14ac:dyDescent="0.2">
      <c r="A44" s="11" t="s">
        <v>40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55"/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7" workbookViewId="0">
      <selection activeCell="E45" sqref="E4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22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30</v>
      </c>
      <c r="B4" s="57"/>
      <c r="C4" s="49" t="s">
        <v>21</v>
      </c>
      <c r="D4" s="4"/>
      <c r="E4" s="4"/>
      <c r="L4" s="46"/>
    </row>
    <row r="5" spans="1:13" ht="15" customHeight="1" x14ac:dyDescent="0.15">
      <c r="A5" s="47" t="s">
        <v>20</v>
      </c>
      <c r="B5" s="6"/>
      <c r="C5" s="48"/>
      <c r="D5" s="4"/>
      <c r="E5" s="4"/>
      <c r="L5" s="46"/>
    </row>
    <row r="6" spans="1:13" ht="15" customHeight="1" x14ac:dyDescent="0.15">
      <c r="A6" s="47" t="s">
        <v>19</v>
      </c>
      <c r="B6" s="6"/>
      <c r="C6" s="4"/>
      <c r="D6" s="4"/>
      <c r="E6" s="4"/>
      <c r="L6" s="46"/>
    </row>
    <row r="7" spans="1:13" ht="15" customHeight="1" x14ac:dyDescent="0.15">
      <c r="A7" s="47" t="s">
        <v>18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17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16</v>
      </c>
      <c r="B11" s="44">
        <f>G43</f>
        <v>1343999.9999999998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15</v>
      </c>
      <c r="B12" s="43">
        <f ca="1">NOW()</f>
        <v>43089.715893171298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14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34</v>
      </c>
      <c r="B17" s="30" t="s">
        <v>35</v>
      </c>
      <c r="C17" s="28">
        <v>1</v>
      </c>
      <c r="D17" s="22">
        <f>210000/1.1</f>
        <v>190909.09090909088</v>
      </c>
      <c r="E17" s="23">
        <f>C17*D17</f>
        <v>190909.09090909088</v>
      </c>
      <c r="F17" s="16">
        <f>E17*10%</f>
        <v>19090.909090909088</v>
      </c>
      <c r="G17" s="16">
        <f t="shared" ref="G17:G24" si="0">SUM(E17:F17)</f>
        <v>209999.99999999997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8" t="s">
        <v>39</v>
      </c>
      <c r="C18" s="28"/>
      <c r="D18" s="22"/>
      <c r="E18" s="23">
        <f t="shared" ref="E18:E23" si="1">C18*D18</f>
        <v>0</v>
      </c>
      <c r="F18" s="16">
        <f t="shared" ref="F18:F23" si="2"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30" t="s">
        <v>36</v>
      </c>
      <c r="C19" s="28">
        <v>1</v>
      </c>
      <c r="D19" s="22">
        <f>378000/1.1</f>
        <v>343636.36363636359</v>
      </c>
      <c r="E19" s="23">
        <f t="shared" si="1"/>
        <v>343636.36363636359</v>
      </c>
      <c r="F19" s="16">
        <f t="shared" si="2"/>
        <v>34363.63636363636</v>
      </c>
      <c r="G19" s="16">
        <f t="shared" si="0"/>
        <v>377999.99999999994</v>
      </c>
      <c r="M19" s="1"/>
    </row>
    <row r="20" spans="1:13" s="3" customFormat="1" ht="15" customHeight="1" x14ac:dyDescent="0.15">
      <c r="A20" s="29"/>
      <c r="B20" s="58" t="s">
        <v>39</v>
      </c>
      <c r="C20" s="28"/>
      <c r="D20" s="22"/>
      <c r="E20" s="23">
        <f t="shared" si="1"/>
        <v>0</v>
      </c>
      <c r="F20" s="16">
        <f t="shared" si="2"/>
        <v>0</v>
      </c>
      <c r="G20" s="16">
        <f t="shared" si="0"/>
        <v>0</v>
      </c>
      <c r="L20" s="24"/>
    </row>
    <row r="21" spans="1:13" s="3" customFormat="1" ht="15" customHeight="1" x14ac:dyDescent="0.15">
      <c r="A21" s="29"/>
      <c r="B21" s="30" t="s">
        <v>37</v>
      </c>
      <c r="C21" s="28">
        <v>1</v>
      </c>
      <c r="D21" s="22">
        <f>378000/1.1</f>
        <v>343636.36363636359</v>
      </c>
      <c r="E21" s="23">
        <f t="shared" si="1"/>
        <v>343636.36363636359</v>
      </c>
      <c r="F21" s="16">
        <f t="shared" si="2"/>
        <v>34363.63636363636</v>
      </c>
      <c r="G21" s="16">
        <f t="shared" si="0"/>
        <v>377999.99999999994</v>
      </c>
    </row>
    <row r="22" spans="1:13" s="3" customFormat="1" ht="15" customHeight="1" x14ac:dyDescent="0.15">
      <c r="A22" s="26"/>
      <c r="B22" s="58" t="s">
        <v>39</v>
      </c>
      <c r="C22" s="27"/>
      <c r="D22" s="22"/>
      <c r="E22" s="23">
        <f t="shared" si="1"/>
        <v>0</v>
      </c>
      <c r="F22" s="16">
        <f t="shared" si="2"/>
        <v>0</v>
      </c>
      <c r="G22" s="16">
        <f t="shared" si="0"/>
        <v>0</v>
      </c>
    </row>
    <row r="23" spans="1:13" s="3" customFormat="1" ht="15" customHeight="1" x14ac:dyDescent="0.15">
      <c r="A23" s="26"/>
      <c r="B23" s="30" t="s">
        <v>38</v>
      </c>
      <c r="C23" s="20">
        <v>1</v>
      </c>
      <c r="D23" s="22">
        <f>378000/1.1</f>
        <v>343636.36363636359</v>
      </c>
      <c r="E23" s="23">
        <f t="shared" si="1"/>
        <v>343636.36363636359</v>
      </c>
      <c r="F23" s="16">
        <f t="shared" si="2"/>
        <v>34363.63636363636</v>
      </c>
      <c r="G23" s="16">
        <f t="shared" si="0"/>
        <v>377999.99999999994</v>
      </c>
    </row>
    <row r="24" spans="1:13" s="3" customFormat="1" ht="15" customHeight="1" x14ac:dyDescent="0.15">
      <c r="A24" s="21"/>
      <c r="B24" s="58" t="s">
        <v>39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16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33</v>
      </c>
      <c r="B43" s="6"/>
      <c r="C43" s="5"/>
      <c r="D43" s="14" t="s">
        <v>1</v>
      </c>
      <c r="E43" s="13">
        <f>SUM(E16:E42)</f>
        <v>1221818.1818181816</v>
      </c>
      <c r="F43" s="12">
        <f>SUM(F16:F42)</f>
        <v>122181.81818181818</v>
      </c>
      <c r="G43" s="12">
        <f>SUM(G16:G42)</f>
        <v>1343999.9999999998</v>
      </c>
    </row>
    <row r="44" spans="1:12" s="3" customFormat="1" ht="15" customHeight="1" thickBot="1" x14ac:dyDescent="0.2">
      <c r="A44" s="11" t="s">
        <v>40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55"/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5535 </vt:lpstr>
      <vt:lpstr>토너</vt:lpstr>
      <vt:lpstr>'5535 '!Print_Area</vt:lpstr>
      <vt:lpstr>토너!Print_Area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2017-05-08T05:55:14Z</cp:lastPrinted>
  <dcterms:created xsi:type="dcterms:W3CDTF">2010-06-29T04:55:27Z</dcterms:created>
  <dcterms:modified xsi:type="dcterms:W3CDTF">2017-12-20T08:54:17Z</dcterms:modified>
</cp:coreProperties>
</file>