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통합" sheetId="9" r:id="rId1"/>
    <sheet name="wave" sheetId="8" r:id="rId2"/>
    <sheet name="i5" sheetId="7" r:id="rId3"/>
    <sheet name="i3" sheetId="6" r:id="rId4"/>
  </sheets>
  <calcPr calcId="145621"/>
</workbook>
</file>

<file path=xl/calcChain.xml><?xml version="1.0" encoding="utf-8"?>
<calcChain xmlns="http://schemas.openxmlformats.org/spreadsheetml/2006/main">
  <c r="E125" i="9" l="1"/>
  <c r="F125" i="9" s="1"/>
  <c r="E124" i="9"/>
  <c r="F124" i="9" s="1"/>
  <c r="G124" i="9" s="1"/>
  <c r="F123" i="9"/>
  <c r="G123" i="9" s="1"/>
  <c r="E123" i="9"/>
  <c r="G122" i="9"/>
  <c r="F121" i="9"/>
  <c r="G121" i="9" s="1"/>
  <c r="E121" i="9"/>
  <c r="F120" i="9"/>
  <c r="G120" i="9" s="1"/>
  <c r="E119" i="9"/>
  <c r="F119" i="9" s="1"/>
  <c r="G119" i="9" s="1"/>
  <c r="F118" i="9"/>
  <c r="G118" i="9" s="1"/>
  <c r="E118" i="9"/>
  <c r="E117" i="9"/>
  <c r="E116" i="9"/>
  <c r="F116" i="9" s="1"/>
  <c r="E115" i="9"/>
  <c r="F115" i="9" s="1"/>
  <c r="G115" i="9" s="1"/>
  <c r="F114" i="9"/>
  <c r="G114" i="9" s="1"/>
  <c r="E114" i="9"/>
  <c r="E113" i="9"/>
  <c r="E112" i="9"/>
  <c r="F112" i="9" s="1"/>
  <c r="E78" i="9"/>
  <c r="E65" i="9"/>
  <c r="E64" i="9"/>
  <c r="E93" i="9" s="1"/>
  <c r="E31" i="9"/>
  <c r="F31" i="9" s="1"/>
  <c r="G31" i="9" s="1"/>
  <c r="F30" i="9"/>
  <c r="G30" i="9" s="1"/>
  <c r="E24" i="9"/>
  <c r="E23" i="9"/>
  <c r="F23" i="9" s="1"/>
  <c r="G23" i="9" s="1"/>
  <c r="F22" i="9"/>
  <c r="G22" i="9" s="1"/>
  <c r="E22" i="9"/>
  <c r="E21" i="9"/>
  <c r="E20" i="9"/>
  <c r="E19" i="9"/>
  <c r="F19" i="9" s="1"/>
  <c r="G19" i="9" s="1"/>
  <c r="F18" i="9"/>
  <c r="G18" i="9" s="1"/>
  <c r="E18" i="9"/>
  <c r="E17" i="9"/>
  <c r="E16" i="9"/>
  <c r="B12" i="9"/>
  <c r="G113" i="9" l="1"/>
  <c r="G112" i="9"/>
  <c r="G116" i="9"/>
  <c r="G125" i="9"/>
  <c r="F117" i="9"/>
  <c r="G117" i="9" s="1"/>
  <c r="E141" i="9"/>
  <c r="F113" i="9"/>
  <c r="F141" i="9" s="1"/>
  <c r="G78" i="9"/>
  <c r="F78" i="9"/>
  <c r="F65" i="9"/>
  <c r="G65" i="9" s="1"/>
  <c r="F64" i="9"/>
  <c r="G20" i="9"/>
  <c r="F17" i="9"/>
  <c r="G17" i="9" s="1"/>
  <c r="F21" i="9"/>
  <c r="G21" i="9" s="1"/>
  <c r="E45" i="9"/>
  <c r="F16" i="9"/>
  <c r="F20" i="9"/>
  <c r="F24" i="9"/>
  <c r="G24" i="9" s="1"/>
  <c r="G141" i="9" l="1"/>
  <c r="B107" i="9" s="1"/>
  <c r="F93" i="9"/>
  <c r="G64" i="9"/>
  <c r="G93" i="9" s="1"/>
  <c r="B59" i="9" s="1"/>
  <c r="F45" i="9"/>
  <c r="G16" i="9"/>
  <c r="G45" i="9" s="1"/>
  <c r="B11" i="9" s="1"/>
  <c r="F31" i="8" l="1"/>
  <c r="G31" i="8" s="1"/>
  <c r="E31" i="8"/>
  <c r="E24" i="8"/>
  <c r="F24" i="8" s="1"/>
  <c r="E23" i="8"/>
  <c r="E22" i="8"/>
  <c r="F22" i="8" s="1"/>
  <c r="G22" i="8" s="1"/>
  <c r="E21" i="8"/>
  <c r="F21" i="8" s="1"/>
  <c r="G21" i="8" s="1"/>
  <c r="E20" i="8"/>
  <c r="F20" i="8" s="1"/>
  <c r="E19" i="8"/>
  <c r="E18" i="8"/>
  <c r="F18" i="8" s="1"/>
  <c r="G18" i="8" s="1"/>
  <c r="E17" i="8"/>
  <c r="F17" i="8" s="1"/>
  <c r="G17" i="8" s="1"/>
  <c r="E16" i="8"/>
  <c r="F16" i="8" s="1"/>
  <c r="B12" i="8"/>
  <c r="F30" i="8" l="1"/>
  <c r="G30" i="8" s="1"/>
  <c r="G19" i="8"/>
  <c r="G16" i="8"/>
  <c r="F19" i="8"/>
  <c r="G20" i="8"/>
  <c r="F23" i="8"/>
  <c r="G23" i="8" s="1"/>
  <c r="G24" i="8"/>
  <c r="E45" i="8"/>
  <c r="F45" i="8" l="1"/>
  <c r="G45" i="8"/>
  <c r="B11" i="8" s="1"/>
  <c r="E16" i="7" l="1"/>
  <c r="F16" i="7" s="1"/>
  <c r="E17" i="7"/>
  <c r="F17" i="7" s="1"/>
  <c r="E30" i="7"/>
  <c r="F30" i="7" s="1"/>
  <c r="G30" i="7" l="1"/>
  <c r="G16" i="7"/>
  <c r="F45" i="7"/>
  <c r="E45" i="7"/>
  <c r="G17" i="7"/>
  <c r="G45" i="7" l="1"/>
  <c r="B11" i="7" s="1"/>
  <c r="E28" i="6" l="1"/>
  <c r="F28" i="6" s="1"/>
  <c r="G28" i="6" s="1"/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<sst xmlns="http://schemas.openxmlformats.org/spreadsheetml/2006/main" count="228" uniqueCount="103">
  <si>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</si>
  <si>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</si>
  <si>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</si>
  <si>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</si>
  <si>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</si>
  <si>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</si>
  <si>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</si>
  <si>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</si>
  <si>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</si>
  <si>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</si>
  <si>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</si>
  <si>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</si>
  <si>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</si>
  <si>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</si>
  <si>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</si>
  <si>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</si>
  <si>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</si>
  <si>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</si>
  <si>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</si>
  <si>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</si>
  <si>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</si>
  <si>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</si>
  <si>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8GB DDR3 RAM</t>
    <phoneticPr fontId="2" type="noConversion"/>
  </si>
  <si>
    <t>dvd+rw multi</t>
    <phoneticPr fontId="2" type="noConversion"/>
  </si>
  <si>
    <t>Intel HD Graphics</t>
    <phoneticPr fontId="2" type="noConversion"/>
  </si>
  <si>
    <t>HP 400 G3 슬림형</t>
    <phoneticPr fontId="2" type="noConversion"/>
  </si>
  <si>
    <t>인텔 i3-6100 3.7GHz</t>
    <phoneticPr fontId="2" type="noConversion"/>
  </si>
  <si>
    <t>250GB SSD</t>
    <phoneticPr fontId="2" type="noConversion"/>
  </si>
  <si>
    <t>Windows 10 Pro</t>
    <phoneticPr fontId="2" type="noConversion"/>
  </si>
  <si>
    <t>모니터</t>
    <phoneticPr fontId="2" type="noConversion"/>
  </si>
  <si>
    <t>HP 22ER</t>
    <phoneticPr fontId="2" type="noConversion"/>
  </si>
  <si>
    <t>22인치 Full HD</t>
    <phoneticPr fontId="2" type="noConversion"/>
  </si>
  <si>
    <t>23인치 Full HD</t>
    <phoneticPr fontId="2" type="noConversion"/>
  </si>
  <si>
    <t>대동다숲관리사무소</t>
    <phoneticPr fontId="2" type="noConversion"/>
  </si>
  <si>
    <t xml:space="preserve">* REMARK </t>
    <phoneticPr fontId="2" type="noConversion"/>
  </si>
  <si>
    <t>조규장(010-2910-7760)</t>
    <phoneticPr fontId="2" type="noConversion"/>
  </si>
  <si>
    <t>* 견적담당 :</t>
    <phoneticPr fontId="2" type="noConversion"/>
  </si>
  <si>
    <t>합       계</t>
    <phoneticPr fontId="2" type="noConversion"/>
  </si>
  <si>
    <t>* 결제계좌 : 신한 110-138-600484 씨-넷</t>
    <phoneticPr fontId="2" type="noConversion"/>
  </si>
  <si>
    <t>D-SUB / HDMI 포트 지원</t>
    <phoneticPr fontId="2" type="noConversion"/>
  </si>
  <si>
    <t>23인치 Full HD 모니터</t>
    <phoneticPr fontId="2" type="noConversion"/>
  </si>
  <si>
    <t>hp 23er</t>
    <phoneticPr fontId="2" type="noConversion"/>
  </si>
  <si>
    <t>모니터</t>
    <phoneticPr fontId="2" type="noConversion"/>
  </si>
  <si>
    <t>310W Active PFC</t>
    <phoneticPr fontId="2" type="noConversion"/>
  </si>
  <si>
    <t>D-Sub / DP Dual Monitor Output</t>
    <phoneticPr fontId="2" type="noConversion"/>
  </si>
  <si>
    <t>serial 1port</t>
    <phoneticPr fontId="2" type="noConversion"/>
  </si>
  <si>
    <t>USB 3.0 4port / USB 2.0 4port</t>
    <phoneticPr fontId="2" type="noConversion"/>
  </si>
  <si>
    <t>DVD Super Multi</t>
    <phoneticPr fontId="2" type="noConversion"/>
  </si>
  <si>
    <t>128GB SSD / 1TB HDD</t>
    <phoneticPr fontId="2" type="noConversion"/>
  </si>
  <si>
    <t>데스크탑</t>
    <phoneticPr fontId="2" type="noConversion"/>
  </si>
  <si>
    <t>합 계 액</t>
    <phoneticPr fontId="2" type="noConversion"/>
  </si>
  <si>
    <t>세 액</t>
    <phoneticPr fontId="2" type="noConversion"/>
  </si>
  <si>
    <t>금  액</t>
    <phoneticPr fontId="2" type="noConversion"/>
  </si>
  <si>
    <t>단  가</t>
    <phoneticPr fontId="2" type="noConversion"/>
  </si>
  <si>
    <t>수 량</t>
    <phoneticPr fontId="2" type="noConversion"/>
  </si>
  <si>
    <t>규             격</t>
    <phoneticPr fontId="2" type="noConversion"/>
  </si>
  <si>
    <t>품  명</t>
    <phoneticPr fontId="2" type="noConversion"/>
  </si>
  <si>
    <t xml:space="preserve">견 적 일 자 : </t>
    <phoneticPr fontId="2" type="noConversion"/>
  </si>
  <si>
    <t>견 적 합 계 :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</si>
  <si>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</si>
  <si>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</si>
  <si>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 xml:space="preserve">전화 : </t>
    <phoneticPr fontId="2" type="noConversion"/>
  </si>
  <si>
    <t>귀하</t>
    <phoneticPr fontId="2" type="noConversion"/>
  </si>
  <si>
    <t>견     적     서</t>
    <phoneticPr fontId="2" type="noConversion"/>
  </si>
  <si>
    <t>8GB DDR4 Memory</t>
    <phoneticPr fontId="2" type="noConversion"/>
  </si>
  <si>
    <t>intel HD630 Graphics</t>
    <phoneticPr fontId="2" type="noConversion"/>
  </si>
  <si>
    <t>Windows 10 Professional 64bit</t>
    <phoneticPr fontId="2" type="noConversion"/>
  </si>
  <si>
    <t>대동다숲관리사무소</t>
    <phoneticPr fontId="2" type="noConversion"/>
  </si>
  <si>
    <t>HP 400 G4 타워형</t>
    <phoneticPr fontId="2" type="noConversion"/>
  </si>
  <si>
    <t>인텔 i5-7500 (쿼드코어 / 3.4GHz / 6MB)</t>
    <phoneticPr fontId="2" type="noConversion"/>
  </si>
  <si>
    <t>1. 고성능 사무용 데스크탑입니다.</t>
    <phoneticPr fontId="2" type="noConversion"/>
  </si>
  <si>
    <t>1. 일반형 슬림형 PC입니다.</t>
    <phoneticPr fontId="2" type="noConversion"/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</si>
  <si>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</si>
  <si>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</si>
  <si>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</si>
  <si>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</si>
  <si>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</si>
  <si>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</si>
  <si>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</si>
  <si>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</si>
  <si>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</si>
  <si>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</si>
  <si>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</si>
  <si>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데스크탑렌탈</t>
    <phoneticPr fontId="2" type="noConversion"/>
  </si>
  <si>
    <t>HP Wave 600</t>
    <phoneticPr fontId="2" type="noConversion"/>
  </si>
  <si>
    <t>* 결제계좌 : 신한 110-138-600484 씨넷 조규장</t>
    <phoneticPr fontId="2" type="noConversion"/>
  </si>
  <si>
    <t>합       계</t>
    <phoneticPr fontId="2" type="noConversion"/>
  </si>
  <si>
    <t>* 견적담당 :  유지현(010-3705-8078)</t>
    <phoneticPr fontId="2" type="noConversion"/>
  </si>
  <si>
    <t>조규장(010-2910-7760)</t>
    <phoneticPr fontId="2" type="noConversion"/>
  </si>
  <si>
    <t xml:space="preserve">* REMARK </t>
    <phoneticPr fontId="2" type="noConversion"/>
  </si>
  <si>
    <t>Windows 10 64bit</t>
    <phoneticPr fontId="2" type="noConversion"/>
  </si>
  <si>
    <t>DVD 없음</t>
    <phoneticPr fontId="2" type="noConversion"/>
  </si>
  <si>
    <t>인텔 i3-6100T 3.2GHz 듀얼코어</t>
    <phoneticPr fontId="2" type="noConversion"/>
  </si>
  <si>
    <t>8GB DDR4 RAM</t>
    <phoneticPr fontId="2" type="noConversion"/>
  </si>
  <si>
    <t>128GB nvme SSD (초고속 SSD)</t>
    <phoneticPr fontId="2" type="noConversion"/>
  </si>
  <si>
    <t>1TB 7200RPM HDD</t>
    <phoneticPr fontId="2" type="noConversion"/>
  </si>
  <si>
    <t>Intel HD530 Graphics</t>
    <phoneticPr fontId="2" type="noConversion"/>
  </si>
  <si>
    <t>인텔 듀얼밴드 무선랜 + 블루투스 4.2</t>
    <phoneticPr fontId="2" type="noConversion"/>
  </si>
  <si>
    <t>전면 USB 3.0 / 후면 USB 3.0 / USB 3.1 / 듀얼 모니터 지원</t>
    <phoneticPr fontId="2" type="noConversion"/>
  </si>
  <si>
    <t>뱅앤올룹슨 B&amp;O 스피커 내장 / 듀얼마이크 내장</t>
    <phoneticPr fontId="2" type="noConversion"/>
  </si>
  <si>
    <t>1. 고성능 스피커가 포함된 저전력 신개념 데스크탑입니다. (미니사이즈, 일반형보다 빠른속도)</t>
    <phoneticPr fontId="2" type="noConversion"/>
  </si>
  <si>
    <t>244-8485</t>
    <phoneticPr fontId="2" type="noConversion"/>
  </si>
  <si>
    <t>244-8485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</si>
</sst>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나눔고딕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5" fillId="0" borderId="9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31" fontId="3" fillId="0" borderId="0" xfId="0" applyNumberFormat="1" applyFont="1" applyAlignment="1">
      <alignment horizontal="left" vertical="center"/>
    </xf>
    <xf numFmtId="176" fontId="3" fillId="0" borderId="0" xfId="1" applyNumberFormat="1" applyFont="1" applyAlignment="1">
      <alignment horizontal="right" vertical="center"/>
    </xf>
    <xf numFmtId="41" fontId="5" fillId="0" borderId="9" xfId="1" applyFont="1" applyBorder="1" applyAlignment="1">
      <alignment horizontal="left" vertical="center"/>
    </xf>
    <xf numFmtId="41" fontId="5" fillId="0" borderId="9" xfId="1" applyFont="1" applyBorder="1" applyAlignme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687683" cy="2066924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687683" cy="2066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1400175</xdr:colOff>
      <xdr:row>32</xdr:row>
      <xdr:rowOff>23196</xdr:rowOff>
    </xdr:from>
    <xdr:to>
      <xdr:col>4</xdr:col>
      <xdr:colOff>790575</xdr:colOff>
      <xdr:row>43</xdr:row>
      <xdr:rowOff>20781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6443046"/>
          <a:ext cx="2314575" cy="209308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34</xdr:row>
      <xdr:rowOff>132347</xdr:rowOff>
    </xdr:from>
    <xdr:to>
      <xdr:col>1</xdr:col>
      <xdr:colOff>1200150</xdr:colOff>
      <xdr:row>43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933197"/>
          <a:ext cx="1781175" cy="1610728"/>
        </a:xfrm>
        <a:prstGeom prst="rect">
          <a:avLst/>
        </a:prstGeom>
      </xdr:spPr>
    </xdr:pic>
    <xdr:clientData/>
  </xdr:twoCellAnchor>
  <xdr:oneCellAnchor>
    <xdr:from>
      <xdr:col>3</xdr:col>
      <xdr:colOff>228601</xdr:colOff>
      <xdr:row>51</xdr:row>
      <xdr:rowOff>200025</xdr:rowOff>
    </xdr:from>
    <xdr:ext cx="3679293" cy="1962150"/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9293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276224</xdr:colOff>
      <xdr:row>80</xdr:row>
      <xdr:rowOff>142874</xdr:rowOff>
    </xdr:from>
    <xdr:to>
      <xdr:col>1</xdr:col>
      <xdr:colOff>1228724</xdr:colOff>
      <xdr:row>91</xdr:row>
      <xdr:rowOff>19049</xdr:rowOff>
    </xdr:to>
    <xdr:pic>
      <xdr:nvPicPr>
        <xdr:cNvPr id="6" name="viewImage" descr="HP ProDesk 400 G4 MT Y3A10AV G4560 Win10 이미지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6562724"/>
          <a:ext cx="197167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80</xdr:row>
      <xdr:rowOff>19050</xdr:rowOff>
    </xdr:from>
    <xdr:to>
      <xdr:col>4</xdr:col>
      <xdr:colOff>904875</xdr:colOff>
      <xdr:row>90</xdr:row>
      <xdr:rowOff>47625</xdr:rowOff>
    </xdr:to>
    <xdr:pic>
      <xdr:nvPicPr>
        <xdr:cNvPr id="7" name="viewImage" descr="HP 23er 이미지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438900"/>
          <a:ext cx="19335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228601</xdr:colOff>
      <xdr:row>99</xdr:row>
      <xdr:rowOff>200026</xdr:rowOff>
    </xdr:from>
    <xdr:to>
      <xdr:col>6</xdr:col>
      <xdr:colOff>1009651</xdr:colOff>
      <xdr:row>110</xdr:row>
      <xdr:rowOff>70039</xdr:rowOff>
    </xdr:to>
    <xdr:pic>
      <xdr:nvPicPr>
        <xdr:cNvPr id="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128</xdr:row>
      <xdr:rowOff>47625</xdr:rowOff>
    </xdr:from>
    <xdr:to>
      <xdr:col>1</xdr:col>
      <xdr:colOff>1114424</xdr:colOff>
      <xdr:row>136</xdr:row>
      <xdr:rowOff>104774</xdr:rowOff>
    </xdr:to>
    <xdr:pic>
      <xdr:nvPicPr>
        <xdr:cNvPr id="9" name="viewImage" descr="HP ProDesk 400 G3 SFF i7-6700 FD 이미지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467475"/>
          <a:ext cx="1581149" cy="158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125</xdr:row>
      <xdr:rowOff>38100</xdr:rowOff>
    </xdr:from>
    <xdr:to>
      <xdr:col>4</xdr:col>
      <xdr:colOff>885825</xdr:colOff>
      <xdr:row>136</xdr:row>
      <xdr:rowOff>171450</xdr:rowOff>
    </xdr:to>
    <xdr:pic>
      <xdr:nvPicPr>
        <xdr:cNvPr id="10" name="viewImage" descr="HP 23er 이미지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5886450"/>
          <a:ext cx="2228850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687683" cy="2066924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687683" cy="2066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1400175</xdr:colOff>
      <xdr:row>32</xdr:row>
      <xdr:rowOff>23196</xdr:rowOff>
    </xdr:from>
    <xdr:to>
      <xdr:col>4</xdr:col>
      <xdr:colOff>790575</xdr:colOff>
      <xdr:row>43</xdr:row>
      <xdr:rowOff>20781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6062046"/>
          <a:ext cx="2314575" cy="2093085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34</xdr:row>
      <xdr:rowOff>132347</xdr:rowOff>
    </xdr:from>
    <xdr:to>
      <xdr:col>1</xdr:col>
      <xdr:colOff>1200150</xdr:colOff>
      <xdr:row>43</xdr:row>
      <xdr:rowOff>28575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6552197"/>
          <a:ext cx="1781175" cy="16107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9293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9293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276224</xdr:colOff>
      <xdr:row>32</xdr:row>
      <xdr:rowOff>142874</xdr:rowOff>
    </xdr:from>
    <xdr:to>
      <xdr:col>1</xdr:col>
      <xdr:colOff>1228724</xdr:colOff>
      <xdr:row>43</xdr:row>
      <xdr:rowOff>19049</xdr:rowOff>
    </xdr:to>
    <xdr:pic>
      <xdr:nvPicPr>
        <xdr:cNvPr id="3" name="viewImage" descr="HP ProDesk 400 G4 MT Y3A10AV G4560 Win10 이미지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6562724"/>
          <a:ext cx="197167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32</xdr:row>
      <xdr:rowOff>19050</xdr:rowOff>
    </xdr:from>
    <xdr:to>
      <xdr:col>4</xdr:col>
      <xdr:colOff>904875</xdr:colOff>
      <xdr:row>42</xdr:row>
      <xdr:rowOff>47625</xdr:rowOff>
    </xdr:to>
    <xdr:pic>
      <xdr:nvPicPr>
        <xdr:cNvPr id="4" name="viewImage" descr="HP 23er 이미지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6438900"/>
          <a:ext cx="1933575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32</xdr:row>
      <xdr:rowOff>47625</xdr:rowOff>
    </xdr:from>
    <xdr:to>
      <xdr:col>1</xdr:col>
      <xdr:colOff>1114424</xdr:colOff>
      <xdr:row>40</xdr:row>
      <xdr:rowOff>104774</xdr:rowOff>
    </xdr:to>
    <xdr:pic>
      <xdr:nvPicPr>
        <xdr:cNvPr id="4" name="viewImage" descr="HP ProDesk 400 G3 SFF i7-6700 FD 이미지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467475"/>
          <a:ext cx="1581149" cy="158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29</xdr:row>
      <xdr:rowOff>38100</xdr:rowOff>
    </xdr:from>
    <xdr:to>
      <xdr:col>4</xdr:col>
      <xdr:colOff>885825</xdr:colOff>
      <xdr:row>40</xdr:row>
      <xdr:rowOff>171450</xdr:rowOff>
    </xdr:to>
    <xdr:pic>
      <xdr:nvPicPr>
        <xdr:cNvPr id="5" name="viewImage" descr="HP 23er 이미지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5886450"/>
          <a:ext cx="2228850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10" zoomScaleNormal="100" workbookViewId="0">
      <selection activeCell="B126" sqref="B126"/>
    </sheetView>
  </sheetViews>
  <sheetFormatPr defaultColWidth="8.88671875"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52" t="s">
        <v>72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3" t="s">
        <v>67</v>
      </c>
      <c r="B4" s="53"/>
      <c r="C4" s="40" t="s">
        <v>73</v>
      </c>
      <c r="D4" s="5"/>
      <c r="E4" s="5"/>
    </row>
    <row r="5" spans="1:7" ht="15" customHeight="1" x14ac:dyDescent="0.15">
      <c r="A5" s="43" t="s">
        <v>61</v>
      </c>
      <c r="B5" s="8"/>
      <c r="C5" s="9"/>
      <c r="D5" s="5"/>
      <c r="E5" s="5"/>
    </row>
    <row r="6" spans="1:7" ht="15" customHeight="1" x14ac:dyDescent="0.15">
      <c r="A6" s="43" t="s">
        <v>60</v>
      </c>
      <c r="B6" s="30" t="s">
        <v>102</v>
      </c>
      <c r="C6" s="5"/>
      <c r="D6" s="5"/>
      <c r="E6" s="5"/>
    </row>
    <row r="7" spans="1:7" ht="15" customHeight="1" x14ac:dyDescent="0.15">
      <c r="A7" s="43" t="s">
        <v>59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74</v>
      </c>
      <c r="B11" s="1">
        <f>G45</f>
        <v>1199000</v>
      </c>
      <c r="C11" s="5"/>
      <c r="D11" s="5"/>
      <c r="E11" s="5"/>
    </row>
    <row r="12" spans="1:7" ht="15" customHeight="1" x14ac:dyDescent="0.15">
      <c r="A12" s="3" t="s">
        <v>75</v>
      </c>
      <c r="B12" s="49">
        <f ca="1">NOW()</f>
        <v>42964.657478356479</v>
      </c>
      <c r="C12" s="5"/>
      <c r="D12" s="5"/>
      <c r="E12" s="5"/>
    </row>
    <row r="13" spans="1:7" ht="15" customHeight="1" x14ac:dyDescent="0.15">
      <c r="A13" s="3" t="s">
        <v>1</v>
      </c>
      <c r="B13" s="48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76</v>
      </c>
      <c r="B15" s="12" t="s">
        <v>77</v>
      </c>
      <c r="C15" s="13" t="s">
        <v>78</v>
      </c>
      <c r="D15" s="13" t="s">
        <v>79</v>
      </c>
      <c r="E15" s="14" t="s">
        <v>80</v>
      </c>
      <c r="F15" s="14" t="s">
        <v>81</v>
      </c>
      <c r="G15" s="13" t="s">
        <v>82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24" si="0">SUM(E16:F16)</f>
        <v>0</v>
      </c>
    </row>
    <row r="17" spans="1:7" s="3" customFormat="1" ht="15" customHeight="1" x14ac:dyDescent="0.15">
      <c r="A17" s="25" t="s">
        <v>83</v>
      </c>
      <c r="B17" s="50" t="s">
        <v>84</v>
      </c>
      <c r="C17" s="24">
        <v>1</v>
      </c>
      <c r="D17" s="23">
        <v>900000</v>
      </c>
      <c r="E17" s="23">
        <f t="shared" ref="E17:E24" si="1">C17*D17</f>
        <v>900000</v>
      </c>
      <c r="F17" s="20">
        <f t="shared" ref="F17:F24" si="2">E17*10%</f>
        <v>90000</v>
      </c>
      <c r="G17" s="20">
        <f t="shared" si="0"/>
        <v>990000</v>
      </c>
    </row>
    <row r="18" spans="1:7" s="3" customFormat="1" ht="15" customHeight="1" x14ac:dyDescent="0.15">
      <c r="A18" s="22"/>
      <c r="B18" s="51" t="s">
        <v>92</v>
      </c>
      <c r="C18" s="17"/>
      <c r="D18" s="23"/>
      <c r="E18" s="23">
        <f t="shared" si="1"/>
        <v>0</v>
      </c>
      <c r="F18" s="20">
        <f t="shared" si="2"/>
        <v>0</v>
      </c>
      <c r="G18" s="20">
        <f t="shared" si="0"/>
        <v>0</v>
      </c>
    </row>
    <row r="19" spans="1:7" s="3" customFormat="1" ht="15" customHeight="1" x14ac:dyDescent="0.15">
      <c r="A19" s="22"/>
      <c r="B19" s="51" t="s">
        <v>93</v>
      </c>
      <c r="C19" s="17"/>
      <c r="D19" s="23"/>
      <c r="E19" s="23">
        <f t="shared" si="1"/>
        <v>0</v>
      </c>
      <c r="F19" s="20">
        <f t="shared" si="2"/>
        <v>0</v>
      </c>
      <c r="G19" s="20">
        <f t="shared" si="0"/>
        <v>0</v>
      </c>
    </row>
    <row r="20" spans="1:7" s="3" customFormat="1" ht="15" customHeight="1" x14ac:dyDescent="0.15">
      <c r="A20" s="22"/>
      <c r="B20" s="51" t="s">
        <v>94</v>
      </c>
      <c r="C20" s="17"/>
      <c r="D20" s="23"/>
      <c r="E20" s="23">
        <f t="shared" si="1"/>
        <v>0</v>
      </c>
      <c r="F20" s="20">
        <f t="shared" si="2"/>
        <v>0</v>
      </c>
      <c r="G20" s="20">
        <f t="shared" si="0"/>
        <v>0</v>
      </c>
    </row>
    <row r="21" spans="1:7" s="3" customFormat="1" ht="15" customHeight="1" x14ac:dyDescent="0.15">
      <c r="A21" s="22"/>
      <c r="B21" s="51" t="s">
        <v>95</v>
      </c>
      <c r="C21" s="17"/>
      <c r="D21" s="23"/>
      <c r="E21" s="23">
        <f t="shared" si="1"/>
        <v>0</v>
      </c>
      <c r="F21" s="20">
        <f t="shared" si="2"/>
        <v>0</v>
      </c>
      <c r="G21" s="20">
        <f t="shared" si="0"/>
        <v>0</v>
      </c>
    </row>
    <row r="22" spans="1:7" s="3" customFormat="1" ht="15" customHeight="1" x14ac:dyDescent="0.15">
      <c r="A22" s="22"/>
      <c r="B22" s="51" t="s">
        <v>91</v>
      </c>
      <c r="C22" s="17"/>
      <c r="D22" s="23"/>
      <c r="E22" s="23">
        <f t="shared" si="1"/>
        <v>0</v>
      </c>
      <c r="F22" s="20">
        <f t="shared" si="2"/>
        <v>0</v>
      </c>
      <c r="G22" s="20">
        <f t="shared" si="0"/>
        <v>0</v>
      </c>
    </row>
    <row r="23" spans="1:7" s="3" customFormat="1" ht="15" customHeight="1" x14ac:dyDescent="0.15">
      <c r="A23" s="22"/>
      <c r="B23" s="51" t="s">
        <v>96</v>
      </c>
      <c r="C23" s="17"/>
      <c r="D23" s="23"/>
      <c r="E23" s="24">
        <f t="shared" si="1"/>
        <v>0</v>
      </c>
      <c r="F23" s="20">
        <f t="shared" si="2"/>
        <v>0</v>
      </c>
      <c r="G23" s="20">
        <f t="shared" si="0"/>
        <v>0</v>
      </c>
    </row>
    <row r="24" spans="1:7" s="3" customFormat="1" ht="15" customHeight="1" x14ac:dyDescent="0.15">
      <c r="A24" s="22"/>
      <c r="B24" s="51" t="s">
        <v>90</v>
      </c>
      <c r="C24" s="17"/>
      <c r="D24" s="23"/>
      <c r="E24" s="24">
        <f t="shared" si="1"/>
        <v>0</v>
      </c>
      <c r="F24" s="20">
        <f t="shared" si="2"/>
        <v>0</v>
      </c>
      <c r="G24" s="20">
        <f t="shared" si="0"/>
        <v>0</v>
      </c>
    </row>
    <row r="25" spans="1:7" s="3" customFormat="1" ht="15" customHeight="1" x14ac:dyDescent="0.15">
      <c r="A25" s="22"/>
      <c r="B25" s="51" t="s">
        <v>97</v>
      </c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51" t="s">
        <v>98</v>
      </c>
      <c r="C26" s="17"/>
      <c r="D26" s="23"/>
      <c r="E26" s="19"/>
      <c r="F26" s="20"/>
      <c r="G26" s="20"/>
    </row>
    <row r="27" spans="1:7" s="3" customFormat="1" ht="15" customHeight="1" x14ac:dyDescent="0.15">
      <c r="A27" s="25"/>
      <c r="B27" s="20" t="s">
        <v>99</v>
      </c>
      <c r="C27" s="24"/>
      <c r="D27" s="23"/>
      <c r="E27" s="23"/>
      <c r="F27" s="20"/>
      <c r="G27" s="20"/>
    </row>
    <row r="28" spans="1:7" s="3" customFormat="1" ht="15" customHeight="1" x14ac:dyDescent="0.15">
      <c r="A28" s="25"/>
      <c r="B28" s="20"/>
      <c r="C28" s="24"/>
      <c r="D28" s="23"/>
      <c r="E28" s="23"/>
      <c r="F28" s="20"/>
      <c r="G28" s="20"/>
    </row>
    <row r="29" spans="1:7" s="3" customFormat="1" ht="15" customHeight="1" x14ac:dyDescent="0.15">
      <c r="A29" s="25"/>
      <c r="B29" s="20"/>
      <c r="C29" s="24"/>
      <c r="D29" s="23"/>
      <c r="E29" s="23"/>
      <c r="F29" s="20"/>
      <c r="G29" s="20"/>
    </row>
    <row r="30" spans="1:7" s="3" customFormat="1" ht="15" customHeight="1" x14ac:dyDescent="0.15">
      <c r="A30" s="22"/>
      <c r="B30" s="22"/>
      <c r="C30" s="17"/>
      <c r="D30" s="23"/>
      <c r="E30" s="19"/>
      <c r="F30" s="20">
        <f>E30*10%</f>
        <v>0</v>
      </c>
      <c r="G30" s="20">
        <f>SUM(E30:F30)</f>
        <v>0</v>
      </c>
    </row>
    <row r="31" spans="1:7" s="3" customFormat="1" ht="15" customHeight="1" x14ac:dyDescent="0.15">
      <c r="A31" s="22" t="s">
        <v>29</v>
      </c>
      <c r="B31" s="22" t="s">
        <v>41</v>
      </c>
      <c r="C31" s="17">
        <v>1</v>
      </c>
      <c r="D31" s="23">
        <v>190000</v>
      </c>
      <c r="E31" s="19">
        <f>C31*D31</f>
        <v>190000</v>
      </c>
      <c r="F31" s="20">
        <f>E31*10%</f>
        <v>19000</v>
      </c>
      <c r="G31" s="20">
        <f>SUM(E31:F31)</f>
        <v>209000</v>
      </c>
    </row>
    <row r="32" spans="1:7" s="3" customFormat="1" ht="15" customHeight="1" x14ac:dyDescent="0.15">
      <c r="A32" s="22"/>
      <c r="B32" s="22" t="s">
        <v>32</v>
      </c>
      <c r="C32" s="17"/>
      <c r="D32" s="23"/>
      <c r="E32" s="23"/>
      <c r="F32" s="20"/>
      <c r="G32" s="20"/>
    </row>
    <row r="33" spans="1:7" s="3" customFormat="1" ht="15" customHeight="1" x14ac:dyDescent="0.15">
      <c r="A33" s="25"/>
      <c r="B33" s="50"/>
      <c r="C33" s="24"/>
      <c r="D33" s="23"/>
      <c r="E33" s="23"/>
      <c r="F33" s="20"/>
      <c r="G33" s="20"/>
    </row>
    <row r="34" spans="1:7" s="3" customFormat="1" ht="15" customHeight="1" x14ac:dyDescent="0.15">
      <c r="A34" s="25"/>
      <c r="B34" s="50"/>
      <c r="C34" s="24"/>
      <c r="D34" s="23"/>
      <c r="E34" s="23"/>
      <c r="F34" s="20"/>
      <c r="G34" s="20"/>
    </row>
    <row r="35" spans="1:7" s="3" customFormat="1" ht="15" customHeight="1" x14ac:dyDescent="0.15">
      <c r="A35" s="25"/>
      <c r="B35" s="50"/>
      <c r="C35" s="24"/>
      <c r="D35" s="23"/>
      <c r="E35" s="23"/>
      <c r="F35" s="20"/>
      <c r="G35" s="20"/>
    </row>
    <row r="36" spans="1:7" s="3" customFormat="1" ht="15" customHeight="1" x14ac:dyDescent="0.15">
      <c r="A36" s="25"/>
      <c r="B36" s="50"/>
      <c r="C36" s="24"/>
      <c r="D36" s="23"/>
      <c r="E36" s="23"/>
      <c r="F36" s="20"/>
      <c r="G36" s="20"/>
    </row>
    <row r="37" spans="1:7" s="3" customFormat="1" ht="15" customHeight="1" x14ac:dyDescent="0.15">
      <c r="A37" s="25"/>
      <c r="B37" s="50"/>
      <c r="C37" s="24"/>
      <c r="D37" s="23"/>
      <c r="E37" s="23"/>
      <c r="F37" s="20"/>
      <c r="G37" s="20"/>
    </row>
    <row r="38" spans="1:7" s="3" customFormat="1" ht="15" customHeight="1" x14ac:dyDescent="0.15">
      <c r="A38" s="25"/>
      <c r="B38" s="50"/>
      <c r="C38" s="24"/>
      <c r="D38" s="23"/>
      <c r="E38" s="23"/>
      <c r="F38" s="20"/>
      <c r="G38" s="20"/>
    </row>
    <row r="39" spans="1:7" s="3" customFormat="1" ht="15" customHeight="1" x14ac:dyDescent="0.15">
      <c r="A39" s="25"/>
      <c r="B39" s="50"/>
      <c r="C39" s="24"/>
      <c r="D39" s="23"/>
      <c r="E39" s="23"/>
      <c r="F39" s="20"/>
      <c r="G39" s="20"/>
    </row>
    <row r="40" spans="1:7" s="3" customFormat="1" ht="15" customHeight="1" x14ac:dyDescent="0.15">
      <c r="A40" s="25"/>
      <c r="B40" s="50"/>
      <c r="C40" s="24"/>
      <c r="D40" s="23"/>
      <c r="E40" s="23"/>
      <c r="F40" s="20"/>
      <c r="G40" s="20"/>
    </row>
    <row r="41" spans="1:7" s="3" customFormat="1" ht="15" customHeight="1" x14ac:dyDescent="0.15">
      <c r="A41" s="25"/>
      <c r="B41" s="50"/>
      <c r="C41" s="24"/>
      <c r="D41" s="23"/>
      <c r="E41" s="23"/>
      <c r="F41" s="20"/>
      <c r="G41" s="20"/>
    </row>
    <row r="42" spans="1:7" s="3" customFormat="1" ht="15" customHeight="1" x14ac:dyDescent="0.15">
      <c r="A42" s="25"/>
      <c r="B42" s="50"/>
      <c r="C42" s="24"/>
      <c r="D42" s="20"/>
      <c r="E42" s="24"/>
      <c r="F42" s="20"/>
      <c r="G42" s="20"/>
    </row>
    <row r="43" spans="1:7" s="3" customFormat="1" ht="15" customHeight="1" x14ac:dyDescent="0.15">
      <c r="A43" s="25"/>
      <c r="B43" s="50"/>
      <c r="C43" s="24"/>
      <c r="D43" s="20"/>
      <c r="E43" s="24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27"/>
      <c r="F44" s="28"/>
      <c r="G44" s="20"/>
    </row>
    <row r="45" spans="1:7" s="3" customFormat="1" ht="15" customHeight="1" x14ac:dyDescent="0.15">
      <c r="A45" s="29" t="s">
        <v>85</v>
      </c>
      <c r="B45" s="30"/>
      <c r="C45" s="7"/>
      <c r="D45" s="31" t="s">
        <v>86</v>
      </c>
      <c r="E45" s="32">
        <f>SUM(E16:E44)</f>
        <v>1090000</v>
      </c>
      <c r="F45" s="33">
        <f>SUM(F16:F44)</f>
        <v>109000</v>
      </c>
      <c r="G45" s="33">
        <f>SUM(G16:G44)</f>
        <v>1199000</v>
      </c>
    </row>
    <row r="46" spans="1:7" s="3" customFormat="1" ht="15" customHeight="1" thickBot="1" x14ac:dyDescent="0.2">
      <c r="A46" s="34" t="s">
        <v>87</v>
      </c>
      <c r="B46" s="35" t="s">
        <v>88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89</v>
      </c>
      <c r="C47" s="5"/>
      <c r="D47" s="5"/>
      <c r="E47" s="5"/>
      <c r="F47" s="5"/>
      <c r="G47" s="5"/>
    </row>
    <row r="48" spans="1:7" s="3" customFormat="1" ht="15" customHeight="1" x14ac:dyDescent="0.15">
      <c r="A48" s="2" t="s">
        <v>100</v>
      </c>
      <c r="C48" s="5"/>
      <c r="D48" s="5"/>
      <c r="E48" s="5"/>
      <c r="F48" s="5"/>
      <c r="G48" s="5"/>
    </row>
    <row r="49" spans="1:7" ht="27.75" customHeight="1" x14ac:dyDescent="0.15">
      <c r="A49" s="52" t="s">
        <v>63</v>
      </c>
      <c r="B49" s="52"/>
      <c r="C49" s="52"/>
      <c r="D49" s="52"/>
      <c r="E49" s="52"/>
      <c r="F49" s="52"/>
      <c r="G49" s="52"/>
    </row>
    <row r="50" spans="1:7" ht="15" customHeight="1" x14ac:dyDescent="0.15">
      <c r="A50" s="3"/>
      <c r="B50" s="3"/>
      <c r="C50" s="4"/>
      <c r="D50" s="5"/>
    </row>
    <row r="51" spans="1:7" ht="15" customHeight="1" x14ac:dyDescent="0.15">
      <c r="A51" s="3"/>
      <c r="B51" s="3"/>
      <c r="C51" s="7"/>
      <c r="D51" s="7"/>
      <c r="E51" s="7"/>
    </row>
    <row r="52" spans="1:7" ht="27.75" customHeight="1" thickBot="1" x14ac:dyDescent="0.2">
      <c r="A52" s="53" t="s">
        <v>67</v>
      </c>
      <c r="B52" s="53"/>
      <c r="C52" s="40" t="s">
        <v>62</v>
      </c>
      <c r="D52" s="5"/>
      <c r="E52" s="5"/>
    </row>
    <row r="53" spans="1:7" ht="15" customHeight="1" x14ac:dyDescent="0.15">
      <c r="A53" s="43" t="s">
        <v>61</v>
      </c>
      <c r="B53" s="8"/>
      <c r="C53" s="9"/>
      <c r="D53" s="5"/>
      <c r="E53" s="5"/>
    </row>
    <row r="54" spans="1:7" ht="15" customHeight="1" x14ac:dyDescent="0.15">
      <c r="A54" s="43" t="s">
        <v>60</v>
      </c>
      <c r="B54" s="30" t="s">
        <v>102</v>
      </c>
      <c r="C54" s="5"/>
      <c r="D54" s="5"/>
      <c r="E54" s="5"/>
    </row>
    <row r="55" spans="1:7" ht="15" customHeight="1" x14ac:dyDescent="0.15">
      <c r="A55" s="43" t="s">
        <v>59</v>
      </c>
      <c r="B55" s="3"/>
      <c r="C55" s="5"/>
      <c r="D55" s="5"/>
      <c r="E55" s="5"/>
    </row>
    <row r="56" spans="1:7" ht="15" customHeight="1" x14ac:dyDescent="0.15">
      <c r="A56" s="3"/>
      <c r="B56" s="3"/>
      <c r="C56" s="5"/>
      <c r="D56" s="5"/>
    </row>
    <row r="57" spans="1:7" ht="15" customHeight="1" x14ac:dyDescent="0.15">
      <c r="A57" s="10" t="s">
        <v>0</v>
      </c>
      <c r="B57" s="3"/>
      <c r="C57" s="5"/>
      <c r="D57" s="5"/>
      <c r="E57" s="5"/>
    </row>
    <row r="58" spans="1:7" ht="15" customHeight="1" x14ac:dyDescent="0.15">
      <c r="A58" s="3"/>
      <c r="B58" s="3"/>
      <c r="C58" s="5"/>
      <c r="D58" s="5"/>
      <c r="E58" s="5"/>
    </row>
    <row r="59" spans="1:7" ht="15" customHeight="1" x14ac:dyDescent="0.15">
      <c r="A59" s="3" t="s">
        <v>58</v>
      </c>
      <c r="B59" s="1">
        <f>G93</f>
        <v>1089000</v>
      </c>
      <c r="C59" s="5"/>
      <c r="D59" s="5"/>
      <c r="E59" s="5"/>
    </row>
    <row r="60" spans="1:7" ht="15" customHeight="1" x14ac:dyDescent="0.15">
      <c r="A60" s="3" t="s">
        <v>57</v>
      </c>
      <c r="B60" s="41">
        <v>42964</v>
      </c>
      <c r="C60" s="5"/>
      <c r="D60" s="5"/>
      <c r="E60" s="5"/>
    </row>
    <row r="61" spans="1:7" ht="15" customHeight="1" x14ac:dyDescent="0.15">
      <c r="A61" s="3" t="s">
        <v>1</v>
      </c>
      <c r="B61" s="48"/>
      <c r="C61" s="5"/>
      <c r="D61" s="5"/>
      <c r="E61" s="5"/>
    </row>
    <row r="62" spans="1:7" ht="15" customHeight="1" thickBot="1" x14ac:dyDescent="0.2">
      <c r="A62" s="3"/>
      <c r="B62" s="3"/>
      <c r="C62" s="5"/>
      <c r="D62" s="5"/>
    </row>
    <row r="63" spans="1:7" s="3" customFormat="1" ht="15" customHeight="1" thickBot="1" x14ac:dyDescent="0.2">
      <c r="A63" s="12" t="s">
        <v>56</v>
      </c>
      <c r="B63" s="12" t="s">
        <v>55</v>
      </c>
      <c r="C63" s="13" t="s">
        <v>54</v>
      </c>
      <c r="D63" s="13" t="s">
        <v>53</v>
      </c>
      <c r="E63" s="14" t="s">
        <v>52</v>
      </c>
      <c r="F63" s="14" t="s">
        <v>51</v>
      </c>
      <c r="G63" s="13" t="s">
        <v>50</v>
      </c>
    </row>
    <row r="64" spans="1:7" s="3" customFormat="1" ht="15" customHeight="1" x14ac:dyDescent="0.15">
      <c r="A64" s="15"/>
      <c r="B64" s="16"/>
      <c r="C64" s="17"/>
      <c r="D64" s="18"/>
      <c r="E64" s="19">
        <f>C64*D64</f>
        <v>0</v>
      </c>
      <c r="F64" s="20">
        <f>E64*10%</f>
        <v>0</v>
      </c>
      <c r="G64" s="21">
        <f>SUM(E64:F64)</f>
        <v>0</v>
      </c>
    </row>
    <row r="65" spans="1:9" s="3" customFormat="1" ht="15" customHeight="1" x14ac:dyDescent="0.15">
      <c r="A65" s="22" t="s">
        <v>49</v>
      </c>
      <c r="B65" s="47" t="s">
        <v>68</v>
      </c>
      <c r="C65" s="17">
        <v>1</v>
      </c>
      <c r="D65" s="23">
        <v>800000</v>
      </c>
      <c r="E65" s="19">
        <f>C65*D65</f>
        <v>800000</v>
      </c>
      <c r="F65" s="20">
        <f>E65*10%</f>
        <v>80000</v>
      </c>
      <c r="G65" s="20">
        <f>SUM(E65:F65)</f>
        <v>880000</v>
      </c>
      <c r="I65" s="39"/>
    </row>
    <row r="66" spans="1:9" s="3" customFormat="1" ht="15" customHeight="1" x14ac:dyDescent="0.15">
      <c r="A66" s="22"/>
      <c r="B66" s="22"/>
      <c r="C66" s="17"/>
      <c r="D66" s="23"/>
      <c r="E66" s="19"/>
      <c r="F66" s="20"/>
      <c r="G66" s="20"/>
    </row>
    <row r="67" spans="1:9" s="3" customFormat="1" ht="15" customHeight="1" x14ac:dyDescent="0.15">
      <c r="A67" s="22"/>
      <c r="B67" s="42" t="s">
        <v>69</v>
      </c>
      <c r="C67" s="17"/>
      <c r="D67" s="23"/>
      <c r="E67" s="19"/>
      <c r="F67" s="20"/>
      <c r="G67" s="20"/>
    </row>
    <row r="68" spans="1:9" s="3" customFormat="1" ht="15" customHeight="1" x14ac:dyDescent="0.15">
      <c r="A68" s="22"/>
      <c r="B68" s="42" t="s">
        <v>64</v>
      </c>
      <c r="C68" s="17"/>
      <c r="D68" s="23"/>
      <c r="E68" s="19"/>
      <c r="F68" s="20"/>
      <c r="G68" s="20"/>
      <c r="I68" s="39"/>
    </row>
    <row r="69" spans="1:9" s="3" customFormat="1" ht="15" customHeight="1" x14ac:dyDescent="0.15">
      <c r="A69" s="22"/>
      <c r="B69" s="42" t="s">
        <v>65</v>
      </c>
      <c r="C69" s="17"/>
      <c r="D69" s="23"/>
      <c r="E69" s="19"/>
      <c r="F69" s="20"/>
      <c r="G69" s="20"/>
    </row>
    <row r="70" spans="1:9" s="3" customFormat="1" ht="15" customHeight="1" x14ac:dyDescent="0.15">
      <c r="A70" s="22"/>
      <c r="B70" s="46" t="s">
        <v>48</v>
      </c>
      <c r="C70" s="17"/>
      <c r="D70" s="20"/>
      <c r="E70" s="19"/>
      <c r="F70" s="20"/>
      <c r="G70" s="20"/>
    </row>
    <row r="71" spans="1:9" s="3" customFormat="1" ht="15" customHeight="1" x14ac:dyDescent="0.15">
      <c r="A71" s="22"/>
      <c r="B71" s="46" t="s">
        <v>47</v>
      </c>
      <c r="C71" s="17"/>
      <c r="D71" s="20"/>
      <c r="E71" s="45"/>
      <c r="F71" s="20"/>
      <c r="G71" s="20"/>
    </row>
    <row r="72" spans="1:9" s="3" customFormat="1" ht="15" customHeight="1" x14ac:dyDescent="0.15">
      <c r="A72" s="22"/>
      <c r="B72" s="42" t="s">
        <v>46</v>
      </c>
      <c r="C72" s="17"/>
      <c r="D72" s="20"/>
      <c r="E72"/>
      <c r="F72" s="20"/>
      <c r="G72" s="20"/>
    </row>
    <row r="73" spans="1:9" s="3" customFormat="1" ht="15" customHeight="1" x14ac:dyDescent="0.15">
      <c r="A73" s="22"/>
      <c r="B73" s="42" t="s">
        <v>45</v>
      </c>
      <c r="C73" s="17"/>
      <c r="D73" s="20"/>
      <c r="E73"/>
      <c r="F73" s="20"/>
      <c r="G73" s="20"/>
    </row>
    <row r="74" spans="1:9" s="3" customFormat="1" ht="15" customHeight="1" x14ac:dyDescent="0.15">
      <c r="A74" s="22"/>
      <c r="B74" s="42" t="s">
        <v>44</v>
      </c>
      <c r="C74" s="17"/>
      <c r="D74" s="20"/>
      <c r="E74"/>
      <c r="F74" s="20"/>
      <c r="G74" s="20"/>
    </row>
    <row r="75" spans="1:9" s="3" customFormat="1" ht="15" customHeight="1" x14ac:dyDescent="0.15">
      <c r="A75" s="22"/>
      <c r="B75" s="42" t="s">
        <v>43</v>
      </c>
      <c r="C75" s="17"/>
      <c r="D75" s="20"/>
      <c r="E75" s="19"/>
      <c r="F75" s="20"/>
      <c r="G75" s="20"/>
    </row>
    <row r="76" spans="1:9" s="3" customFormat="1" ht="15" customHeight="1" x14ac:dyDescent="0.15">
      <c r="A76" s="22"/>
      <c r="B76" s="42" t="s">
        <v>66</v>
      </c>
      <c r="C76" s="17"/>
      <c r="D76" s="20"/>
      <c r="E76" s="19"/>
      <c r="F76" s="20"/>
      <c r="G76" s="20"/>
    </row>
    <row r="77" spans="1:9" s="3" customFormat="1" ht="15" customHeight="1" x14ac:dyDescent="0.15">
      <c r="A77" s="22"/>
      <c r="B77" s="47"/>
      <c r="C77" s="17"/>
      <c r="D77" s="23"/>
      <c r="E77" s="19"/>
      <c r="F77" s="20"/>
      <c r="G77" s="20"/>
    </row>
    <row r="78" spans="1:9" s="3" customFormat="1" ht="15" customHeight="1" x14ac:dyDescent="0.15">
      <c r="A78" s="22" t="s">
        <v>42</v>
      </c>
      <c r="B78" s="22" t="s">
        <v>41</v>
      </c>
      <c r="C78" s="17">
        <v>1</v>
      </c>
      <c r="D78" s="23">
        <v>190000</v>
      </c>
      <c r="E78" s="19">
        <f>C78*D78</f>
        <v>190000</v>
      </c>
      <c r="F78" s="20">
        <f>E78*10%</f>
        <v>19000</v>
      </c>
      <c r="G78" s="20">
        <f>SUM(E78:F78)</f>
        <v>209000</v>
      </c>
    </row>
    <row r="79" spans="1:9" s="3" customFormat="1" ht="15" customHeight="1" x14ac:dyDescent="0.15">
      <c r="A79" s="22"/>
      <c r="B79" s="42" t="s">
        <v>40</v>
      </c>
      <c r="C79" s="17"/>
      <c r="D79" s="23"/>
      <c r="E79" s="19"/>
      <c r="F79" s="20"/>
      <c r="G79" s="20"/>
    </row>
    <row r="80" spans="1:9" s="3" customFormat="1" ht="15" customHeight="1" x14ac:dyDescent="0.15">
      <c r="A80" s="22"/>
      <c r="B80" s="42" t="s">
        <v>39</v>
      </c>
      <c r="C80" s="17"/>
      <c r="D80" s="23"/>
      <c r="E80" s="19"/>
      <c r="F80" s="20"/>
      <c r="G80" s="20"/>
    </row>
    <row r="81" spans="1:7" s="3" customFormat="1" ht="15" customHeight="1" x14ac:dyDescent="0.15">
      <c r="A81" s="22"/>
      <c r="B81" s="46"/>
      <c r="C81" s="17"/>
      <c r="D81" s="20"/>
      <c r="E81" s="45"/>
      <c r="F81" s="20"/>
      <c r="G81" s="20"/>
    </row>
    <row r="82" spans="1:7" s="3" customFormat="1" ht="15" customHeight="1" x14ac:dyDescent="0.15">
      <c r="A82" s="22"/>
      <c r="B82" s="42"/>
      <c r="C82" s="17"/>
      <c r="D82" s="20"/>
      <c r="E82" s="19"/>
      <c r="F82" s="20"/>
      <c r="G82" s="20"/>
    </row>
    <row r="83" spans="1:7" s="3" customFormat="1" ht="15" customHeight="1" x14ac:dyDescent="0.15">
      <c r="A83" s="22"/>
      <c r="B83" s="42"/>
      <c r="C83" s="17"/>
      <c r="D83" s="20"/>
      <c r="E83" s="19"/>
      <c r="F83" s="20"/>
      <c r="G83" s="20"/>
    </row>
    <row r="84" spans="1:7" s="3" customFormat="1" ht="15" customHeight="1" x14ac:dyDescent="0.15">
      <c r="A84" s="22"/>
      <c r="B84" s="42"/>
      <c r="C84" s="17"/>
      <c r="D84" s="20"/>
      <c r="E84"/>
      <c r="F84" s="20"/>
      <c r="G84" s="20"/>
    </row>
    <row r="85" spans="1:7" s="3" customFormat="1" ht="15" customHeight="1" x14ac:dyDescent="0.2">
      <c r="A85" s="22"/>
      <c r="B85" s="44"/>
      <c r="C85" s="17"/>
      <c r="D85" s="20"/>
      <c r="E85" s="44"/>
      <c r="F85" s="20"/>
      <c r="G85" s="20"/>
    </row>
    <row r="86" spans="1:7" s="3" customFormat="1" ht="15" customHeight="1" x14ac:dyDescent="0.15">
      <c r="A86" s="22"/>
      <c r="B86" s="42"/>
      <c r="C86" s="17"/>
      <c r="D86" s="20"/>
      <c r="E86" s="19"/>
      <c r="F86" s="20"/>
      <c r="G86" s="20"/>
    </row>
    <row r="87" spans="1:7" s="3" customFormat="1" ht="15" customHeight="1" x14ac:dyDescent="0.15">
      <c r="A87" s="22"/>
      <c r="B87" s="42"/>
      <c r="C87" s="17"/>
      <c r="D87" s="20"/>
      <c r="E87" s="19"/>
      <c r="F87" s="20"/>
      <c r="G87" s="20"/>
    </row>
    <row r="88" spans="1:7" s="3" customFormat="1" ht="15" customHeight="1" x14ac:dyDescent="0.15">
      <c r="A88" s="22"/>
      <c r="B88" s="22"/>
      <c r="C88" s="17"/>
      <c r="D88" s="20"/>
      <c r="E88"/>
      <c r="F88" s="20"/>
      <c r="G88" s="20"/>
    </row>
    <row r="89" spans="1:7" s="3" customFormat="1" ht="15" customHeight="1" x14ac:dyDescent="0.15">
      <c r="A89" s="22"/>
      <c r="B89" s="22"/>
      <c r="C89" s="17"/>
      <c r="D89" s="20"/>
      <c r="E89"/>
      <c r="F89" s="20"/>
      <c r="G89" s="20"/>
    </row>
    <row r="90" spans="1:7" s="3" customFormat="1" ht="15" customHeight="1" x14ac:dyDescent="0.15">
      <c r="A90" s="22"/>
      <c r="B90" s="22"/>
      <c r="C90" s="17"/>
      <c r="D90" s="20"/>
      <c r="E90"/>
      <c r="F90" s="20"/>
      <c r="G90" s="20"/>
    </row>
    <row r="91" spans="1:7" s="3" customFormat="1" ht="15" customHeight="1" x14ac:dyDescent="0.15">
      <c r="A91" s="25"/>
      <c r="B91" s="25"/>
      <c r="C91" s="24"/>
      <c r="D91" s="20"/>
      <c r="E91"/>
      <c r="F91" s="20"/>
      <c r="G91" s="20"/>
    </row>
    <row r="92" spans="1:7" s="3" customFormat="1" ht="15" customHeight="1" thickBot="1" x14ac:dyDescent="0.2">
      <c r="A92" s="26"/>
      <c r="B92" s="26"/>
      <c r="C92" s="27"/>
      <c r="D92" s="28"/>
      <c r="E92"/>
      <c r="F92" s="20"/>
      <c r="G92" s="20"/>
    </row>
    <row r="93" spans="1:7" s="3" customFormat="1" ht="15" customHeight="1" x14ac:dyDescent="0.15">
      <c r="A93" s="29" t="s">
        <v>38</v>
      </c>
      <c r="B93" s="30"/>
      <c r="C93" s="7"/>
      <c r="D93" s="31" t="s">
        <v>37</v>
      </c>
      <c r="E93" s="33">
        <f>SUM(E64:E92)</f>
        <v>990000</v>
      </c>
      <c r="F93" s="33">
        <f>SUM(F64:F92)</f>
        <v>99000</v>
      </c>
      <c r="G93" s="33">
        <f>SUM(G64:G92)</f>
        <v>1089000</v>
      </c>
    </row>
    <row r="94" spans="1:7" s="3" customFormat="1" ht="15" customHeight="1" thickBot="1" x14ac:dyDescent="0.2">
      <c r="A94" s="34" t="s">
        <v>36</v>
      </c>
      <c r="B94" s="35" t="s">
        <v>35</v>
      </c>
      <c r="C94" s="36"/>
      <c r="D94" s="37"/>
      <c r="E94" s="37"/>
      <c r="F94" s="37"/>
      <c r="G94" s="37"/>
    </row>
    <row r="95" spans="1:7" s="3" customFormat="1" ht="15" customHeight="1" x14ac:dyDescent="0.15">
      <c r="A95" s="3" t="s">
        <v>34</v>
      </c>
      <c r="C95" s="5"/>
      <c r="D95" s="5"/>
      <c r="E95" s="5"/>
      <c r="F95" s="5"/>
      <c r="G95" s="5"/>
    </row>
    <row r="96" spans="1:7" s="3" customFormat="1" ht="15" customHeight="1" x14ac:dyDescent="0.15">
      <c r="A96" s="3" t="s">
        <v>70</v>
      </c>
      <c r="C96" s="5"/>
      <c r="D96" s="5"/>
      <c r="E96" s="5"/>
      <c r="F96" s="5"/>
      <c r="G96" s="5"/>
    </row>
    <row r="97" spans="1:7" ht="27.75" customHeight="1" x14ac:dyDescent="0.15">
      <c r="A97" s="52" t="s">
        <v>2</v>
      </c>
      <c r="B97" s="52"/>
      <c r="C97" s="52"/>
      <c r="D97" s="52"/>
      <c r="E97" s="52"/>
      <c r="F97" s="52"/>
      <c r="G97" s="52"/>
    </row>
    <row r="98" spans="1:7" ht="15" customHeight="1" x14ac:dyDescent="0.15">
      <c r="A98" s="3"/>
      <c r="B98" s="3"/>
      <c r="C98" s="4"/>
      <c r="D98" s="5"/>
    </row>
    <row r="99" spans="1:7" ht="15" customHeight="1" x14ac:dyDescent="0.15">
      <c r="A99" s="3"/>
      <c r="B99" s="3"/>
      <c r="C99" s="7"/>
      <c r="D99" s="7"/>
      <c r="E99" s="7"/>
    </row>
    <row r="100" spans="1:7" ht="27.75" customHeight="1" thickBot="1" x14ac:dyDescent="0.2">
      <c r="A100" s="53" t="s">
        <v>33</v>
      </c>
      <c r="B100" s="53"/>
      <c r="C100" s="40" t="s">
        <v>3</v>
      </c>
      <c r="D100" s="5"/>
      <c r="E100" s="5"/>
    </row>
    <row r="101" spans="1:7" ht="15" customHeight="1" x14ac:dyDescent="0.15">
      <c r="A101" s="43" t="s">
        <v>15</v>
      </c>
      <c r="B101" s="8"/>
      <c r="C101" s="9"/>
      <c r="D101" s="5"/>
      <c r="E101" s="5"/>
    </row>
    <row r="102" spans="1:7" ht="15" customHeight="1" x14ac:dyDescent="0.15">
      <c r="A102" s="43" t="s">
        <v>17</v>
      </c>
      <c r="B102" s="30" t="s">
        <v>101</v>
      </c>
      <c r="C102" s="5"/>
      <c r="D102" s="5"/>
      <c r="E102" s="5"/>
    </row>
    <row r="103" spans="1:7" ht="15" customHeight="1" x14ac:dyDescent="0.15">
      <c r="A103" s="43" t="s">
        <v>16</v>
      </c>
      <c r="B103" s="3"/>
      <c r="C103" s="5"/>
      <c r="D103" s="5"/>
      <c r="E103" s="5"/>
    </row>
    <row r="104" spans="1:7" ht="15" customHeight="1" x14ac:dyDescent="0.15">
      <c r="A104" s="3"/>
      <c r="B104" s="3"/>
      <c r="C104" s="5"/>
      <c r="D104" s="5"/>
    </row>
    <row r="105" spans="1:7" ht="15" customHeight="1" x14ac:dyDescent="0.15">
      <c r="A105" s="10" t="s">
        <v>0</v>
      </c>
      <c r="B105" s="3"/>
      <c r="C105" s="5"/>
      <c r="D105" s="5"/>
      <c r="E105" s="5"/>
    </row>
    <row r="106" spans="1:7" ht="15" customHeight="1" x14ac:dyDescent="0.15">
      <c r="A106" s="3"/>
      <c r="B106" s="3"/>
      <c r="C106" s="5"/>
      <c r="D106" s="5"/>
      <c r="E106" s="5"/>
    </row>
    <row r="107" spans="1:7" ht="15" customHeight="1" x14ac:dyDescent="0.15">
      <c r="A107" s="3" t="s">
        <v>4</v>
      </c>
      <c r="B107" s="1">
        <f>G141</f>
        <v>902000</v>
      </c>
      <c r="C107" s="5"/>
      <c r="D107" s="5"/>
      <c r="E107" s="5"/>
    </row>
    <row r="108" spans="1:7" ht="15" customHeight="1" x14ac:dyDescent="0.15">
      <c r="A108" s="3" t="s">
        <v>5</v>
      </c>
      <c r="B108" s="41">
        <v>42964</v>
      </c>
      <c r="C108" s="5"/>
      <c r="D108" s="5"/>
      <c r="E108" s="5"/>
    </row>
    <row r="109" spans="1:7" ht="15" customHeight="1" x14ac:dyDescent="0.15">
      <c r="A109" s="3" t="s">
        <v>1</v>
      </c>
      <c r="B109" s="11"/>
      <c r="C109" s="5"/>
      <c r="D109" s="5"/>
      <c r="E109" s="5"/>
    </row>
    <row r="110" spans="1:7" ht="15" customHeight="1" thickBot="1" x14ac:dyDescent="0.2">
      <c r="A110" s="3"/>
      <c r="B110" s="3"/>
      <c r="C110" s="5"/>
      <c r="D110" s="5"/>
    </row>
    <row r="111" spans="1:7" s="3" customFormat="1" ht="15" customHeight="1" thickBot="1" x14ac:dyDescent="0.2">
      <c r="A111" s="12" t="s">
        <v>6</v>
      </c>
      <c r="B111" s="12" t="s">
        <v>7</v>
      </c>
      <c r="C111" s="13" t="s">
        <v>8</v>
      </c>
      <c r="D111" s="13" t="s">
        <v>9</v>
      </c>
      <c r="E111" s="14" t="s">
        <v>10</v>
      </c>
      <c r="F111" s="14" t="s">
        <v>11</v>
      </c>
      <c r="G111" s="13" t="s">
        <v>12</v>
      </c>
    </row>
    <row r="112" spans="1:7" s="3" customFormat="1" ht="15" customHeight="1" x14ac:dyDescent="0.15">
      <c r="A112" s="15"/>
      <c r="B112" s="16"/>
      <c r="C112" s="17"/>
      <c r="D112" s="18"/>
      <c r="E112" s="19">
        <f t="shared" ref="E112:E121" si="3">C112*D112</f>
        <v>0</v>
      </c>
      <c r="F112" s="20">
        <f t="shared" ref="F112:F120" si="4">E112*10%</f>
        <v>0</v>
      </c>
      <c r="G112" s="21">
        <f t="shared" ref="G112:G125" si="5">SUM(E112:F112)</f>
        <v>0</v>
      </c>
    </row>
    <row r="113" spans="1:9" s="3" customFormat="1" ht="15" customHeight="1" x14ac:dyDescent="0.15">
      <c r="A113" s="22" t="s">
        <v>21</v>
      </c>
      <c r="B113" s="22" t="s">
        <v>25</v>
      </c>
      <c r="C113" s="17">
        <v>1</v>
      </c>
      <c r="D113" s="23">
        <v>650000</v>
      </c>
      <c r="E113" s="19">
        <f t="shared" si="3"/>
        <v>650000</v>
      </c>
      <c r="F113" s="20">
        <f t="shared" si="4"/>
        <v>65000</v>
      </c>
      <c r="G113" s="20">
        <f t="shared" si="5"/>
        <v>715000</v>
      </c>
      <c r="I113" s="39"/>
    </row>
    <row r="114" spans="1:9" s="3" customFormat="1" ht="15" customHeight="1" x14ac:dyDescent="0.15">
      <c r="A114" s="22"/>
      <c r="B114" s="42" t="s">
        <v>26</v>
      </c>
      <c r="C114" s="17"/>
      <c r="D114" s="23"/>
      <c r="E114" s="19">
        <f t="shared" si="3"/>
        <v>0</v>
      </c>
      <c r="F114" s="20">
        <f t="shared" si="4"/>
        <v>0</v>
      </c>
      <c r="G114" s="20">
        <f t="shared" si="5"/>
        <v>0</v>
      </c>
    </row>
    <row r="115" spans="1:9" s="3" customFormat="1" ht="15" customHeight="1" x14ac:dyDescent="0.15">
      <c r="A115" s="22"/>
      <c r="B115" s="42" t="s">
        <v>22</v>
      </c>
      <c r="C115" s="17"/>
      <c r="D115" s="23"/>
      <c r="E115" s="19">
        <f t="shared" si="3"/>
        <v>0</v>
      </c>
      <c r="F115" s="20">
        <f t="shared" si="4"/>
        <v>0</v>
      </c>
      <c r="G115" s="20">
        <f t="shared" si="5"/>
        <v>0</v>
      </c>
      <c r="I115" s="39"/>
    </row>
    <row r="116" spans="1:9" s="3" customFormat="1" ht="15" customHeight="1" x14ac:dyDescent="0.15">
      <c r="A116" s="22"/>
      <c r="B116" s="42" t="s">
        <v>27</v>
      </c>
      <c r="C116" s="17"/>
      <c r="D116" s="23"/>
      <c r="E116" s="19">
        <f t="shared" si="3"/>
        <v>0</v>
      </c>
      <c r="F116" s="20">
        <f t="shared" si="4"/>
        <v>0</v>
      </c>
      <c r="G116" s="20">
        <f t="shared" si="5"/>
        <v>0</v>
      </c>
    </row>
    <row r="117" spans="1:9" s="3" customFormat="1" ht="15" customHeight="1" x14ac:dyDescent="0.15">
      <c r="A117" s="22"/>
      <c r="B117" s="42" t="s">
        <v>23</v>
      </c>
      <c r="C117" s="17"/>
      <c r="D117" s="23"/>
      <c r="E117" s="19">
        <f t="shared" si="3"/>
        <v>0</v>
      </c>
      <c r="F117" s="20">
        <f t="shared" si="4"/>
        <v>0</v>
      </c>
      <c r="G117" s="20">
        <f t="shared" si="5"/>
        <v>0</v>
      </c>
    </row>
    <row r="118" spans="1:9" s="3" customFormat="1" ht="15" customHeight="1" x14ac:dyDescent="0.15">
      <c r="A118" s="22"/>
      <c r="B118" s="42" t="s">
        <v>24</v>
      </c>
      <c r="C118" s="17"/>
      <c r="D118" s="23"/>
      <c r="E118" s="19">
        <f t="shared" si="3"/>
        <v>0</v>
      </c>
      <c r="F118" s="20">
        <f t="shared" si="4"/>
        <v>0</v>
      </c>
      <c r="G118" s="20">
        <f t="shared" si="5"/>
        <v>0</v>
      </c>
      <c r="I118" s="39"/>
    </row>
    <row r="119" spans="1:9" s="3" customFormat="1" ht="15" customHeight="1" x14ac:dyDescent="0.15">
      <c r="A119" s="22"/>
      <c r="B119" s="42" t="s">
        <v>28</v>
      </c>
      <c r="C119" s="17"/>
      <c r="D119" s="23"/>
      <c r="E119" s="19">
        <f t="shared" si="3"/>
        <v>0</v>
      </c>
      <c r="F119" s="20">
        <f t="shared" si="4"/>
        <v>0</v>
      </c>
      <c r="G119" s="20">
        <f t="shared" si="5"/>
        <v>0</v>
      </c>
    </row>
    <row r="120" spans="1:9" s="3" customFormat="1" ht="15" customHeight="1" x14ac:dyDescent="0.15">
      <c r="A120" s="22"/>
      <c r="B120" s="42"/>
      <c r="C120" s="17"/>
      <c r="D120" s="23"/>
      <c r="E120" s="19"/>
      <c r="F120" s="20">
        <f t="shared" si="4"/>
        <v>0</v>
      </c>
      <c r="G120" s="20">
        <f t="shared" si="5"/>
        <v>0</v>
      </c>
    </row>
    <row r="121" spans="1:9" s="3" customFormat="1" ht="15" customHeight="1" x14ac:dyDescent="0.15">
      <c r="A121" s="22" t="s">
        <v>29</v>
      </c>
      <c r="B121" s="42" t="s">
        <v>30</v>
      </c>
      <c r="C121" s="17">
        <v>1</v>
      </c>
      <c r="D121" s="23">
        <v>170000</v>
      </c>
      <c r="E121" s="19">
        <f t="shared" si="3"/>
        <v>170000</v>
      </c>
      <c r="F121" s="20">
        <f>E121*10%</f>
        <v>17000</v>
      </c>
      <c r="G121" s="20">
        <f t="shared" si="5"/>
        <v>187000</v>
      </c>
    </row>
    <row r="122" spans="1:9" s="3" customFormat="1" ht="15" customHeight="1" x14ac:dyDescent="0.15">
      <c r="A122" s="22"/>
      <c r="B122" s="22" t="s">
        <v>31</v>
      </c>
      <c r="C122" s="17"/>
      <c r="D122" s="23"/>
      <c r="E122" s="19"/>
      <c r="F122" s="20"/>
      <c r="G122" s="20">
        <f t="shared" si="5"/>
        <v>0</v>
      </c>
    </row>
    <row r="123" spans="1:9" s="3" customFormat="1" ht="15" customHeight="1" x14ac:dyDescent="0.15">
      <c r="A123" s="22"/>
      <c r="B123" s="42"/>
      <c r="C123" s="17"/>
      <c r="D123" s="23"/>
      <c r="E123" s="19">
        <f t="shared" ref="E123:E125" si="6">C123*D123</f>
        <v>0</v>
      </c>
      <c r="F123" s="20">
        <f>E123*10%</f>
        <v>0</v>
      </c>
      <c r="G123" s="20">
        <f t="shared" si="5"/>
        <v>0</v>
      </c>
    </row>
    <row r="124" spans="1:9" s="3" customFormat="1" ht="15" customHeight="1" x14ac:dyDescent="0.15">
      <c r="A124" s="22"/>
      <c r="B124" s="42"/>
      <c r="C124" s="17"/>
      <c r="D124" s="23"/>
      <c r="E124" s="19">
        <f t="shared" si="6"/>
        <v>0</v>
      </c>
      <c r="F124" s="20">
        <f>E124*10%</f>
        <v>0</v>
      </c>
      <c r="G124" s="20">
        <f t="shared" si="5"/>
        <v>0</v>
      </c>
    </row>
    <row r="125" spans="1:9" s="3" customFormat="1" ht="15" customHeight="1" x14ac:dyDescent="0.2">
      <c r="A125" s="44"/>
      <c r="B125" s="22"/>
      <c r="C125" s="17"/>
      <c r="D125" s="23"/>
      <c r="E125" s="19">
        <f t="shared" si="6"/>
        <v>0</v>
      </c>
      <c r="F125" s="20">
        <f>E125*10%</f>
        <v>0</v>
      </c>
      <c r="G125" s="20">
        <f t="shared" si="5"/>
        <v>0</v>
      </c>
    </row>
    <row r="126" spans="1:9" s="3" customFormat="1" ht="15" customHeight="1" x14ac:dyDescent="0.15">
      <c r="A126" s="22"/>
      <c r="B126" s="42"/>
      <c r="C126" s="17"/>
      <c r="D126" s="23"/>
      <c r="E126" s="19"/>
      <c r="F126" s="20"/>
      <c r="G126" s="20"/>
    </row>
    <row r="127" spans="1:9" s="3" customFormat="1" ht="15" customHeight="1" x14ac:dyDescent="0.15">
      <c r="A127" s="22"/>
      <c r="B127" s="42"/>
      <c r="C127" s="17"/>
      <c r="D127" s="23"/>
      <c r="E127" s="19"/>
      <c r="F127" s="20"/>
      <c r="G127" s="20"/>
    </row>
    <row r="128" spans="1:9" s="3" customFormat="1" ht="15" customHeight="1" x14ac:dyDescent="0.15">
      <c r="A128" s="22"/>
      <c r="B128" s="42"/>
      <c r="C128" s="17"/>
      <c r="D128" s="23"/>
      <c r="E128" s="19"/>
      <c r="F128" s="20"/>
      <c r="G128" s="20"/>
    </row>
    <row r="129" spans="1:7" s="3" customFormat="1" ht="15" customHeight="1" x14ac:dyDescent="0.15">
      <c r="A129" s="22"/>
      <c r="B129" s="42"/>
      <c r="C129" s="17"/>
      <c r="D129" s="23"/>
      <c r="E129" s="19"/>
      <c r="F129" s="20"/>
      <c r="G129" s="20"/>
    </row>
    <row r="130" spans="1:7" s="3" customFormat="1" ht="15" customHeight="1" x14ac:dyDescent="0.15">
      <c r="A130" s="22"/>
      <c r="B130" s="42"/>
      <c r="C130" s="17"/>
      <c r="D130" s="23"/>
      <c r="E130" s="19"/>
      <c r="F130" s="20"/>
      <c r="G130" s="20"/>
    </row>
    <row r="131" spans="1:7" s="3" customFormat="1" ht="15" customHeight="1" x14ac:dyDescent="0.15">
      <c r="A131" s="22"/>
      <c r="B131" s="22"/>
      <c r="C131" s="17"/>
      <c r="D131" s="23"/>
      <c r="E131" s="19"/>
      <c r="F131" s="20"/>
      <c r="G131" s="20"/>
    </row>
    <row r="132" spans="1:7" s="3" customFormat="1" ht="15" customHeight="1" x14ac:dyDescent="0.2">
      <c r="A132" s="22"/>
      <c r="B132" s="42"/>
      <c r="C132" s="17"/>
      <c r="D132" s="23"/>
      <c r="E132" s="19"/>
      <c r="F132" s="44"/>
      <c r="G132" s="20"/>
    </row>
    <row r="133" spans="1:7" s="3" customFormat="1" ht="15" customHeight="1" x14ac:dyDescent="0.2">
      <c r="A133" s="22"/>
      <c r="B133" s="42"/>
      <c r="C133" s="17"/>
      <c r="D133" s="23"/>
      <c r="E133" s="19"/>
      <c r="F133" s="44"/>
      <c r="G133" s="20"/>
    </row>
    <row r="134" spans="1:7" s="3" customFormat="1" ht="15" customHeight="1" x14ac:dyDescent="0.15">
      <c r="A134" s="22"/>
      <c r="B134" s="42"/>
      <c r="C134" s="17"/>
      <c r="D134" s="23"/>
      <c r="E134" s="19"/>
      <c r="F134" s="20"/>
      <c r="G134" s="20"/>
    </row>
    <row r="135" spans="1:7" s="3" customFormat="1" ht="15" customHeight="1" x14ac:dyDescent="0.15">
      <c r="A135" s="22"/>
      <c r="B135" s="42"/>
      <c r="C135" s="17"/>
      <c r="D135" s="23"/>
      <c r="E135" s="19"/>
      <c r="F135" s="20"/>
      <c r="G135" s="20"/>
    </row>
    <row r="136" spans="1:7" s="3" customFormat="1" ht="15" customHeight="1" x14ac:dyDescent="0.15">
      <c r="A136" s="22"/>
      <c r="B136" s="42"/>
      <c r="C136" s="17"/>
      <c r="D136" s="23"/>
      <c r="E136" s="19"/>
      <c r="F136" s="20"/>
      <c r="G136" s="20"/>
    </row>
    <row r="137" spans="1:7" s="3" customFormat="1" ht="15" customHeight="1" x14ac:dyDescent="0.15">
      <c r="A137" s="22"/>
      <c r="B137" s="42"/>
      <c r="C137" s="17"/>
      <c r="D137" s="23"/>
      <c r="E137" s="19"/>
      <c r="F137" s="20"/>
      <c r="G137" s="20"/>
    </row>
    <row r="138" spans="1:7" s="3" customFormat="1" ht="15" customHeight="1" x14ac:dyDescent="0.15">
      <c r="A138" s="22"/>
      <c r="B138" s="42"/>
      <c r="C138" s="17"/>
      <c r="D138" s="23"/>
      <c r="E138" s="19"/>
      <c r="F138" s="20"/>
      <c r="G138" s="20"/>
    </row>
    <row r="139" spans="1:7" s="3" customFormat="1" ht="15" customHeight="1" x14ac:dyDescent="0.15">
      <c r="A139" s="25"/>
      <c r="B139" s="25"/>
      <c r="C139" s="24"/>
      <c r="D139" s="20"/>
      <c r="E139" s="19"/>
      <c r="F139" s="20"/>
      <c r="G139" s="20"/>
    </row>
    <row r="140" spans="1:7" s="3" customFormat="1" ht="15" customHeight="1" thickBot="1" x14ac:dyDescent="0.2">
      <c r="A140" s="26"/>
      <c r="B140" s="26"/>
      <c r="C140" s="27"/>
      <c r="D140" s="28"/>
      <c r="E140" s="19"/>
      <c r="F140" s="20"/>
      <c r="G140" s="20"/>
    </row>
    <row r="141" spans="1:7" s="3" customFormat="1" ht="15" customHeight="1" x14ac:dyDescent="0.15">
      <c r="A141" s="29" t="s">
        <v>18</v>
      </c>
      <c r="B141" s="30"/>
      <c r="C141" s="7"/>
      <c r="D141" s="31" t="s">
        <v>13</v>
      </c>
      <c r="E141" s="32">
        <f>SUM(E112:E140)</f>
        <v>820000</v>
      </c>
      <c r="F141" s="33">
        <f>SUM(F112:F140)</f>
        <v>82000</v>
      </c>
      <c r="G141" s="33">
        <f>SUM(G112:G140)</f>
        <v>902000</v>
      </c>
    </row>
    <row r="142" spans="1:7" s="3" customFormat="1" ht="15" customHeight="1" thickBot="1" x14ac:dyDescent="0.2">
      <c r="A142" s="34" t="s">
        <v>20</v>
      </c>
      <c r="B142" s="35" t="s">
        <v>19</v>
      </c>
      <c r="C142" s="36"/>
      <c r="D142" s="37"/>
      <c r="E142" s="38"/>
      <c r="F142" s="37"/>
      <c r="G142" s="37"/>
    </row>
    <row r="143" spans="1:7" s="3" customFormat="1" ht="15" customHeight="1" x14ac:dyDescent="0.15">
      <c r="A143" s="3" t="s">
        <v>14</v>
      </c>
      <c r="C143" s="5"/>
      <c r="D143" s="5"/>
      <c r="E143" s="5"/>
      <c r="F143" s="5"/>
      <c r="G143" s="5"/>
    </row>
    <row r="144" spans="1:7" s="3" customFormat="1" ht="15" customHeight="1" x14ac:dyDescent="0.15">
      <c r="A144" s="3" t="s">
        <v>71</v>
      </c>
      <c r="C144" s="5"/>
      <c r="D144" s="5"/>
      <c r="E144" s="5"/>
      <c r="F144" s="5"/>
      <c r="G144" s="5"/>
    </row>
  </sheetData>
  <mergeCells count="6">
    <mergeCell ref="A100:B100"/>
    <mergeCell ref="A1:G1"/>
    <mergeCell ref="A4:B4"/>
    <mergeCell ref="A49:G49"/>
    <mergeCell ref="A52:B52"/>
    <mergeCell ref="A97:G97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19" zoomScaleNormal="100" workbookViewId="0">
      <selection activeCell="G28" sqref="G28"/>
    </sheetView>
  </sheetViews>
  <sheetFormatPr defaultColWidth="8.88671875" defaultRowHeight="15" customHeight="1" x14ac:dyDescent="0.15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 x14ac:dyDescent="0.15">
      <c r="A1" s="52" t="s">
        <v>72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3" t="s">
        <v>67</v>
      </c>
      <c r="B4" s="53"/>
      <c r="C4" s="40" t="s">
        <v>73</v>
      </c>
      <c r="D4" s="5"/>
      <c r="E4" s="5"/>
    </row>
    <row r="5" spans="1:7" ht="15" customHeight="1" x14ac:dyDescent="0.15">
      <c r="A5" s="43" t="s">
        <v>61</v>
      </c>
      <c r="B5" s="8"/>
      <c r="C5" s="9"/>
      <c r="D5" s="5"/>
      <c r="E5" s="5"/>
    </row>
    <row r="6" spans="1:7" ht="15" customHeight="1" x14ac:dyDescent="0.15">
      <c r="A6" s="43" t="s">
        <v>60</v>
      </c>
      <c r="B6" s="30" t="s">
        <v>102</v>
      </c>
      <c r="C6" s="5"/>
      <c r="D6" s="5"/>
      <c r="E6" s="5"/>
    </row>
    <row r="7" spans="1:7" ht="15" customHeight="1" x14ac:dyDescent="0.15">
      <c r="A7" s="43" t="s">
        <v>59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74</v>
      </c>
      <c r="B11" s="1">
        <f>G45</f>
        <v>1199000</v>
      </c>
      <c r="C11" s="5"/>
      <c r="D11" s="5"/>
      <c r="E11" s="5"/>
    </row>
    <row r="12" spans="1:7" ht="15" customHeight="1" x14ac:dyDescent="0.15">
      <c r="A12" s="3" t="s">
        <v>75</v>
      </c>
      <c r="B12" s="49">
        <f ca="1">NOW()</f>
        <v>42964.657478356479</v>
      </c>
      <c r="C12" s="5"/>
      <c r="D12" s="5"/>
      <c r="E12" s="5"/>
    </row>
    <row r="13" spans="1:7" ht="15" customHeight="1" x14ac:dyDescent="0.15">
      <c r="A13" s="3" t="s">
        <v>1</v>
      </c>
      <c r="B13" s="48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76</v>
      </c>
      <c r="B15" s="12" t="s">
        <v>77</v>
      </c>
      <c r="C15" s="13" t="s">
        <v>78</v>
      </c>
      <c r="D15" s="13" t="s">
        <v>79</v>
      </c>
      <c r="E15" s="14" t="s">
        <v>80</v>
      </c>
      <c r="F15" s="14" t="s">
        <v>81</v>
      </c>
      <c r="G15" s="13" t="s">
        <v>82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24" si="0">SUM(E16:F16)</f>
        <v>0</v>
      </c>
    </row>
    <row r="17" spans="1:7" s="3" customFormat="1" ht="15" customHeight="1" x14ac:dyDescent="0.15">
      <c r="A17" s="25" t="s">
        <v>83</v>
      </c>
      <c r="B17" s="50" t="s">
        <v>84</v>
      </c>
      <c r="C17" s="24">
        <v>1</v>
      </c>
      <c r="D17" s="23">
        <v>900000</v>
      </c>
      <c r="E17" s="23">
        <f t="shared" ref="E17:E24" si="1">C17*D17</f>
        <v>900000</v>
      </c>
      <c r="F17" s="20">
        <f t="shared" ref="F17:F24" si="2">E17*10%</f>
        <v>90000</v>
      </c>
      <c r="G17" s="20">
        <f t="shared" si="0"/>
        <v>990000</v>
      </c>
    </row>
    <row r="18" spans="1:7" s="3" customFormat="1" ht="15" customHeight="1" x14ac:dyDescent="0.15">
      <c r="A18" s="22"/>
      <c r="B18" s="51" t="s">
        <v>92</v>
      </c>
      <c r="C18" s="17"/>
      <c r="D18" s="23"/>
      <c r="E18" s="23">
        <f t="shared" si="1"/>
        <v>0</v>
      </c>
      <c r="F18" s="20">
        <f t="shared" si="2"/>
        <v>0</v>
      </c>
      <c r="G18" s="20">
        <f t="shared" si="0"/>
        <v>0</v>
      </c>
    </row>
    <row r="19" spans="1:7" s="3" customFormat="1" ht="15" customHeight="1" x14ac:dyDescent="0.15">
      <c r="A19" s="22"/>
      <c r="B19" s="51" t="s">
        <v>93</v>
      </c>
      <c r="C19" s="17"/>
      <c r="D19" s="23"/>
      <c r="E19" s="23">
        <f t="shared" si="1"/>
        <v>0</v>
      </c>
      <c r="F19" s="20">
        <f t="shared" si="2"/>
        <v>0</v>
      </c>
      <c r="G19" s="20">
        <f t="shared" si="0"/>
        <v>0</v>
      </c>
    </row>
    <row r="20" spans="1:7" s="3" customFormat="1" ht="15" customHeight="1" x14ac:dyDescent="0.15">
      <c r="A20" s="22"/>
      <c r="B20" s="51" t="s">
        <v>94</v>
      </c>
      <c r="C20" s="17"/>
      <c r="D20" s="23"/>
      <c r="E20" s="23">
        <f t="shared" si="1"/>
        <v>0</v>
      </c>
      <c r="F20" s="20">
        <f t="shared" si="2"/>
        <v>0</v>
      </c>
      <c r="G20" s="20">
        <f t="shared" si="0"/>
        <v>0</v>
      </c>
    </row>
    <row r="21" spans="1:7" s="3" customFormat="1" ht="15" customHeight="1" x14ac:dyDescent="0.15">
      <c r="A21" s="22"/>
      <c r="B21" s="51" t="s">
        <v>95</v>
      </c>
      <c r="C21" s="17"/>
      <c r="D21" s="23"/>
      <c r="E21" s="23">
        <f t="shared" si="1"/>
        <v>0</v>
      </c>
      <c r="F21" s="20">
        <f t="shared" si="2"/>
        <v>0</v>
      </c>
      <c r="G21" s="20">
        <f t="shared" si="0"/>
        <v>0</v>
      </c>
    </row>
    <row r="22" spans="1:7" s="3" customFormat="1" ht="15" customHeight="1" x14ac:dyDescent="0.15">
      <c r="A22" s="22"/>
      <c r="B22" s="51" t="s">
        <v>91</v>
      </c>
      <c r="C22" s="17"/>
      <c r="D22" s="23"/>
      <c r="E22" s="23">
        <f t="shared" si="1"/>
        <v>0</v>
      </c>
      <c r="F22" s="20">
        <f t="shared" si="2"/>
        <v>0</v>
      </c>
      <c r="G22" s="20">
        <f t="shared" si="0"/>
        <v>0</v>
      </c>
    </row>
    <row r="23" spans="1:7" s="3" customFormat="1" ht="15" customHeight="1" x14ac:dyDescent="0.15">
      <c r="A23" s="22"/>
      <c r="B23" s="51" t="s">
        <v>96</v>
      </c>
      <c r="C23" s="17"/>
      <c r="D23" s="23"/>
      <c r="E23" s="24">
        <f t="shared" si="1"/>
        <v>0</v>
      </c>
      <c r="F23" s="20">
        <f t="shared" si="2"/>
        <v>0</v>
      </c>
      <c r="G23" s="20">
        <f t="shared" si="0"/>
        <v>0</v>
      </c>
    </row>
    <row r="24" spans="1:7" s="3" customFormat="1" ht="15" customHeight="1" x14ac:dyDescent="0.15">
      <c r="A24" s="22"/>
      <c r="B24" s="51" t="s">
        <v>90</v>
      </c>
      <c r="C24" s="17"/>
      <c r="D24" s="23"/>
      <c r="E24" s="24">
        <f t="shared" si="1"/>
        <v>0</v>
      </c>
      <c r="F24" s="20">
        <f t="shared" si="2"/>
        <v>0</v>
      </c>
      <c r="G24" s="20">
        <f t="shared" si="0"/>
        <v>0</v>
      </c>
    </row>
    <row r="25" spans="1:7" s="3" customFormat="1" ht="15" customHeight="1" x14ac:dyDescent="0.15">
      <c r="A25" s="22"/>
      <c r="B25" s="51" t="s">
        <v>97</v>
      </c>
      <c r="C25" s="17"/>
      <c r="D25" s="23"/>
      <c r="E25" s="19"/>
      <c r="F25" s="20"/>
      <c r="G25" s="20"/>
    </row>
    <row r="26" spans="1:7" s="3" customFormat="1" ht="15" customHeight="1" x14ac:dyDescent="0.15">
      <c r="A26" s="22"/>
      <c r="B26" s="51" t="s">
        <v>98</v>
      </c>
      <c r="C26" s="17"/>
      <c r="D26" s="23"/>
      <c r="E26" s="19"/>
      <c r="F26" s="20"/>
      <c r="G26" s="20"/>
    </row>
    <row r="27" spans="1:7" s="3" customFormat="1" ht="15" customHeight="1" x14ac:dyDescent="0.15">
      <c r="A27" s="25"/>
      <c r="B27" s="20" t="s">
        <v>99</v>
      </c>
      <c r="C27" s="24"/>
      <c r="D27" s="23"/>
      <c r="E27" s="23"/>
      <c r="F27" s="20"/>
      <c r="G27" s="20"/>
    </row>
    <row r="28" spans="1:7" s="3" customFormat="1" ht="15" customHeight="1" x14ac:dyDescent="0.15">
      <c r="A28" s="25"/>
      <c r="B28" s="20"/>
      <c r="C28" s="24"/>
      <c r="D28" s="23"/>
      <c r="E28" s="23"/>
      <c r="F28" s="20"/>
      <c r="G28" s="20"/>
    </row>
    <row r="29" spans="1:7" s="3" customFormat="1" ht="15" customHeight="1" x14ac:dyDescent="0.15">
      <c r="A29" s="25"/>
      <c r="B29" s="20"/>
      <c r="C29" s="24"/>
      <c r="D29" s="23"/>
      <c r="E29" s="23"/>
      <c r="F29" s="20"/>
      <c r="G29" s="20"/>
    </row>
    <row r="30" spans="1:7" s="3" customFormat="1" ht="15" customHeight="1" x14ac:dyDescent="0.15">
      <c r="A30" s="22"/>
      <c r="B30" s="22"/>
      <c r="C30" s="17"/>
      <c r="D30" s="23"/>
      <c r="E30" s="19"/>
      <c r="F30" s="20">
        <f>E30*10%</f>
        <v>0</v>
      </c>
      <c r="G30" s="20">
        <f>SUM(E30:F30)</f>
        <v>0</v>
      </c>
    </row>
    <row r="31" spans="1:7" s="3" customFormat="1" ht="15" customHeight="1" x14ac:dyDescent="0.15">
      <c r="A31" s="22" t="s">
        <v>29</v>
      </c>
      <c r="B31" s="22" t="s">
        <v>41</v>
      </c>
      <c r="C31" s="17">
        <v>1</v>
      </c>
      <c r="D31" s="23">
        <v>190000</v>
      </c>
      <c r="E31" s="19">
        <f>C31*D31</f>
        <v>190000</v>
      </c>
      <c r="F31" s="20">
        <f>E31*10%</f>
        <v>19000</v>
      </c>
      <c r="G31" s="20">
        <f>SUM(E31:F31)</f>
        <v>209000</v>
      </c>
    </row>
    <row r="32" spans="1:7" s="3" customFormat="1" ht="15" customHeight="1" x14ac:dyDescent="0.15">
      <c r="A32" s="22"/>
      <c r="B32" s="22" t="s">
        <v>32</v>
      </c>
      <c r="C32" s="17"/>
      <c r="D32" s="23"/>
      <c r="E32" s="23"/>
      <c r="F32" s="20"/>
      <c r="G32" s="20"/>
    </row>
    <row r="33" spans="1:7" s="3" customFormat="1" ht="15" customHeight="1" x14ac:dyDescent="0.15">
      <c r="A33" s="25"/>
      <c r="B33" s="50"/>
      <c r="C33" s="24"/>
      <c r="D33" s="23"/>
      <c r="E33" s="23"/>
      <c r="F33" s="20"/>
      <c r="G33" s="20"/>
    </row>
    <row r="34" spans="1:7" s="3" customFormat="1" ht="15" customHeight="1" x14ac:dyDescent="0.15">
      <c r="A34" s="25"/>
      <c r="B34" s="50"/>
      <c r="C34" s="24"/>
      <c r="D34" s="23"/>
      <c r="E34" s="23"/>
      <c r="F34" s="20"/>
      <c r="G34" s="20"/>
    </row>
    <row r="35" spans="1:7" s="3" customFormat="1" ht="15" customHeight="1" x14ac:dyDescent="0.15">
      <c r="A35" s="25"/>
      <c r="B35" s="50"/>
      <c r="C35" s="24"/>
      <c r="D35" s="23"/>
      <c r="E35" s="23"/>
      <c r="F35" s="20"/>
      <c r="G35" s="20"/>
    </row>
    <row r="36" spans="1:7" s="3" customFormat="1" ht="15" customHeight="1" x14ac:dyDescent="0.15">
      <c r="A36" s="25"/>
      <c r="B36" s="50"/>
      <c r="C36" s="24"/>
      <c r="D36" s="23"/>
      <c r="E36" s="23"/>
      <c r="F36" s="20"/>
      <c r="G36" s="20"/>
    </row>
    <row r="37" spans="1:7" s="3" customFormat="1" ht="15" customHeight="1" x14ac:dyDescent="0.15">
      <c r="A37" s="25"/>
      <c r="B37" s="50"/>
      <c r="C37" s="24"/>
      <c r="D37" s="23"/>
      <c r="E37" s="23"/>
      <c r="F37" s="20"/>
      <c r="G37" s="20"/>
    </row>
    <row r="38" spans="1:7" s="3" customFormat="1" ht="15" customHeight="1" x14ac:dyDescent="0.15">
      <c r="A38" s="25"/>
      <c r="B38" s="50"/>
      <c r="C38" s="24"/>
      <c r="D38" s="23"/>
      <c r="E38" s="23"/>
      <c r="F38" s="20"/>
      <c r="G38" s="20"/>
    </row>
    <row r="39" spans="1:7" s="3" customFormat="1" ht="15" customHeight="1" x14ac:dyDescent="0.15">
      <c r="A39" s="25"/>
      <c r="B39" s="50"/>
      <c r="C39" s="24"/>
      <c r="D39" s="23"/>
      <c r="E39" s="23"/>
      <c r="F39" s="20"/>
      <c r="G39" s="20"/>
    </row>
    <row r="40" spans="1:7" s="3" customFormat="1" ht="15" customHeight="1" x14ac:dyDescent="0.15">
      <c r="A40" s="25"/>
      <c r="B40" s="50"/>
      <c r="C40" s="24"/>
      <c r="D40" s="23"/>
      <c r="E40" s="23"/>
      <c r="F40" s="20"/>
      <c r="G40" s="20"/>
    </row>
    <row r="41" spans="1:7" s="3" customFormat="1" ht="15" customHeight="1" x14ac:dyDescent="0.15">
      <c r="A41" s="25"/>
      <c r="B41" s="50"/>
      <c r="C41" s="24"/>
      <c r="D41" s="23"/>
      <c r="E41" s="23"/>
      <c r="F41" s="20"/>
      <c r="G41" s="20"/>
    </row>
    <row r="42" spans="1:7" s="3" customFormat="1" ht="15" customHeight="1" x14ac:dyDescent="0.15">
      <c r="A42" s="25"/>
      <c r="B42" s="50"/>
      <c r="C42" s="24"/>
      <c r="D42" s="20"/>
      <c r="E42" s="24"/>
      <c r="F42" s="20"/>
      <c r="G42" s="20"/>
    </row>
    <row r="43" spans="1:7" s="3" customFormat="1" ht="15" customHeight="1" x14ac:dyDescent="0.15">
      <c r="A43" s="25"/>
      <c r="B43" s="50"/>
      <c r="C43" s="24"/>
      <c r="D43" s="20"/>
      <c r="E43" s="24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27"/>
      <c r="F44" s="28"/>
      <c r="G44" s="20"/>
    </row>
    <row r="45" spans="1:7" s="3" customFormat="1" ht="15" customHeight="1" x14ac:dyDescent="0.15">
      <c r="A45" s="29" t="s">
        <v>85</v>
      </c>
      <c r="B45" s="30"/>
      <c r="C45" s="7"/>
      <c r="D45" s="31" t="s">
        <v>86</v>
      </c>
      <c r="E45" s="32">
        <f>SUM(E16:E44)</f>
        <v>1090000</v>
      </c>
      <c r="F45" s="33">
        <f>SUM(F16:F44)</f>
        <v>109000</v>
      </c>
      <c r="G45" s="33">
        <f>SUM(G16:G44)</f>
        <v>1199000</v>
      </c>
    </row>
    <row r="46" spans="1:7" s="3" customFormat="1" ht="15" customHeight="1" thickBot="1" x14ac:dyDescent="0.2">
      <c r="A46" s="34" t="s">
        <v>87</v>
      </c>
      <c r="B46" s="35" t="s">
        <v>88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89</v>
      </c>
      <c r="C47" s="5"/>
      <c r="D47" s="5"/>
      <c r="E47" s="5"/>
      <c r="F47" s="5"/>
      <c r="G47" s="5"/>
    </row>
    <row r="48" spans="1:7" s="3" customFormat="1" ht="15" customHeight="1" x14ac:dyDescent="0.15">
      <c r="A48" s="2" t="s">
        <v>100</v>
      </c>
      <c r="C48" s="5"/>
      <c r="D48" s="5"/>
      <c r="E48" s="5"/>
      <c r="F48" s="5"/>
      <c r="G4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8" sqref="A1:XFD48"/>
    </sheetView>
  </sheetViews>
  <sheetFormatPr defaultColWidth="8.88671875"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2" t="s">
        <v>63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3" t="s">
        <v>67</v>
      </c>
      <c r="B4" s="53"/>
      <c r="C4" s="40" t="s">
        <v>62</v>
      </c>
      <c r="D4" s="5"/>
      <c r="E4" s="5"/>
    </row>
    <row r="5" spans="1:7" ht="15" customHeight="1" x14ac:dyDescent="0.15">
      <c r="A5" s="43" t="s">
        <v>61</v>
      </c>
      <c r="B5" s="8"/>
      <c r="C5" s="9"/>
      <c r="D5" s="5"/>
      <c r="E5" s="5"/>
    </row>
    <row r="6" spans="1:7" ht="15" customHeight="1" x14ac:dyDescent="0.15">
      <c r="A6" s="43" t="s">
        <v>60</v>
      </c>
      <c r="B6" s="30" t="s">
        <v>102</v>
      </c>
      <c r="C6" s="5"/>
      <c r="D6" s="5"/>
      <c r="E6" s="5"/>
    </row>
    <row r="7" spans="1:7" ht="15" customHeight="1" x14ac:dyDescent="0.15">
      <c r="A7" s="43" t="s">
        <v>59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58</v>
      </c>
      <c r="B11" s="1">
        <f>G45</f>
        <v>1089000</v>
      </c>
      <c r="C11" s="5"/>
      <c r="D11" s="5"/>
      <c r="E11" s="5"/>
    </row>
    <row r="12" spans="1:7" ht="15" customHeight="1" x14ac:dyDescent="0.15">
      <c r="A12" s="3" t="s">
        <v>57</v>
      </c>
      <c r="B12" s="41">
        <v>42964</v>
      </c>
      <c r="C12" s="5"/>
      <c r="D12" s="5"/>
      <c r="E12" s="5"/>
    </row>
    <row r="13" spans="1:7" ht="15" customHeight="1" x14ac:dyDescent="0.15">
      <c r="A13" s="3" t="s">
        <v>1</v>
      </c>
      <c r="B13" s="48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56</v>
      </c>
      <c r="B15" s="12" t="s">
        <v>55</v>
      </c>
      <c r="C15" s="13" t="s">
        <v>54</v>
      </c>
      <c r="D15" s="13" t="s">
        <v>53</v>
      </c>
      <c r="E15" s="14" t="s">
        <v>52</v>
      </c>
      <c r="F15" s="14" t="s">
        <v>51</v>
      </c>
      <c r="G15" s="13" t="s">
        <v>50</v>
      </c>
    </row>
    <row r="16" spans="1:7" s="3" customFormat="1" ht="15" customHeight="1" x14ac:dyDescent="0.15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>SUM(E16:F16)</f>
        <v>0</v>
      </c>
    </row>
    <row r="17" spans="1:9" s="3" customFormat="1" ht="15" customHeight="1" x14ac:dyDescent="0.15">
      <c r="A17" s="22" t="s">
        <v>49</v>
      </c>
      <c r="B17" s="47" t="s">
        <v>68</v>
      </c>
      <c r="C17" s="17">
        <v>1</v>
      </c>
      <c r="D17" s="23">
        <v>800000</v>
      </c>
      <c r="E17" s="19">
        <f>C17*D17</f>
        <v>800000</v>
      </c>
      <c r="F17" s="20">
        <f>E17*10%</f>
        <v>80000</v>
      </c>
      <c r="G17" s="20">
        <f>SUM(E17:F17)</f>
        <v>880000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2" t="s">
        <v>69</v>
      </c>
      <c r="C19" s="17"/>
      <c r="D19" s="23"/>
      <c r="E19" s="19"/>
      <c r="F19" s="20"/>
      <c r="G19" s="20"/>
    </row>
    <row r="20" spans="1:9" s="3" customFormat="1" ht="15" customHeight="1" x14ac:dyDescent="0.15">
      <c r="A20" s="22"/>
      <c r="B20" s="42" t="s">
        <v>64</v>
      </c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/>
      <c r="B21" s="42" t="s">
        <v>65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6" t="s">
        <v>48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/>
      <c r="B23" s="46" t="s">
        <v>47</v>
      </c>
      <c r="C23" s="17"/>
      <c r="D23" s="20"/>
      <c r="E23" s="45"/>
      <c r="F23" s="20"/>
      <c r="G23" s="20"/>
    </row>
    <row r="24" spans="1:9" s="3" customFormat="1" ht="15" customHeight="1" x14ac:dyDescent="0.15">
      <c r="A24" s="22"/>
      <c r="B24" s="42" t="s">
        <v>46</v>
      </c>
      <c r="C24" s="17"/>
      <c r="D24" s="20"/>
      <c r="E24"/>
      <c r="F24" s="20"/>
      <c r="G24" s="20"/>
    </row>
    <row r="25" spans="1:9" s="3" customFormat="1" ht="15" customHeight="1" x14ac:dyDescent="0.15">
      <c r="A25" s="22"/>
      <c r="B25" s="42" t="s">
        <v>45</v>
      </c>
      <c r="C25" s="17"/>
      <c r="D25" s="20"/>
      <c r="E25"/>
      <c r="F25" s="20"/>
      <c r="G25" s="20"/>
    </row>
    <row r="26" spans="1:9" s="3" customFormat="1" ht="15" customHeight="1" x14ac:dyDescent="0.15">
      <c r="A26" s="22"/>
      <c r="B26" s="42" t="s">
        <v>44</v>
      </c>
      <c r="C26" s="17"/>
      <c r="D26" s="20"/>
      <c r="E26"/>
      <c r="F26" s="20"/>
      <c r="G26" s="20"/>
    </row>
    <row r="27" spans="1:9" s="3" customFormat="1" ht="15" customHeight="1" x14ac:dyDescent="0.15">
      <c r="A27" s="22"/>
      <c r="B27" s="42" t="s">
        <v>43</v>
      </c>
      <c r="C27" s="17"/>
      <c r="D27" s="20"/>
      <c r="E27" s="19"/>
      <c r="F27" s="20"/>
      <c r="G27" s="20"/>
    </row>
    <row r="28" spans="1:9" s="3" customFormat="1" ht="15" customHeight="1" x14ac:dyDescent="0.15">
      <c r="A28" s="22"/>
      <c r="B28" s="42" t="s">
        <v>66</v>
      </c>
      <c r="C28" s="17"/>
      <c r="D28" s="20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 t="s">
        <v>42</v>
      </c>
      <c r="B30" s="22" t="s">
        <v>41</v>
      </c>
      <c r="C30" s="17">
        <v>1</v>
      </c>
      <c r="D30" s="23">
        <v>190000</v>
      </c>
      <c r="E30" s="19">
        <f>C30*D30</f>
        <v>190000</v>
      </c>
      <c r="F30" s="20">
        <f>E30*10%</f>
        <v>19000</v>
      </c>
      <c r="G30" s="20">
        <f>SUM(E30:F30)</f>
        <v>209000</v>
      </c>
    </row>
    <row r="31" spans="1:9" s="3" customFormat="1" ht="15" customHeight="1" x14ac:dyDescent="0.15">
      <c r="A31" s="22"/>
      <c r="B31" s="42" t="s">
        <v>40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 t="s">
        <v>39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6"/>
      <c r="C33" s="17"/>
      <c r="D33" s="20"/>
      <c r="E33" s="45"/>
      <c r="F33" s="20"/>
      <c r="G33" s="20"/>
    </row>
    <row r="34" spans="1:7" s="3" customFormat="1" ht="15" customHeight="1" x14ac:dyDescent="0.15">
      <c r="A34" s="22"/>
      <c r="B34" s="42"/>
      <c r="C34" s="17"/>
      <c r="D34" s="20"/>
      <c r="E34" s="19"/>
      <c r="F34" s="20"/>
      <c r="G34" s="20"/>
    </row>
    <row r="35" spans="1:7" s="3" customFormat="1" ht="15" customHeight="1" x14ac:dyDescent="0.15">
      <c r="A35" s="22"/>
      <c r="B35" s="42"/>
      <c r="C35" s="17"/>
      <c r="D35" s="20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0"/>
      <c r="E36"/>
      <c r="F36" s="20"/>
      <c r="G36" s="20"/>
    </row>
    <row r="37" spans="1:7" s="3" customFormat="1" ht="15" customHeight="1" x14ac:dyDescent="0.2">
      <c r="A37" s="22"/>
      <c r="B37" s="44"/>
      <c r="C37" s="17"/>
      <c r="D37" s="20"/>
      <c r="E37" s="44"/>
      <c r="F37" s="20"/>
      <c r="G37" s="20"/>
    </row>
    <row r="38" spans="1:7" s="3" customFormat="1" ht="15" customHeight="1" x14ac:dyDescent="0.15">
      <c r="A38" s="22"/>
      <c r="B38" s="42"/>
      <c r="C38" s="17"/>
      <c r="D38" s="20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0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0"/>
      <c r="E40"/>
      <c r="F40" s="20"/>
      <c r="G40" s="20"/>
    </row>
    <row r="41" spans="1:7" s="3" customFormat="1" ht="15" customHeight="1" x14ac:dyDescent="0.15">
      <c r="A41" s="22"/>
      <c r="B41" s="22"/>
      <c r="C41" s="17"/>
      <c r="D41" s="20"/>
      <c r="E41"/>
      <c r="F41" s="20"/>
      <c r="G41" s="20"/>
    </row>
    <row r="42" spans="1:7" s="3" customFormat="1" ht="15" customHeight="1" x14ac:dyDescent="0.15">
      <c r="A42" s="22"/>
      <c r="B42" s="22"/>
      <c r="C42" s="17"/>
      <c r="D42" s="20"/>
      <c r="E42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/>
      <c r="F44" s="20"/>
      <c r="G44" s="20"/>
    </row>
    <row r="45" spans="1:7" s="3" customFormat="1" ht="15" customHeight="1" x14ac:dyDescent="0.15">
      <c r="A45" s="29" t="s">
        <v>38</v>
      </c>
      <c r="B45" s="30"/>
      <c r="C45" s="7"/>
      <c r="D45" s="31" t="s">
        <v>37</v>
      </c>
      <c r="E45" s="33">
        <f>SUM(E16:E44)</f>
        <v>990000</v>
      </c>
      <c r="F45" s="33">
        <f>SUM(F16:F44)</f>
        <v>99000</v>
      </c>
      <c r="G45" s="33">
        <f>SUM(G16:G44)</f>
        <v>1089000</v>
      </c>
    </row>
    <row r="46" spans="1:7" s="3" customFormat="1" ht="15" customHeight="1" thickBot="1" x14ac:dyDescent="0.2">
      <c r="A46" s="34" t="s">
        <v>36</v>
      </c>
      <c r="B46" s="35" t="s">
        <v>35</v>
      </c>
      <c r="C46" s="36"/>
      <c r="D46" s="37"/>
      <c r="E46" s="37"/>
      <c r="F46" s="37"/>
      <c r="G46" s="37"/>
    </row>
    <row r="47" spans="1:7" s="3" customFormat="1" ht="15" customHeight="1" x14ac:dyDescent="0.15">
      <c r="A47" s="3" t="s">
        <v>34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70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8" sqref="A1:XFD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2" t="s">
        <v>2</v>
      </c>
      <c r="B1" s="52"/>
      <c r="C1" s="52"/>
      <c r="D1" s="52"/>
      <c r="E1" s="52"/>
      <c r="F1" s="52"/>
      <c r="G1" s="52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3" t="s">
        <v>33</v>
      </c>
      <c r="B4" s="53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0" t="s">
        <v>101</v>
      </c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902000</v>
      </c>
      <c r="C11" s="5"/>
      <c r="D11" s="5"/>
      <c r="E11" s="5"/>
    </row>
    <row r="12" spans="1:7" ht="15" customHeight="1" x14ac:dyDescent="0.15">
      <c r="A12" s="3" t="s">
        <v>5</v>
      </c>
      <c r="B12" s="41">
        <v>42964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25</v>
      </c>
      <c r="C17" s="17">
        <v>1</v>
      </c>
      <c r="D17" s="23">
        <v>650000</v>
      </c>
      <c r="E17" s="19">
        <f t="shared" si="0"/>
        <v>650000</v>
      </c>
      <c r="F17" s="20">
        <f t="shared" si="1"/>
        <v>65000</v>
      </c>
      <c r="G17" s="20">
        <f t="shared" si="2"/>
        <v>715000</v>
      </c>
      <c r="I17" s="39"/>
    </row>
    <row r="18" spans="1:9" s="3" customFormat="1" ht="15" customHeight="1" x14ac:dyDescent="0.15">
      <c r="A18" s="22"/>
      <c r="B18" s="42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22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 t="s">
        <v>29</v>
      </c>
      <c r="B25" s="42" t="s">
        <v>30</v>
      </c>
      <c r="C25" s="17">
        <v>1</v>
      </c>
      <c r="D25" s="23">
        <v>170000</v>
      </c>
      <c r="E25" s="19">
        <f t="shared" si="3"/>
        <v>170000</v>
      </c>
      <c r="F25" s="20">
        <f>E25*10%</f>
        <v>17000</v>
      </c>
      <c r="G25" s="20">
        <f t="shared" si="4"/>
        <v>187000</v>
      </c>
    </row>
    <row r="26" spans="1:9" s="3" customFormat="1" ht="15" customHeight="1" x14ac:dyDescent="0.15">
      <c r="A26" s="22"/>
      <c r="B26" s="22" t="s">
        <v>31</v>
      </c>
      <c r="C26" s="17"/>
      <c r="D26" s="23"/>
      <c r="E26" s="19"/>
      <c r="F26" s="20"/>
      <c r="G26" s="20">
        <f t="shared" ref="G26:G28" si="5">SUM(E26:F26)</f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ref="E27:E28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si="6"/>
        <v>0</v>
      </c>
      <c r="F28" s="20">
        <f>E28*10%</f>
        <v>0</v>
      </c>
      <c r="G28" s="20">
        <f t="shared" si="5"/>
        <v>0</v>
      </c>
    </row>
    <row r="29" spans="1:9" s="3" customFormat="1" ht="15" customHeight="1" x14ac:dyDescent="0.2">
      <c r="A29" s="44"/>
      <c r="B29" s="22"/>
      <c r="C29" s="17"/>
      <c r="D29" s="23"/>
      <c r="E29" s="19">
        <f t="shared" ref="E29" si="7">C29*D29</f>
        <v>0</v>
      </c>
      <c r="F29" s="20">
        <f>E29*10%</f>
        <v>0</v>
      </c>
      <c r="G29" s="20">
        <f t="shared" ref="G29" si="8">SUM(E29:F29)</f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2">
      <c r="A36" s="22"/>
      <c r="B36" s="42"/>
      <c r="C36" s="17"/>
      <c r="D36" s="23"/>
      <c r="E36" s="19"/>
      <c r="F36" s="44"/>
      <c r="G36" s="20"/>
    </row>
    <row r="37" spans="1:7" s="3" customFormat="1" ht="15" customHeight="1" x14ac:dyDescent="0.2">
      <c r="A37" s="22"/>
      <c r="B37" s="42"/>
      <c r="C37" s="17"/>
      <c r="D37" s="23"/>
      <c r="E37" s="19"/>
      <c r="F37" s="44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820000</v>
      </c>
      <c r="F45" s="33">
        <f>SUM(F16:F44)</f>
        <v>82000</v>
      </c>
      <c r="G45" s="33">
        <f>SUM(G16:G44)</f>
        <v>902000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71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통합</vt:lpstr>
      <vt:lpstr>wave</vt:lpstr>
      <vt:lpstr>i5</vt:lpstr>
      <vt:lpstr>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2017-08-17T03:56:14Z</cp:lastPrinted>
  <dcterms:created xsi:type="dcterms:W3CDTF">2001-08-16T09:14:24Z</dcterms:created>
  <dcterms:modified xsi:type="dcterms:W3CDTF">2017-08-17T06:47:00Z</dcterms:modified>
</cp:coreProperties>
</file>