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165" windowWidth="18315" windowHeight="7545"/>
  </bookViews>
  <sheets>
    <sheet name="합계" sheetId="6" r:id="rId1"/>
    <sheet name="서버랙" sheetId="5" r:id="rId2"/>
    <sheet name="판단지능" sheetId="4" r:id="rId3"/>
    <sheet name="슬레이브" sheetId="3" r:id="rId4"/>
    <sheet name="마스터" sheetId="1" r:id="rId5"/>
  </sheets>
  <definedNames>
    <definedName name="_xlnm.Print_Area" localSheetId="4">마스터!$A$1:$G$53</definedName>
    <definedName name="_xlnm.Print_Area" localSheetId="1">서버랙!$A$1:$G$53</definedName>
    <definedName name="_xlnm.Print_Area" localSheetId="3">슬레이브!$A$1:$G$53</definedName>
    <definedName name="_xlnm.Print_Area" localSheetId="2">판단지능!$A$1:$G$53</definedName>
    <definedName name="_xlnm.Print_Area" localSheetId="0">합계!$A$1:$G$53</definedName>
    <definedName name="Z_EBA405AB_8338_11D5_930F_00010296CC45_.wvu.PrintArea" localSheetId="4" hidden="1">마스터!$B$1:$G$50</definedName>
    <definedName name="Z_EBA405AB_8338_11D5_930F_00010296CC45_.wvu.PrintArea" localSheetId="1" hidden="1">서버랙!$B$1:$G$50</definedName>
    <definedName name="Z_EBA405AB_8338_11D5_930F_00010296CC45_.wvu.PrintArea" localSheetId="3" hidden="1">슬레이브!$B$1:$G$50</definedName>
    <definedName name="Z_EBA405AB_8338_11D5_930F_00010296CC45_.wvu.PrintArea" localSheetId="2" hidden="1">판단지능!$B$1:$G$50</definedName>
    <definedName name="Z_EBA405AB_8338_11D5_930F_00010296CC45_.wvu.PrintArea" localSheetId="0" hidden="1">합계!$B$1:$G$50</definedName>
  </definedNames>
  <calcPr calcId="145621"/>
</workbook>
</file>

<file path=xl/calcChain.xml><?xml version="1.0" encoding="utf-8"?>
<calcChain xmlns="http://schemas.openxmlformats.org/spreadsheetml/2006/main">
  <c r="F23" i="6" l="1"/>
  <c r="G23" i="6" s="1"/>
  <c r="F21" i="6"/>
  <c r="G21" i="6"/>
  <c r="F19" i="6"/>
  <c r="G19" i="6" s="1"/>
  <c r="F17" i="6"/>
  <c r="G49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2" i="6"/>
  <c r="G20" i="6"/>
  <c r="G18" i="6"/>
  <c r="G17" i="6"/>
  <c r="G16" i="6"/>
  <c r="C13" i="6"/>
  <c r="F51" i="6" l="1"/>
  <c r="F52" i="6" s="1"/>
  <c r="F53" i="6" s="1"/>
  <c r="C8" i="6" s="1"/>
  <c r="G49" i="5" l="1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C13" i="5"/>
  <c r="G49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C13" i="4"/>
  <c r="G49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F51" i="3" s="1"/>
  <c r="C13" i="3"/>
  <c r="F51" i="4" l="1"/>
  <c r="F51" i="5"/>
  <c r="F52" i="5" s="1"/>
  <c r="F53" i="5" s="1"/>
  <c r="C8" i="5" s="1"/>
  <c r="F52" i="4"/>
  <c r="F53" i="4" s="1"/>
  <c r="C8" i="4" s="1"/>
  <c r="F52" i="3"/>
  <c r="F53" i="3" s="1"/>
  <c r="C8" i="3" s="1"/>
  <c r="G17" i="1"/>
  <c r="G49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C13" i="1"/>
  <c r="F51" i="1" l="1"/>
  <c r="F52" i="1" s="1"/>
  <c r="F53" i="1" s="1"/>
  <c r="C8" i="1" s="1"/>
</calcChain>
</file>

<file path=xl/sharedStrings.xml><?xml version="1.0" encoding="utf-8"?>
<sst xmlns="http://schemas.openxmlformats.org/spreadsheetml/2006/main" count="197" uniqueCount="73">
  <si>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</si>
  <si>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</si>
  <si>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</si>
  <si>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</si>
  <si>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</si>
  <si>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</si>
  <si>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</si>
  <si>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</si>
  <si>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</si>
  <si>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</si>
  <si>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</si>
  <si>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</si>
  <si>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</si>
  <si>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공급단가</t>
    <phoneticPr fontId="5" type="noConversion"/>
  </si>
  <si>
    <t>공급합계</t>
    <phoneticPr fontId="5" type="noConversion"/>
  </si>
  <si>
    <t>Processor(s)</t>
    <phoneticPr fontId="5" type="noConversion"/>
  </si>
  <si>
    <t>Memory</t>
  </si>
  <si>
    <t>Network Controller</t>
  </si>
  <si>
    <t>Storage Controller</t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</si>
  <si>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</si>
  <si>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</si>
  <si>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</si>
  <si>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 xml:space="preserve"> </t>
  </si>
  <si>
    <t>한국생산기술연구원  귀하</t>
    <phoneticPr fontId="5" type="noConversion"/>
  </si>
  <si>
    <t>마스터 노드</t>
    <phoneticPr fontId="3" type="noConversion"/>
  </si>
  <si>
    <t>intel 4GHz 쿼드코어 Processor 8MB L3 Cache</t>
    <phoneticPr fontId="5" type="noConversion"/>
  </si>
  <si>
    <t>intel 1219-V Gigabit nic</t>
    <phoneticPr fontId="3" type="noConversion"/>
  </si>
  <si>
    <t>6 x SATA 6Gb/s (Raid 0,1,5,10), 1 x M.2 32Gb/s</t>
    <phoneticPr fontId="3" type="noConversion"/>
  </si>
  <si>
    <t>2 x 2TB SATA 6G 7.2k HDD</t>
    <phoneticPr fontId="3" type="noConversion"/>
  </si>
  <si>
    <t>Power Supply</t>
    <phoneticPr fontId="3" type="noConversion"/>
  </si>
  <si>
    <t>850W 80plus Bronze PSU</t>
    <phoneticPr fontId="3" type="noConversion"/>
  </si>
  <si>
    <t>GPU</t>
    <phoneticPr fontId="3" type="noConversion"/>
  </si>
  <si>
    <t>Storage</t>
    <phoneticPr fontId="3" type="noConversion"/>
  </si>
  <si>
    <t>1 x 256GB MLC SSD</t>
    <phoneticPr fontId="3" type="noConversion"/>
  </si>
  <si>
    <t>1 x 256GB MLC SSD (PCIE Gen3 X4 with NVMe)</t>
    <phoneticPr fontId="3" type="noConversion"/>
  </si>
  <si>
    <t>Chasis</t>
    <phoneticPr fontId="3" type="noConversion"/>
  </si>
  <si>
    <t>4U Rack Mount (430 x 175 x 470 mm)</t>
    <phoneticPr fontId="3" type="noConversion"/>
  </si>
  <si>
    <t>3.5" Bay 6ea / 5.25 Bay 3ea / 120mm Fan System</t>
    <phoneticPr fontId="3" type="noConversion"/>
  </si>
  <si>
    <t>서버</t>
    <phoneticPr fontId="3" type="noConversion"/>
  </si>
  <si>
    <t>B150 Express Chipset, PCIe 16X 1slot, PCIe 1x 2slot</t>
    <phoneticPr fontId="3" type="noConversion"/>
  </si>
  <si>
    <t>Main chipset</t>
    <phoneticPr fontId="3" type="noConversion"/>
  </si>
  <si>
    <t>Main Chipset</t>
    <phoneticPr fontId="3" type="noConversion"/>
  </si>
  <si>
    <t>750W 80plus Bronze PSU</t>
    <phoneticPr fontId="3" type="noConversion"/>
  </si>
  <si>
    <t>integrated GPU</t>
    <phoneticPr fontId="3" type="noConversion"/>
  </si>
  <si>
    <t>32 GB (2 x 16 GB) PC4-17000 unregistered DIMMs</t>
    <phoneticPr fontId="3" type="noConversion"/>
  </si>
  <si>
    <t>64 GB (4 x 16 GB) PC4-17000 unregistered DIMMs</t>
    <phoneticPr fontId="3" type="noConversion"/>
  </si>
  <si>
    <t>서버랙</t>
    <phoneticPr fontId="5" type="noConversion"/>
  </si>
  <si>
    <t>22U 서버랙</t>
    <phoneticPr fontId="5" type="noConversion"/>
  </si>
  <si>
    <t>사이즈 : 1200 x 600 x 1000 mm</t>
    <phoneticPr fontId="5" type="noConversion"/>
  </si>
  <si>
    <t>고정타입 : 케이지너트</t>
    <phoneticPr fontId="5" type="noConversion"/>
  </si>
  <si>
    <t>개폐양문 : 4ea</t>
    <phoneticPr fontId="5" type="noConversion"/>
  </si>
  <si>
    <t>측면판넬 : 착탈식</t>
    <phoneticPr fontId="5" type="noConversion"/>
  </si>
  <si>
    <t>선반 : 2ea</t>
    <phoneticPr fontId="5" type="noConversion"/>
  </si>
  <si>
    <t>냉각팬 : 2ea (120mm)</t>
    <phoneticPr fontId="5" type="noConversion"/>
  </si>
  <si>
    <t>바퀴 : 4ea (고정형, 일반형)</t>
    <phoneticPr fontId="5" type="noConversion"/>
  </si>
  <si>
    <t>스위치</t>
    <phoneticPr fontId="5" type="noConversion"/>
  </si>
  <si>
    <t>24개의 자동감지 10/100/1000 포트</t>
    <phoneticPr fontId="5" type="noConversion"/>
  </si>
  <si>
    <t>스토리지 1MB, 버퍼 512KB</t>
    <phoneticPr fontId="5" type="noConversion"/>
  </si>
  <si>
    <t>처리량 35.7Mpps</t>
    <phoneticPr fontId="5" type="noConversion"/>
  </si>
  <si>
    <t>스위칭 용량 : 48Gbps</t>
    <phoneticPr fontId="5" type="noConversion"/>
  </si>
  <si>
    <t>소비자가격</t>
    <phoneticPr fontId="5" type="noConversion"/>
  </si>
  <si>
    <t>데이터 저장용 슬레이브 노드</t>
    <phoneticPr fontId="3" type="noConversion"/>
  </si>
  <si>
    <t>Gigabit nic</t>
    <phoneticPr fontId="3" type="noConversion"/>
  </si>
  <si>
    <t>Stackable Cube Chasis</t>
    <phoneticPr fontId="3" type="noConversion"/>
  </si>
  <si>
    <t>판단지능</t>
    <phoneticPr fontId="5" type="noConversion"/>
  </si>
  <si>
    <t>슬레이브</t>
    <phoneticPr fontId="5" type="noConversion"/>
  </si>
  <si>
    <t>마스터</t>
    <phoneticPr fontId="5" type="noConversion"/>
  </si>
  <si>
    <t>Gigibit 24port s/w</t>
    <phoneticPr fontId="5" type="noConversion"/>
  </si>
  <si>
    <t>Warranty</t>
    <phoneticPr fontId="3" type="noConversion"/>
  </si>
  <si>
    <t>1 year On-Site</t>
    <phoneticPr fontId="3" type="noConversion"/>
  </si>
  <si>
    <t>판단지능 관련 데이터 분류지원 슬레이브 노드</t>
    <phoneticPr fontId="3" type="noConversion"/>
  </si>
  <si>
    <t>Z170 Express Chipset, PCIe 16X 2slot, PCIe 1x 2slot, PCI 1slot</t>
    <phoneticPr fontId="3" type="noConversion"/>
  </si>
  <si>
    <t xml:space="preserve">2,560 CUDA Core 1835MHz GPU integrated with 16GB GDDR5 256bit 10GHz memory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</si>
</sst>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6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99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5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2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41" fontId="16" fillId="0" borderId="20" xfId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41" fontId="16" fillId="0" borderId="10" xfId="1" applyFont="1" applyFill="1" applyBorder="1" applyAlignment="1">
      <alignment vertical="center"/>
    </xf>
    <xf numFmtId="41" fontId="18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41" fontId="16" fillId="0" borderId="10" xfId="1" applyFont="1" applyFill="1" applyBorder="1" applyAlignment="1">
      <alignment vertical="center" shrinkToFit="1"/>
    </xf>
    <xf numFmtId="41" fontId="16" fillId="0" borderId="11" xfId="1" applyFont="1" applyFill="1" applyBorder="1" applyAlignment="1">
      <alignment horizontal="right" vertical="center" shrinkToFit="1"/>
    </xf>
    <xf numFmtId="41" fontId="16" fillId="4" borderId="11" xfId="1" applyFont="1" applyFill="1" applyBorder="1" applyAlignment="1">
      <alignment horizontal="right" vertical="center" shrinkToFit="1"/>
    </xf>
    <xf numFmtId="41" fontId="16" fillId="4" borderId="10" xfId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060132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060132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060132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060132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Normal="100" zoomScaleSheetLayoutView="100" workbookViewId="0">
      <selection activeCell="C54" sqref="C54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9" t="s">
        <v>0</v>
      </c>
      <c r="B2" s="89"/>
      <c r="C2" s="89"/>
      <c r="D2" s="89"/>
      <c r="E2" s="89"/>
      <c r="F2" s="89"/>
      <c r="G2" s="89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90" t="s">
        <v>23</v>
      </c>
      <c r="B4" s="90"/>
      <c r="C4" s="90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91" t="s">
        <v>3</v>
      </c>
      <c r="B8" s="91"/>
      <c r="C8" s="15">
        <f>F53</f>
        <v>16995000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42803.700176851853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83"/>
      <c r="B17" s="51"/>
      <c r="C17" s="84" t="s">
        <v>46</v>
      </c>
      <c r="D17" s="51">
        <v>1</v>
      </c>
      <c r="E17" s="72"/>
      <c r="F17" s="72">
        <f>서버랙!F51</f>
        <v>950000</v>
      </c>
      <c r="G17" s="85">
        <f>IF((D17*F17)&gt;0,(D17*F17)," ")</f>
        <v>950000</v>
      </c>
    </row>
    <row r="18" spans="1:7" s="44" customFormat="1" ht="17.100000000000001" customHeight="1" x14ac:dyDescent="0.15">
      <c r="A18" s="83"/>
      <c r="B18" s="49"/>
      <c r="C18" s="84"/>
      <c r="D18" s="51"/>
      <c r="E18" s="41"/>
      <c r="F18" s="73"/>
      <c r="G18" s="85" t="str">
        <f t="shared" ref="G18:G42" si="0">IF((D18*F18)&gt;0,(D18*F18)," ")</f>
        <v xml:space="preserve"> </v>
      </c>
    </row>
    <row r="19" spans="1:7" s="44" customFormat="1" ht="17.100000000000001" customHeight="1" x14ac:dyDescent="0.15">
      <c r="A19" s="48"/>
      <c r="B19" s="51"/>
      <c r="C19" s="81" t="s">
        <v>64</v>
      </c>
      <c r="D19" s="51">
        <v>1</v>
      </c>
      <c r="E19" s="41"/>
      <c r="F19" s="73">
        <f>판단지능!F51</f>
        <v>4300000</v>
      </c>
      <c r="G19" s="85">
        <f t="shared" si="0"/>
        <v>4300000</v>
      </c>
    </row>
    <row r="20" spans="1:7" s="44" customFormat="1" ht="17.100000000000001" customHeight="1" x14ac:dyDescent="0.15">
      <c r="A20" s="48"/>
      <c r="B20" s="49"/>
      <c r="C20" s="82"/>
      <c r="D20" s="51"/>
      <c r="E20" s="41"/>
      <c r="F20" s="73"/>
      <c r="G20" s="85" t="str">
        <f t="shared" si="0"/>
        <v xml:space="preserve"> </v>
      </c>
    </row>
    <row r="21" spans="1:7" s="44" customFormat="1" ht="17.100000000000001" customHeight="1" x14ac:dyDescent="0.15">
      <c r="A21" s="48"/>
      <c r="B21" s="51"/>
      <c r="C21" s="81" t="s">
        <v>65</v>
      </c>
      <c r="D21" s="51">
        <v>6</v>
      </c>
      <c r="E21" s="41"/>
      <c r="F21" s="73">
        <f>슬레이브!F17</f>
        <v>1300000</v>
      </c>
      <c r="G21" s="85">
        <f t="shared" si="0"/>
        <v>7800000</v>
      </c>
    </row>
    <row r="22" spans="1:7" s="44" customFormat="1" ht="17.100000000000001" customHeight="1" x14ac:dyDescent="0.15">
      <c r="A22" s="48"/>
      <c r="B22" s="49"/>
      <c r="C22" s="82"/>
      <c r="D22" s="51"/>
      <c r="E22" s="41"/>
      <c r="F22" s="73"/>
      <c r="G22" s="85" t="str">
        <f t="shared" si="0"/>
        <v xml:space="preserve"> </v>
      </c>
    </row>
    <row r="23" spans="1:7" s="44" customFormat="1" ht="17.100000000000001" customHeight="1" x14ac:dyDescent="0.15">
      <c r="A23" s="48"/>
      <c r="B23" s="51"/>
      <c r="C23" s="82" t="s">
        <v>66</v>
      </c>
      <c r="D23" s="51">
        <v>1</v>
      </c>
      <c r="E23" s="41"/>
      <c r="F23" s="73">
        <f>마스터!F17</f>
        <v>2400000</v>
      </c>
      <c r="G23" s="85">
        <f t="shared" si="0"/>
        <v>2400000</v>
      </c>
    </row>
    <row r="24" spans="1:7" s="44" customFormat="1" ht="17.100000000000001" customHeight="1" x14ac:dyDescent="0.15">
      <c r="A24" s="48"/>
      <c r="B24" s="51"/>
      <c r="C24" s="50"/>
      <c r="D24" s="51"/>
      <c r="E24" s="41"/>
      <c r="F24" s="73"/>
      <c r="G24" s="85" t="str">
        <f t="shared" si="0"/>
        <v xml:space="preserve"> </v>
      </c>
    </row>
    <row r="25" spans="1:7" s="44" customFormat="1" ht="17.100000000000001" customHeight="1" x14ac:dyDescent="0.15">
      <c r="A25" s="48"/>
      <c r="B25" s="49"/>
      <c r="C25" s="50"/>
      <c r="D25" s="51"/>
      <c r="E25" s="41"/>
      <c r="F25" s="73"/>
      <c r="G25" s="85" t="str">
        <f t="shared" si="0"/>
        <v xml:space="preserve"> </v>
      </c>
    </row>
    <row r="26" spans="1:7" s="44" customFormat="1" ht="17.100000000000001" customHeight="1" x14ac:dyDescent="0.15">
      <c r="A26" s="48"/>
      <c r="B26" s="51"/>
      <c r="C26" s="50"/>
      <c r="D26" s="51"/>
      <c r="E26" s="41"/>
      <c r="F26" s="73"/>
      <c r="G26" s="85" t="str">
        <f t="shared" si="0"/>
        <v xml:space="preserve"> </v>
      </c>
    </row>
    <row r="27" spans="1:7" s="44" customFormat="1" ht="17.100000000000001" customHeight="1" x14ac:dyDescent="0.15">
      <c r="A27" s="48"/>
      <c r="B27" s="49"/>
      <c r="C27" s="50"/>
      <c r="D27" s="51"/>
      <c r="E27" s="41"/>
      <c r="F27" s="73"/>
      <c r="G27" s="85" t="str">
        <f t="shared" si="0"/>
        <v xml:space="preserve"> </v>
      </c>
    </row>
    <row r="28" spans="1:7" s="44" customFormat="1" ht="17.100000000000001" customHeight="1" x14ac:dyDescent="0.15">
      <c r="A28" s="48"/>
      <c r="B28" s="51"/>
      <c r="C28" s="53"/>
      <c r="D28" s="51"/>
      <c r="E28" s="41"/>
      <c r="F28" s="73"/>
      <c r="G28" s="85" t="str">
        <f t="shared" si="0"/>
        <v xml:space="preserve"> </v>
      </c>
    </row>
    <row r="29" spans="1:7" s="44" customFormat="1" ht="17.100000000000001" customHeight="1" x14ac:dyDescent="0.15">
      <c r="A29" s="48"/>
      <c r="B29" s="49"/>
      <c r="C29" s="50"/>
      <c r="D29" s="51"/>
      <c r="E29" s="41"/>
      <c r="F29" s="73"/>
      <c r="G29" s="85" t="str">
        <f t="shared" si="0"/>
        <v xml:space="preserve"> </v>
      </c>
    </row>
    <row r="30" spans="1:7" s="44" customFormat="1" ht="17.100000000000001" customHeight="1" x14ac:dyDescent="0.15">
      <c r="A30" s="48"/>
      <c r="B30" s="51"/>
      <c r="C30" s="50"/>
      <c r="D30" s="51"/>
      <c r="E30" s="41"/>
      <c r="F30" s="73"/>
      <c r="G30" s="85" t="str">
        <f t="shared" si="0"/>
        <v xml:space="preserve"> </v>
      </c>
    </row>
    <row r="31" spans="1:7" s="44" customFormat="1" ht="17.100000000000001" customHeight="1" x14ac:dyDescent="0.15">
      <c r="A31" s="48"/>
      <c r="B31" s="51"/>
      <c r="C31" s="50"/>
      <c r="D31" s="51"/>
      <c r="E31" s="41"/>
      <c r="F31" s="73"/>
      <c r="G31" s="85" t="str">
        <f t="shared" si="0"/>
        <v xml:space="preserve"> </v>
      </c>
    </row>
    <row r="32" spans="1:7" s="44" customFormat="1" ht="17.100000000000001" customHeight="1" x14ac:dyDescent="0.15">
      <c r="A32" s="48"/>
      <c r="B32" s="49"/>
      <c r="C32" s="53"/>
      <c r="D32" s="51"/>
      <c r="E32" s="41"/>
      <c r="F32" s="73"/>
      <c r="G32" s="85" t="str">
        <f t="shared" si="0"/>
        <v xml:space="preserve"> </v>
      </c>
    </row>
    <row r="33" spans="1:7" s="44" customFormat="1" ht="17.100000000000001" customHeight="1" x14ac:dyDescent="0.15">
      <c r="A33" s="48"/>
      <c r="B33" s="51"/>
      <c r="C33" s="50"/>
      <c r="D33" s="51"/>
      <c r="E33" s="41"/>
      <c r="F33" s="73"/>
      <c r="G33" s="85" t="str">
        <f t="shared" si="0"/>
        <v xml:space="preserve"> </v>
      </c>
    </row>
    <row r="34" spans="1:7" s="44" customFormat="1" ht="17.100000000000001" customHeight="1" x14ac:dyDescent="0.15">
      <c r="A34" s="48"/>
      <c r="B34" s="49"/>
      <c r="C34" s="53"/>
      <c r="D34" s="51"/>
      <c r="E34" s="41"/>
      <c r="F34" s="73"/>
      <c r="G34" s="85" t="str">
        <f t="shared" si="0"/>
        <v xml:space="preserve"> </v>
      </c>
    </row>
    <row r="35" spans="1:7" s="44" customFormat="1" ht="17.100000000000001" customHeight="1" x14ac:dyDescent="0.15">
      <c r="A35" s="48"/>
      <c r="B35" s="51"/>
      <c r="C35" s="50"/>
      <c r="D35" s="51"/>
      <c r="E35" s="41"/>
      <c r="F35" s="73"/>
      <c r="G35" s="85" t="str">
        <f t="shared" si="0"/>
        <v xml:space="preserve"> </v>
      </c>
    </row>
    <row r="36" spans="1:7" s="44" customFormat="1" ht="17.100000000000001" customHeight="1" x14ac:dyDescent="0.15">
      <c r="A36" s="48"/>
      <c r="B36" s="49"/>
      <c r="C36" s="53"/>
      <c r="D36" s="51"/>
      <c r="E36" s="41"/>
      <c r="F36" s="73"/>
      <c r="G36" s="85" t="str">
        <f t="shared" si="0"/>
        <v xml:space="preserve"> </v>
      </c>
    </row>
    <row r="37" spans="1:7" s="44" customFormat="1" ht="17.100000000000001" customHeight="1" x14ac:dyDescent="0.15">
      <c r="A37" s="48"/>
      <c r="B37" s="51"/>
      <c r="C37" s="50"/>
      <c r="D37" s="51"/>
      <c r="E37" s="41"/>
      <c r="F37" s="73"/>
      <c r="G37" s="85" t="str">
        <f t="shared" si="0"/>
        <v xml:space="preserve"> </v>
      </c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73"/>
      <c r="G38" s="85" t="str">
        <f t="shared" si="0"/>
        <v xml:space="preserve"> </v>
      </c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73"/>
      <c r="G39" s="85" t="str">
        <f t="shared" si="0"/>
        <v xml:space="preserve"> </v>
      </c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73"/>
      <c r="G40" s="85" t="str">
        <f t="shared" si="0"/>
        <v xml:space="preserve"> </v>
      </c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73"/>
      <c r="G41" s="85" t="str">
        <f t="shared" si="0"/>
        <v xml:space="preserve"> </v>
      </c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73"/>
      <c r="G42" s="85" t="str">
        <f t="shared" si="0"/>
        <v xml:space="preserve"> </v>
      </c>
    </row>
    <row r="43" spans="1:7" s="44" customFormat="1" ht="17.100000000000001" customHeight="1" x14ac:dyDescent="0.2">
      <c r="A43" s="48"/>
      <c r="B43" s="55"/>
      <c r="C43" s="54"/>
      <c r="D43" s="72"/>
      <c r="E43" s="41"/>
      <c r="F43" s="73"/>
      <c r="G43" s="85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73"/>
      <c r="G44" s="85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73"/>
      <c r="G45" s="85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73"/>
      <c r="G46" s="85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73"/>
      <c r="G47" s="85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 t="str">
        <f>IF((D49*F49)&gt;0,(D49*F49)," ")</f>
        <v xml:space="preserve"> </v>
      </c>
    </row>
    <row r="50" spans="1:7" s="37" customFormat="1" ht="17.100000000000001" customHeight="1" x14ac:dyDescent="0.15">
      <c r="A50" s="92"/>
      <c r="B50" s="92"/>
      <c r="C50" s="92"/>
      <c r="D50" s="92"/>
      <c r="E50" s="92"/>
      <c r="F50" s="92"/>
      <c r="G50" s="92"/>
    </row>
    <row r="51" spans="1:7" s="37" customFormat="1" ht="17.100000000000001" customHeight="1" x14ac:dyDescent="0.15">
      <c r="A51" s="44"/>
      <c r="B51" s="79"/>
      <c r="C51" s="79"/>
      <c r="D51" s="93" t="s">
        <v>19</v>
      </c>
      <c r="E51" s="93"/>
      <c r="F51" s="94">
        <f>SUM(G16:G49)</f>
        <v>15450000</v>
      </c>
      <c r="G51" s="94"/>
    </row>
    <row r="52" spans="1:7" s="37" customFormat="1" ht="17.100000000000001" customHeight="1" x14ac:dyDescent="0.15">
      <c r="A52" s="44"/>
      <c r="B52" s="95"/>
      <c r="C52" s="95"/>
      <c r="D52" s="96" t="s">
        <v>20</v>
      </c>
      <c r="E52" s="96"/>
      <c r="F52" s="97">
        <f>F51/10</f>
        <v>1545000</v>
      </c>
      <c r="G52" s="97"/>
    </row>
    <row r="53" spans="1:7" s="37" customFormat="1" ht="17.100000000000001" customHeight="1" x14ac:dyDescent="0.15">
      <c r="A53" s="44"/>
      <c r="B53" s="95"/>
      <c r="C53" s="95"/>
      <c r="D53" s="96" t="s">
        <v>21</v>
      </c>
      <c r="E53" s="96"/>
      <c r="F53" s="98">
        <f>F51+F52</f>
        <v>16995000</v>
      </c>
      <c r="G53" s="98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zoomScaleNormal="100" zoomScaleSheetLayoutView="100" workbookViewId="0">
      <selection activeCell="C35" sqref="C35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9" t="s">
        <v>0</v>
      </c>
      <c r="B2" s="89"/>
      <c r="C2" s="89"/>
      <c r="D2" s="89"/>
      <c r="E2" s="89"/>
      <c r="F2" s="89"/>
      <c r="G2" s="89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90" t="s">
        <v>23</v>
      </c>
      <c r="B4" s="90"/>
      <c r="C4" s="90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91" t="s">
        <v>3</v>
      </c>
      <c r="B8" s="91"/>
      <c r="C8" s="15">
        <f>F53</f>
        <v>1045000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42803.700176851853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/>
      <c r="B17" s="46" t="s">
        <v>46</v>
      </c>
      <c r="C17" s="46" t="s">
        <v>47</v>
      </c>
      <c r="D17" s="46">
        <v>1</v>
      </c>
      <c r="E17" s="76"/>
      <c r="F17" s="76">
        <v>750000</v>
      </c>
      <c r="G17" s="47">
        <f>IF((D17*F17)&gt;0,(D17*F17)," ")</f>
        <v>750000</v>
      </c>
    </row>
    <row r="18" spans="1:7" s="44" customFormat="1" ht="17.100000000000001" customHeight="1" x14ac:dyDescent="0.15">
      <c r="A18" s="48"/>
      <c r="B18" s="49"/>
      <c r="C18" s="88" t="s">
        <v>48</v>
      </c>
      <c r="D18" s="51"/>
      <c r="E18" s="41"/>
      <c r="F18" s="41"/>
      <c r="G18" s="43" t="str">
        <f t="shared" ref="G18:G42" si="0">IF((D18*F18)&gt;0,(D18*F18)," ")</f>
        <v xml:space="preserve"> </v>
      </c>
    </row>
    <row r="19" spans="1:7" s="44" customFormat="1" ht="17.100000000000001" customHeight="1" x14ac:dyDescent="0.15">
      <c r="A19" s="48"/>
      <c r="B19" s="51"/>
      <c r="C19" s="53" t="s">
        <v>49</v>
      </c>
      <c r="D19" s="51"/>
      <c r="E19" s="41"/>
      <c r="F19" s="41"/>
      <c r="G19" s="43" t="str">
        <f t="shared" si="0"/>
        <v xml:space="preserve"> </v>
      </c>
    </row>
    <row r="20" spans="1:7" s="44" customFormat="1" ht="17.100000000000001" customHeight="1" x14ac:dyDescent="0.15">
      <c r="A20" s="48"/>
      <c r="B20" s="49"/>
      <c r="C20" s="50" t="s">
        <v>50</v>
      </c>
      <c r="D20" s="51"/>
      <c r="E20" s="41"/>
      <c r="F20" s="41"/>
      <c r="G20" s="43" t="str">
        <f t="shared" si="0"/>
        <v xml:space="preserve"> </v>
      </c>
    </row>
    <row r="21" spans="1:7" s="44" customFormat="1" ht="17.100000000000001" customHeight="1" x14ac:dyDescent="0.15">
      <c r="A21" s="48"/>
      <c r="B21" s="51"/>
      <c r="C21" s="53" t="s">
        <v>51</v>
      </c>
      <c r="D21" s="51"/>
      <c r="E21" s="41"/>
      <c r="F21" s="41"/>
      <c r="G21" s="43" t="str">
        <f t="shared" si="0"/>
        <v xml:space="preserve"> </v>
      </c>
    </row>
    <row r="22" spans="1:7" s="44" customFormat="1" ht="17.100000000000001" customHeight="1" x14ac:dyDescent="0.15">
      <c r="A22" s="48"/>
      <c r="B22" s="49"/>
      <c r="C22" s="50" t="s">
        <v>52</v>
      </c>
      <c r="D22" s="51"/>
      <c r="E22" s="41"/>
      <c r="F22" s="41"/>
      <c r="G22" s="43" t="str">
        <f t="shared" si="0"/>
        <v xml:space="preserve"> </v>
      </c>
    </row>
    <row r="23" spans="1:7" s="44" customFormat="1" ht="17.100000000000001" customHeight="1" x14ac:dyDescent="0.15">
      <c r="A23" s="48"/>
      <c r="B23" s="51"/>
      <c r="C23" s="50" t="s">
        <v>53</v>
      </c>
      <c r="D23" s="51"/>
      <c r="E23" s="41"/>
      <c r="F23" s="41"/>
      <c r="G23" s="43" t="str">
        <f t="shared" si="0"/>
        <v xml:space="preserve"> </v>
      </c>
    </row>
    <row r="24" spans="1:7" s="44" customFormat="1" ht="17.100000000000001" customHeight="1" x14ac:dyDescent="0.15">
      <c r="A24" s="48"/>
      <c r="B24" s="51"/>
      <c r="C24" s="50" t="s">
        <v>54</v>
      </c>
      <c r="D24" s="51"/>
      <c r="E24" s="41"/>
      <c r="F24" s="41"/>
      <c r="G24" s="43" t="str">
        <f t="shared" si="0"/>
        <v xml:space="preserve"> </v>
      </c>
    </row>
    <row r="25" spans="1:7" s="44" customFormat="1" ht="17.100000000000001" customHeight="1" x14ac:dyDescent="0.15">
      <c r="A25" s="48"/>
      <c r="B25" s="49"/>
      <c r="C25" s="50"/>
      <c r="D25" s="51"/>
      <c r="E25" s="41"/>
      <c r="F25" s="41"/>
      <c r="G25" s="43" t="str">
        <f t="shared" si="0"/>
        <v xml:space="preserve"> </v>
      </c>
    </row>
    <row r="26" spans="1:7" s="44" customFormat="1" ht="17.100000000000001" customHeight="1" x14ac:dyDescent="0.15">
      <c r="A26" s="48"/>
      <c r="B26" s="51" t="s">
        <v>55</v>
      </c>
      <c r="C26" s="50" t="s">
        <v>67</v>
      </c>
      <c r="D26" s="51">
        <v>1</v>
      </c>
      <c r="E26" s="41"/>
      <c r="F26" s="41">
        <v>200000</v>
      </c>
      <c r="G26" s="43">
        <f t="shared" si="0"/>
        <v>200000</v>
      </c>
    </row>
    <row r="27" spans="1:7" s="44" customFormat="1" ht="17.100000000000001" customHeight="1" x14ac:dyDescent="0.15">
      <c r="A27" s="48"/>
      <c r="B27" s="49"/>
      <c r="C27" s="50" t="s">
        <v>56</v>
      </c>
      <c r="D27" s="51"/>
      <c r="E27" s="41"/>
      <c r="F27" s="52"/>
      <c r="G27" s="43" t="str">
        <f t="shared" si="0"/>
        <v xml:space="preserve"> </v>
      </c>
    </row>
    <row r="28" spans="1:7" s="44" customFormat="1" ht="17.100000000000001" customHeight="1" x14ac:dyDescent="0.15">
      <c r="A28" s="48"/>
      <c r="B28" s="51"/>
      <c r="C28" s="53" t="s">
        <v>57</v>
      </c>
      <c r="D28" s="51"/>
      <c r="E28" s="41"/>
      <c r="F28" s="52"/>
      <c r="G28" s="43" t="str">
        <f t="shared" si="0"/>
        <v xml:space="preserve"> </v>
      </c>
    </row>
    <row r="29" spans="1:7" s="44" customFormat="1" ht="17.100000000000001" customHeight="1" x14ac:dyDescent="0.15">
      <c r="A29" s="48"/>
      <c r="B29" s="49"/>
      <c r="C29" s="50" t="s">
        <v>58</v>
      </c>
      <c r="D29" s="51"/>
      <c r="E29" s="41"/>
      <c r="F29" s="52"/>
      <c r="G29" s="43" t="str">
        <f t="shared" si="0"/>
        <v xml:space="preserve"> </v>
      </c>
    </row>
    <row r="30" spans="1:7" s="44" customFormat="1" ht="17.100000000000001" customHeight="1" x14ac:dyDescent="0.15">
      <c r="A30" s="48"/>
      <c r="B30" s="51"/>
      <c r="C30" s="50" t="s">
        <v>59</v>
      </c>
      <c r="D30" s="51"/>
      <c r="E30" s="41"/>
      <c r="F30" s="52"/>
      <c r="G30" s="43" t="str">
        <f t="shared" si="0"/>
        <v xml:space="preserve"> </v>
      </c>
    </row>
    <row r="31" spans="1:7" s="44" customFormat="1" ht="17.100000000000001" customHeight="1" x14ac:dyDescent="0.15">
      <c r="A31" s="48"/>
      <c r="B31" s="51"/>
      <c r="C31" s="50"/>
      <c r="D31" s="51"/>
      <c r="E31" s="41"/>
      <c r="F31" s="52"/>
      <c r="G31" s="43" t="str">
        <f t="shared" si="0"/>
        <v xml:space="preserve"> </v>
      </c>
    </row>
    <row r="32" spans="1:7" s="44" customFormat="1" ht="17.100000000000001" customHeight="1" x14ac:dyDescent="0.15">
      <c r="A32" s="48"/>
      <c r="B32" s="49"/>
      <c r="C32" s="53"/>
      <c r="D32" s="51"/>
      <c r="E32" s="41"/>
      <c r="F32" s="52"/>
      <c r="G32" s="43" t="str">
        <f t="shared" si="0"/>
        <v xml:space="preserve"> </v>
      </c>
    </row>
    <row r="33" spans="1:7" s="44" customFormat="1" ht="17.100000000000001" customHeight="1" x14ac:dyDescent="0.15">
      <c r="A33" s="48"/>
      <c r="B33" s="51"/>
      <c r="C33" s="50"/>
      <c r="D33" s="51"/>
      <c r="E33" s="41"/>
      <c r="F33" s="52"/>
      <c r="G33" s="43" t="str">
        <f t="shared" si="0"/>
        <v xml:space="preserve"> </v>
      </c>
    </row>
    <row r="34" spans="1:7" s="44" customFormat="1" ht="17.100000000000001" customHeight="1" x14ac:dyDescent="0.15">
      <c r="A34" s="48"/>
      <c r="B34" s="49"/>
      <c r="C34" s="53"/>
      <c r="D34" s="51"/>
      <c r="E34" s="41"/>
      <c r="F34" s="52"/>
      <c r="G34" s="43" t="str">
        <f t="shared" si="0"/>
        <v xml:space="preserve"> </v>
      </c>
    </row>
    <row r="35" spans="1:7" s="44" customFormat="1" ht="17.100000000000001" customHeight="1" x14ac:dyDescent="0.15">
      <c r="A35" s="48"/>
      <c r="B35" s="51"/>
      <c r="C35" s="50"/>
      <c r="D35" s="51"/>
      <c r="E35" s="41"/>
      <c r="F35" s="52"/>
      <c r="G35" s="43" t="str">
        <f t="shared" si="0"/>
        <v xml:space="preserve"> </v>
      </c>
    </row>
    <row r="36" spans="1:7" s="44" customFormat="1" ht="17.100000000000001" customHeight="1" x14ac:dyDescent="0.15">
      <c r="A36" s="48"/>
      <c r="B36" s="49"/>
      <c r="C36" s="53"/>
      <c r="D36" s="51"/>
      <c r="E36" s="41"/>
      <c r="F36" s="52"/>
      <c r="G36" s="43" t="str">
        <f t="shared" si="0"/>
        <v xml:space="preserve"> </v>
      </c>
    </row>
    <row r="37" spans="1:7" s="44" customFormat="1" ht="17.100000000000001" customHeight="1" x14ac:dyDescent="0.15">
      <c r="A37" s="48"/>
      <c r="B37" s="51"/>
      <c r="C37" s="50"/>
      <c r="D37" s="51"/>
      <c r="E37" s="41"/>
      <c r="F37" s="52"/>
      <c r="G37" s="43" t="str">
        <f t="shared" si="0"/>
        <v xml:space="preserve"> </v>
      </c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52"/>
      <c r="G38" s="43" t="str">
        <f t="shared" si="0"/>
        <v xml:space="preserve"> </v>
      </c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 t="str">
        <f t="shared" si="0"/>
        <v xml:space="preserve"> </v>
      </c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 t="str">
        <f t="shared" si="0"/>
        <v xml:space="preserve"> </v>
      </c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 t="str">
        <f t="shared" si="0"/>
        <v xml:space="preserve"> </v>
      </c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 t="str">
        <f t="shared" si="0"/>
        <v xml:space="preserve"> </v>
      </c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 t="str">
        <f>IF((D49*F49)&gt;0,(D49*F49)," ")</f>
        <v xml:space="preserve"> </v>
      </c>
    </row>
    <row r="50" spans="1:7" s="37" customFormat="1" ht="17.100000000000001" customHeight="1" x14ac:dyDescent="0.15">
      <c r="A50" s="92"/>
      <c r="B50" s="92"/>
      <c r="C50" s="92"/>
      <c r="D50" s="92"/>
      <c r="E50" s="92"/>
      <c r="F50" s="92"/>
      <c r="G50" s="92"/>
    </row>
    <row r="51" spans="1:7" s="37" customFormat="1" ht="17.100000000000001" customHeight="1" x14ac:dyDescent="0.15">
      <c r="A51" s="44"/>
      <c r="B51" s="79"/>
      <c r="C51" s="79"/>
      <c r="D51" s="93" t="s">
        <v>19</v>
      </c>
      <c r="E51" s="93"/>
      <c r="F51" s="94">
        <f>SUM(G16:G49)</f>
        <v>950000</v>
      </c>
      <c r="G51" s="94"/>
    </row>
    <row r="52" spans="1:7" s="37" customFormat="1" ht="17.100000000000001" customHeight="1" x14ac:dyDescent="0.15">
      <c r="A52" s="44"/>
      <c r="B52" s="95"/>
      <c r="C52" s="95"/>
      <c r="D52" s="96" t="s">
        <v>20</v>
      </c>
      <c r="E52" s="96"/>
      <c r="F52" s="97">
        <f>F51/10</f>
        <v>95000</v>
      </c>
      <c r="G52" s="97"/>
    </row>
    <row r="53" spans="1:7" s="37" customFormat="1" ht="17.100000000000001" customHeight="1" x14ac:dyDescent="0.15">
      <c r="A53" s="44"/>
      <c r="B53" s="95"/>
      <c r="C53" s="95"/>
      <c r="D53" s="96" t="s">
        <v>21</v>
      </c>
      <c r="E53" s="96"/>
      <c r="F53" s="98">
        <f>F51+F52</f>
        <v>1045000</v>
      </c>
      <c r="G53" s="98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A13" zoomScaleNormal="100" zoomScaleSheetLayoutView="100" workbookViewId="0">
      <selection activeCell="C44" sqref="C44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9" t="s">
        <v>0</v>
      </c>
      <c r="B2" s="89"/>
      <c r="C2" s="89"/>
      <c r="D2" s="89"/>
      <c r="E2" s="89"/>
      <c r="F2" s="89"/>
      <c r="G2" s="89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90" t="s">
        <v>23</v>
      </c>
      <c r="B4" s="90"/>
      <c r="C4" s="90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91" t="s">
        <v>3</v>
      </c>
      <c r="B8" s="91"/>
      <c r="C8" s="15">
        <f>F53</f>
        <v>4730000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42803.700176851853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/>
      <c r="B17" s="46" t="s">
        <v>38</v>
      </c>
      <c r="C17" s="46" t="s">
        <v>70</v>
      </c>
      <c r="D17" s="46">
        <v>1</v>
      </c>
      <c r="E17" s="76"/>
      <c r="F17" s="76">
        <v>4300000</v>
      </c>
      <c r="G17" s="86">
        <f>IF((D17*F17)&gt;0,(D17*F17)," ")</f>
        <v>4300000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 t="str">
        <f t="shared" ref="G18:G42" si="0">IF((D18*F18)&gt;0,(D18*F18)," ")</f>
        <v xml:space="preserve"> </v>
      </c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 t="str">
        <f t="shared" si="0"/>
        <v xml:space="preserve"> </v>
      </c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 t="str">
        <f t="shared" si="0"/>
        <v xml:space="preserve"> </v>
      </c>
    </row>
    <row r="21" spans="1:7" s="44" customFormat="1" ht="17.100000000000001" customHeight="1" x14ac:dyDescent="0.15">
      <c r="A21" s="48"/>
      <c r="B21" s="51"/>
      <c r="C21" s="53" t="s">
        <v>44</v>
      </c>
      <c r="D21" s="51"/>
      <c r="E21" s="41"/>
      <c r="F21" s="52"/>
      <c r="G21" s="43" t="str">
        <f t="shared" si="0"/>
        <v xml:space="preserve"> </v>
      </c>
    </row>
    <row r="22" spans="1:7" s="44" customFormat="1" ht="17.100000000000001" customHeight="1" x14ac:dyDescent="0.15">
      <c r="A22" s="48"/>
      <c r="B22" s="49"/>
      <c r="C22" s="50" t="s">
        <v>41</v>
      </c>
      <c r="D22" s="51"/>
      <c r="E22" s="41"/>
      <c r="F22" s="52"/>
      <c r="G22" s="43" t="str">
        <f t="shared" si="0"/>
        <v xml:space="preserve"> </v>
      </c>
    </row>
    <row r="23" spans="1:7" s="44" customFormat="1" ht="17.100000000000001" customHeight="1" x14ac:dyDescent="0.15">
      <c r="A23" s="48"/>
      <c r="B23" s="51"/>
      <c r="C23" s="53" t="s">
        <v>71</v>
      </c>
      <c r="D23" s="51"/>
      <c r="E23" s="41"/>
      <c r="F23" s="52"/>
      <c r="G23" s="43" t="str">
        <f t="shared" si="0"/>
        <v xml:space="preserve"> </v>
      </c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 t="str">
        <f t="shared" si="0"/>
        <v xml:space="preserve"> </v>
      </c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 t="str">
        <f t="shared" si="0"/>
        <v xml:space="preserve"> </v>
      </c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 t="str">
        <f t="shared" si="0"/>
        <v xml:space="preserve"> </v>
      </c>
    </row>
    <row r="27" spans="1:7" s="44" customFormat="1" ht="17.100000000000001" customHeight="1" x14ac:dyDescent="0.15">
      <c r="A27" s="48"/>
      <c r="B27" s="49"/>
      <c r="C27" s="53" t="s">
        <v>34</v>
      </c>
      <c r="D27" s="51"/>
      <c r="E27" s="41"/>
      <c r="F27" s="52"/>
      <c r="G27" s="43" t="str">
        <f t="shared" si="0"/>
        <v xml:space="preserve"> </v>
      </c>
    </row>
    <row r="28" spans="1:7" s="44" customFormat="1" ht="17.100000000000001" customHeight="1" x14ac:dyDescent="0.15">
      <c r="A28" s="48"/>
      <c r="B28" s="51"/>
      <c r="C28" s="50" t="s">
        <v>17</v>
      </c>
      <c r="D28" s="51"/>
      <c r="E28" s="41"/>
      <c r="F28" s="52"/>
      <c r="G28" s="43" t="str">
        <f t="shared" si="0"/>
        <v xml:space="preserve"> </v>
      </c>
    </row>
    <row r="29" spans="1:7" s="44" customFormat="1" ht="17.100000000000001" customHeight="1" x14ac:dyDescent="0.15">
      <c r="A29" s="48"/>
      <c r="B29" s="49"/>
      <c r="C29" s="53" t="s">
        <v>26</v>
      </c>
      <c r="D29" s="51"/>
      <c r="E29" s="41"/>
      <c r="F29" s="52"/>
      <c r="G29" s="43" t="str">
        <f t="shared" si="0"/>
        <v xml:space="preserve"> </v>
      </c>
    </row>
    <row r="30" spans="1:7" s="44" customFormat="1" ht="17.100000000000001" customHeight="1" x14ac:dyDescent="0.15">
      <c r="A30" s="48"/>
      <c r="B30" s="51"/>
      <c r="C30" s="50" t="s">
        <v>29</v>
      </c>
      <c r="D30" s="51"/>
      <c r="E30" s="41"/>
      <c r="F30" s="52"/>
      <c r="G30" s="43" t="str">
        <f t="shared" si="0"/>
        <v xml:space="preserve"> </v>
      </c>
    </row>
    <row r="31" spans="1:7" s="44" customFormat="1" ht="17.100000000000001" customHeight="1" x14ac:dyDescent="0.15">
      <c r="A31" s="48"/>
      <c r="B31" s="51"/>
      <c r="C31" s="53" t="s">
        <v>30</v>
      </c>
      <c r="D31" s="51"/>
      <c r="E31" s="41"/>
      <c r="F31" s="52"/>
      <c r="G31" s="43" t="str">
        <f t="shared" si="0"/>
        <v xml:space="preserve"> </v>
      </c>
    </row>
    <row r="32" spans="1:7" s="44" customFormat="1" ht="17.100000000000001" customHeight="1" x14ac:dyDescent="0.15">
      <c r="A32" s="48"/>
      <c r="B32" s="49"/>
      <c r="C32" s="50" t="s">
        <v>31</v>
      </c>
      <c r="D32" s="51"/>
      <c r="E32" s="41"/>
      <c r="F32" s="52"/>
      <c r="G32" s="43" t="str">
        <f t="shared" si="0"/>
        <v xml:space="preserve"> </v>
      </c>
    </row>
    <row r="33" spans="1:7" s="44" customFormat="1" ht="17.100000000000001" customHeight="1" x14ac:dyDescent="0.15">
      <c r="A33" s="48"/>
      <c r="B33" s="51"/>
      <c r="C33" s="53" t="s">
        <v>72</v>
      </c>
      <c r="D33" s="51"/>
      <c r="E33" s="41"/>
      <c r="F33" s="52"/>
      <c r="G33" s="43" t="str">
        <f t="shared" si="0"/>
        <v xml:space="preserve"> </v>
      </c>
    </row>
    <row r="34" spans="1:7" s="44" customFormat="1" ht="17.100000000000001" customHeight="1" x14ac:dyDescent="0.15">
      <c r="A34" s="48"/>
      <c r="B34" s="49"/>
      <c r="C34" s="50" t="s">
        <v>35</v>
      </c>
      <c r="D34" s="51"/>
      <c r="E34" s="41"/>
      <c r="F34" s="52"/>
      <c r="G34" s="43" t="str">
        <f t="shared" si="0"/>
        <v xml:space="preserve"> </v>
      </c>
    </row>
    <row r="35" spans="1:7" s="44" customFormat="1" ht="17.100000000000001" customHeight="1" x14ac:dyDescent="0.15">
      <c r="A35" s="48"/>
      <c r="B35" s="51"/>
      <c r="C35" s="53" t="s">
        <v>36</v>
      </c>
      <c r="D35" s="51"/>
      <c r="E35" s="41"/>
      <c r="F35" s="52"/>
      <c r="G35" s="43" t="str">
        <f t="shared" si="0"/>
        <v xml:space="preserve"> </v>
      </c>
    </row>
    <row r="36" spans="1:7" s="44" customFormat="1" ht="17.100000000000001" customHeight="1" x14ac:dyDescent="0.15">
      <c r="A36" s="48"/>
      <c r="B36" s="49"/>
      <c r="C36" s="53" t="s">
        <v>37</v>
      </c>
      <c r="D36" s="51"/>
      <c r="E36" s="41"/>
      <c r="F36" s="52"/>
      <c r="G36" s="43" t="str">
        <f t="shared" si="0"/>
        <v xml:space="preserve"> </v>
      </c>
    </row>
    <row r="37" spans="1:7" s="44" customFormat="1" ht="17.100000000000001" customHeight="1" x14ac:dyDescent="0.15">
      <c r="A37" s="48"/>
      <c r="B37" s="51"/>
      <c r="C37" s="50" t="s">
        <v>68</v>
      </c>
      <c r="D37" s="51"/>
      <c r="E37" s="41"/>
      <c r="F37" s="52"/>
      <c r="G37" s="43" t="str">
        <f t="shared" si="0"/>
        <v xml:space="preserve"> </v>
      </c>
    </row>
    <row r="38" spans="1:7" s="44" customFormat="1" ht="17.100000000000001" customHeight="1" x14ac:dyDescent="0.15">
      <c r="A38" s="48"/>
      <c r="B38" s="51"/>
      <c r="C38" s="53" t="s">
        <v>69</v>
      </c>
      <c r="D38" s="51"/>
      <c r="E38" s="41"/>
      <c r="F38" s="52"/>
      <c r="G38" s="43" t="str">
        <f t="shared" si="0"/>
        <v xml:space="preserve"> </v>
      </c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 t="str">
        <f t="shared" si="0"/>
        <v xml:space="preserve"> </v>
      </c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 t="str">
        <f t="shared" si="0"/>
        <v xml:space="preserve"> </v>
      </c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 t="str">
        <f t="shared" si="0"/>
        <v xml:space="preserve"> </v>
      </c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 t="str">
        <f t="shared" si="0"/>
        <v xml:space="preserve"> </v>
      </c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 t="str">
        <f>IF((D49*F49)&gt;0,(D49*F49)," ")</f>
        <v xml:space="preserve"> </v>
      </c>
    </row>
    <row r="50" spans="1:7" s="37" customFormat="1" ht="17.100000000000001" customHeight="1" x14ac:dyDescent="0.15">
      <c r="A50" s="92"/>
      <c r="B50" s="92"/>
      <c r="C50" s="92"/>
      <c r="D50" s="92"/>
      <c r="E50" s="92"/>
      <c r="F50" s="92"/>
      <c r="G50" s="92"/>
    </row>
    <row r="51" spans="1:7" s="37" customFormat="1" ht="17.100000000000001" customHeight="1" x14ac:dyDescent="0.15">
      <c r="A51" s="44"/>
      <c r="B51" s="79"/>
      <c r="C51" s="79"/>
      <c r="D51" s="93" t="s">
        <v>19</v>
      </c>
      <c r="E51" s="93"/>
      <c r="F51" s="94">
        <f>SUM(G16:G49)</f>
        <v>4300000</v>
      </c>
      <c r="G51" s="94"/>
    </row>
    <row r="52" spans="1:7" s="37" customFormat="1" ht="17.100000000000001" customHeight="1" x14ac:dyDescent="0.15">
      <c r="A52" s="44"/>
      <c r="B52" s="95"/>
      <c r="C52" s="95"/>
      <c r="D52" s="96" t="s">
        <v>20</v>
      </c>
      <c r="E52" s="96"/>
      <c r="F52" s="97">
        <f>F51/10</f>
        <v>430000</v>
      </c>
      <c r="G52" s="97"/>
    </row>
    <row r="53" spans="1:7" s="37" customFormat="1" ht="17.100000000000001" customHeight="1" x14ac:dyDescent="0.15">
      <c r="A53" s="44"/>
      <c r="B53" s="95"/>
      <c r="C53" s="95"/>
      <c r="D53" s="96" t="s">
        <v>21</v>
      </c>
      <c r="E53" s="96"/>
      <c r="F53" s="98">
        <f>F51+F52</f>
        <v>4730000</v>
      </c>
      <c r="G53" s="98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A10" zoomScaleNormal="100" zoomScaleSheetLayoutView="100" workbookViewId="0">
      <selection activeCell="C30" sqref="C30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9" t="s">
        <v>0</v>
      </c>
      <c r="B2" s="89"/>
      <c r="C2" s="89"/>
      <c r="D2" s="89"/>
      <c r="E2" s="89"/>
      <c r="F2" s="89"/>
      <c r="G2" s="89"/>
    </row>
    <row r="3" spans="1:7" s="2" customFormat="1" ht="27.2" customHeight="1" x14ac:dyDescent="0.15">
      <c r="A3" s="80"/>
      <c r="B3" s="80"/>
      <c r="C3" s="80"/>
      <c r="D3" s="80"/>
      <c r="E3" s="80"/>
      <c r="F3" s="80"/>
      <c r="G3" s="80"/>
    </row>
    <row r="4" spans="1:7" s="1" customFormat="1" ht="19.5" customHeight="1" thickBot="1" x14ac:dyDescent="0.2">
      <c r="A4" s="90" t="s">
        <v>23</v>
      </c>
      <c r="B4" s="90"/>
      <c r="C4" s="90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91" t="s">
        <v>3</v>
      </c>
      <c r="B8" s="91"/>
      <c r="C8" s="15">
        <f>F53</f>
        <v>8580000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42803.700176851853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/>
      <c r="B17" s="46" t="s">
        <v>38</v>
      </c>
      <c r="C17" s="46" t="s">
        <v>61</v>
      </c>
      <c r="D17" s="46">
        <v>6</v>
      </c>
      <c r="E17" s="76"/>
      <c r="F17" s="87">
        <v>1300000</v>
      </c>
      <c r="G17" s="86">
        <f>IF((D17*F17)&gt;0,(D17*F17)," ")</f>
        <v>7800000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 t="str">
        <f t="shared" ref="G18:G42" si="0">IF((D18*F18)&gt;0,(D18*F18)," ")</f>
        <v xml:space="preserve"> </v>
      </c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 t="str">
        <f t="shared" si="0"/>
        <v xml:space="preserve"> </v>
      </c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 t="str">
        <f t="shared" si="0"/>
        <v xml:space="preserve"> </v>
      </c>
    </row>
    <row r="21" spans="1:7" s="44" customFormat="1" ht="17.100000000000001" customHeight="1" x14ac:dyDescent="0.15">
      <c r="A21" s="48"/>
      <c r="B21" s="51"/>
      <c r="C21" s="53" t="s">
        <v>44</v>
      </c>
      <c r="D21" s="51"/>
      <c r="E21" s="41"/>
      <c r="F21" s="52"/>
      <c r="G21" s="43" t="str">
        <f t="shared" si="0"/>
        <v xml:space="preserve"> </v>
      </c>
    </row>
    <row r="22" spans="1:7" s="44" customFormat="1" ht="17.100000000000001" customHeight="1" x14ac:dyDescent="0.15">
      <c r="A22" s="48"/>
      <c r="B22" s="49"/>
      <c r="C22" s="50" t="s">
        <v>40</v>
      </c>
      <c r="D22" s="51"/>
      <c r="E22" s="41"/>
      <c r="F22" s="52"/>
      <c r="G22" s="43" t="str">
        <f t="shared" si="0"/>
        <v xml:space="preserve"> </v>
      </c>
    </row>
    <row r="23" spans="1:7" s="44" customFormat="1" ht="17.100000000000001" customHeight="1" x14ac:dyDescent="0.15">
      <c r="A23" s="48"/>
      <c r="B23" s="51"/>
      <c r="C23" s="53" t="s">
        <v>39</v>
      </c>
      <c r="D23" s="51"/>
      <c r="E23" s="41"/>
      <c r="F23" s="52"/>
      <c r="G23" s="43" t="str">
        <f t="shared" si="0"/>
        <v xml:space="preserve"> </v>
      </c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 t="str">
        <f t="shared" si="0"/>
        <v xml:space="preserve"> </v>
      </c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 t="str">
        <f t="shared" si="0"/>
        <v xml:space="preserve"> </v>
      </c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 t="str">
        <f t="shared" si="0"/>
        <v xml:space="preserve"> </v>
      </c>
    </row>
    <row r="27" spans="1:7" s="44" customFormat="1" ht="17.100000000000001" customHeight="1" x14ac:dyDescent="0.15">
      <c r="A27" s="48"/>
      <c r="B27" s="49"/>
      <c r="C27" s="53" t="s">
        <v>33</v>
      </c>
      <c r="D27" s="51"/>
      <c r="E27" s="41"/>
      <c r="F27" s="52"/>
      <c r="G27" s="43" t="str">
        <f t="shared" si="0"/>
        <v xml:space="preserve"> </v>
      </c>
    </row>
    <row r="28" spans="1:7" s="44" customFormat="1" ht="17.100000000000001" customHeight="1" x14ac:dyDescent="0.15">
      <c r="A28" s="48"/>
      <c r="B28" s="51"/>
      <c r="C28" s="50" t="s">
        <v>17</v>
      </c>
      <c r="D28" s="51"/>
      <c r="E28" s="41"/>
      <c r="F28" s="52"/>
      <c r="G28" s="43" t="str">
        <f t="shared" si="0"/>
        <v xml:space="preserve"> </v>
      </c>
    </row>
    <row r="29" spans="1:7" s="44" customFormat="1" ht="17.100000000000001" customHeight="1" x14ac:dyDescent="0.15">
      <c r="A29" s="48"/>
      <c r="B29" s="49"/>
      <c r="C29" s="53" t="s">
        <v>62</v>
      </c>
      <c r="D29" s="51"/>
      <c r="E29" s="41"/>
      <c r="F29" s="52"/>
      <c r="G29" s="43" t="str">
        <f t="shared" si="0"/>
        <v xml:space="preserve"> </v>
      </c>
    </row>
    <row r="30" spans="1:7" s="44" customFormat="1" ht="17.100000000000001" customHeight="1" x14ac:dyDescent="0.15">
      <c r="A30" s="48"/>
      <c r="B30" s="51"/>
      <c r="C30" s="50" t="s">
        <v>29</v>
      </c>
      <c r="D30" s="51"/>
      <c r="E30" s="41"/>
      <c r="F30" s="52"/>
      <c r="G30" s="43" t="str">
        <f t="shared" si="0"/>
        <v xml:space="preserve"> </v>
      </c>
    </row>
    <row r="31" spans="1:7" s="44" customFormat="1" ht="17.100000000000001" customHeight="1" x14ac:dyDescent="0.15">
      <c r="A31" s="48"/>
      <c r="B31" s="51"/>
      <c r="C31" s="53" t="s">
        <v>42</v>
      </c>
      <c r="D31" s="51"/>
      <c r="E31" s="41"/>
      <c r="F31" s="52"/>
      <c r="G31" s="43" t="str">
        <f t="shared" si="0"/>
        <v xml:space="preserve"> </v>
      </c>
    </row>
    <row r="32" spans="1:7" s="44" customFormat="1" ht="17.100000000000001" customHeight="1" x14ac:dyDescent="0.15">
      <c r="A32" s="48"/>
      <c r="B32" s="49"/>
      <c r="C32" s="50" t="s">
        <v>31</v>
      </c>
      <c r="D32" s="51"/>
      <c r="E32" s="41"/>
      <c r="F32" s="52"/>
      <c r="G32" s="43" t="str">
        <f t="shared" si="0"/>
        <v xml:space="preserve"> </v>
      </c>
    </row>
    <row r="33" spans="1:7" s="44" customFormat="1" ht="17.100000000000001" customHeight="1" x14ac:dyDescent="0.15">
      <c r="A33" s="48"/>
      <c r="B33" s="51"/>
      <c r="C33" s="53" t="s">
        <v>43</v>
      </c>
      <c r="D33" s="51"/>
      <c r="E33" s="41"/>
      <c r="F33" s="52"/>
      <c r="G33" s="43" t="str">
        <f t="shared" si="0"/>
        <v xml:space="preserve"> </v>
      </c>
    </row>
    <row r="34" spans="1:7" s="44" customFormat="1" ht="17.100000000000001" customHeight="1" x14ac:dyDescent="0.15">
      <c r="A34" s="48"/>
      <c r="B34" s="49"/>
      <c r="C34" s="50" t="s">
        <v>35</v>
      </c>
      <c r="D34" s="51"/>
      <c r="E34" s="41"/>
      <c r="F34" s="52"/>
      <c r="G34" s="43" t="str">
        <f t="shared" si="0"/>
        <v xml:space="preserve"> </v>
      </c>
    </row>
    <row r="35" spans="1:7" s="44" customFormat="1" ht="17.100000000000001" customHeight="1" x14ac:dyDescent="0.15">
      <c r="A35" s="48"/>
      <c r="B35" s="51"/>
      <c r="C35" s="53" t="s">
        <v>63</v>
      </c>
      <c r="D35" s="51"/>
      <c r="E35" s="41"/>
      <c r="F35" s="52"/>
      <c r="G35" s="43" t="str">
        <f t="shared" si="0"/>
        <v xml:space="preserve"> </v>
      </c>
    </row>
    <row r="36" spans="1:7" s="44" customFormat="1" ht="17.100000000000001" customHeight="1" x14ac:dyDescent="0.15">
      <c r="A36" s="48"/>
      <c r="B36" s="49"/>
      <c r="C36" s="53" t="s">
        <v>37</v>
      </c>
      <c r="D36" s="51"/>
      <c r="E36" s="41"/>
      <c r="F36" s="52"/>
      <c r="G36" s="43" t="str">
        <f t="shared" si="0"/>
        <v xml:space="preserve"> </v>
      </c>
    </row>
    <row r="37" spans="1:7" s="44" customFormat="1" ht="17.100000000000001" customHeight="1" x14ac:dyDescent="0.15">
      <c r="A37" s="48"/>
      <c r="B37" s="51"/>
      <c r="C37" s="50" t="s">
        <v>68</v>
      </c>
      <c r="D37" s="51"/>
      <c r="E37" s="41"/>
      <c r="F37" s="52"/>
      <c r="G37" s="43" t="str">
        <f t="shared" si="0"/>
        <v xml:space="preserve"> </v>
      </c>
    </row>
    <row r="38" spans="1:7" s="44" customFormat="1" ht="17.100000000000001" customHeight="1" x14ac:dyDescent="0.15">
      <c r="A38" s="48"/>
      <c r="B38" s="51"/>
      <c r="C38" s="53" t="s">
        <v>69</v>
      </c>
      <c r="D38" s="51"/>
      <c r="E38" s="41"/>
      <c r="F38" s="52"/>
      <c r="G38" s="43" t="str">
        <f t="shared" si="0"/>
        <v xml:space="preserve"> </v>
      </c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 t="str">
        <f t="shared" si="0"/>
        <v xml:space="preserve"> </v>
      </c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 t="str">
        <f t="shared" si="0"/>
        <v xml:space="preserve"> </v>
      </c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 t="str">
        <f t="shared" si="0"/>
        <v xml:space="preserve"> </v>
      </c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 t="str">
        <f t="shared" si="0"/>
        <v xml:space="preserve"> </v>
      </c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 t="str">
        <f>IF((D49*F49)&gt;0,(D49*F49)," ")</f>
        <v xml:space="preserve"> </v>
      </c>
    </row>
    <row r="50" spans="1:7" s="37" customFormat="1" ht="17.100000000000001" customHeight="1" x14ac:dyDescent="0.15">
      <c r="A50" s="92"/>
      <c r="B50" s="92"/>
      <c r="C50" s="92"/>
      <c r="D50" s="92"/>
      <c r="E50" s="92"/>
      <c r="F50" s="92"/>
      <c r="G50" s="92"/>
    </row>
    <row r="51" spans="1:7" s="37" customFormat="1" ht="17.100000000000001" customHeight="1" x14ac:dyDescent="0.15">
      <c r="A51" s="44"/>
      <c r="B51" s="79"/>
      <c r="C51" s="79"/>
      <c r="D51" s="93" t="s">
        <v>19</v>
      </c>
      <c r="E51" s="93"/>
      <c r="F51" s="94">
        <f>SUM(G16:G49)</f>
        <v>7800000</v>
      </c>
      <c r="G51" s="94"/>
    </row>
    <row r="52" spans="1:7" s="37" customFormat="1" ht="17.100000000000001" customHeight="1" x14ac:dyDescent="0.15">
      <c r="A52" s="44"/>
      <c r="B52" s="95"/>
      <c r="C52" s="95"/>
      <c r="D52" s="96" t="s">
        <v>20</v>
      </c>
      <c r="E52" s="96"/>
      <c r="F52" s="97">
        <f>F51/10</f>
        <v>780000</v>
      </c>
      <c r="G52" s="97"/>
    </row>
    <row r="53" spans="1:7" s="37" customFormat="1" ht="17.100000000000001" customHeight="1" x14ac:dyDescent="0.15">
      <c r="A53" s="44"/>
      <c r="B53" s="95"/>
      <c r="C53" s="95"/>
      <c r="D53" s="96" t="s">
        <v>21</v>
      </c>
      <c r="E53" s="96"/>
      <c r="F53" s="98">
        <f>F51+F52</f>
        <v>8580000</v>
      </c>
      <c r="G53" s="98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opLeftCell="B1" zoomScaleNormal="100" zoomScaleSheetLayoutView="100" workbookViewId="0">
      <selection activeCell="C48" sqref="C48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89" t="s">
        <v>0</v>
      </c>
      <c r="B2" s="89"/>
      <c r="C2" s="89"/>
      <c r="D2" s="89"/>
      <c r="E2" s="89"/>
      <c r="F2" s="89"/>
      <c r="G2" s="89"/>
    </row>
    <row r="3" spans="1:7" s="2" customFormat="1" ht="27.2" customHeight="1" x14ac:dyDescent="0.15">
      <c r="A3" s="3"/>
      <c r="B3" s="3"/>
      <c r="C3" s="3"/>
      <c r="D3" s="3"/>
      <c r="E3" s="3"/>
      <c r="F3" s="3"/>
      <c r="G3" s="3"/>
    </row>
    <row r="4" spans="1:7" s="1" customFormat="1" ht="19.5" customHeight="1" thickBot="1" x14ac:dyDescent="0.2">
      <c r="A4" s="90" t="s">
        <v>23</v>
      </c>
      <c r="B4" s="90"/>
      <c r="C4" s="90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91" t="s">
        <v>3</v>
      </c>
      <c r="B8" s="91"/>
      <c r="C8" s="15">
        <f>F53</f>
        <v>2640000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8</v>
      </c>
      <c r="B13" s="23"/>
      <c r="C13" s="24">
        <f ca="1">NOW()</f>
        <v>42803.700176851853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9</v>
      </c>
      <c r="B15" s="33" t="s">
        <v>10</v>
      </c>
      <c r="C15" s="34" t="s">
        <v>11</v>
      </c>
      <c r="D15" s="35" t="s">
        <v>12</v>
      </c>
      <c r="E15" s="34" t="s">
        <v>60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/>
      <c r="B17" s="46" t="s">
        <v>38</v>
      </c>
      <c r="C17" s="46" t="s">
        <v>24</v>
      </c>
      <c r="D17" s="46">
        <v>1</v>
      </c>
      <c r="E17" s="76"/>
      <c r="F17" s="87">
        <v>2400000</v>
      </c>
      <c r="G17" s="86">
        <f>IF((D17*F17)&gt;0,(D17*F17)," ")</f>
        <v>2400000</v>
      </c>
    </row>
    <row r="18" spans="1:7" s="44" customFormat="1" ht="17.100000000000001" customHeight="1" x14ac:dyDescent="0.15">
      <c r="A18" s="48"/>
      <c r="B18" s="49"/>
      <c r="C18" s="50" t="s">
        <v>15</v>
      </c>
      <c r="D18" s="51"/>
      <c r="E18" s="41"/>
      <c r="F18" s="52"/>
      <c r="G18" s="43" t="str">
        <f t="shared" ref="G18:G42" si="0">IF((D18*F18)&gt;0,(D18*F18)," ")</f>
        <v xml:space="preserve"> </v>
      </c>
    </row>
    <row r="19" spans="1:7" s="44" customFormat="1" ht="17.100000000000001" customHeight="1" x14ac:dyDescent="0.15">
      <c r="A19" s="48"/>
      <c r="B19" s="51"/>
      <c r="C19" s="53" t="s">
        <v>25</v>
      </c>
      <c r="D19" s="51"/>
      <c r="E19" s="41"/>
      <c r="F19" s="52"/>
      <c r="G19" s="43" t="str">
        <f t="shared" si="0"/>
        <v xml:space="preserve"> </v>
      </c>
    </row>
    <row r="20" spans="1:7" s="44" customFormat="1" ht="17.100000000000001" customHeight="1" x14ac:dyDescent="0.15">
      <c r="A20" s="48"/>
      <c r="B20" s="49"/>
      <c r="C20" s="50" t="s">
        <v>16</v>
      </c>
      <c r="D20" s="51"/>
      <c r="E20" s="41"/>
      <c r="F20" s="52"/>
      <c r="G20" s="43" t="str">
        <f t="shared" si="0"/>
        <v xml:space="preserve"> </v>
      </c>
    </row>
    <row r="21" spans="1:7" s="44" customFormat="1" ht="17.100000000000001" customHeight="1" x14ac:dyDescent="0.15">
      <c r="A21" s="48"/>
      <c r="B21" s="51"/>
      <c r="C21" s="53" t="s">
        <v>45</v>
      </c>
      <c r="D21" s="51"/>
      <c r="E21" s="41"/>
      <c r="F21" s="52"/>
      <c r="G21" s="43" t="str">
        <f t="shared" si="0"/>
        <v xml:space="preserve"> </v>
      </c>
    </row>
    <row r="22" spans="1:7" s="44" customFormat="1" ht="17.100000000000001" customHeight="1" x14ac:dyDescent="0.15">
      <c r="A22" s="48"/>
      <c r="B22" s="49"/>
      <c r="C22" s="50" t="s">
        <v>41</v>
      </c>
      <c r="D22" s="51"/>
      <c r="E22" s="41"/>
      <c r="F22" s="52"/>
      <c r="G22" s="43" t="str">
        <f t="shared" si="0"/>
        <v xml:space="preserve"> </v>
      </c>
    </row>
    <row r="23" spans="1:7" s="44" customFormat="1" ht="17.100000000000001" customHeight="1" x14ac:dyDescent="0.15">
      <c r="A23" s="48"/>
      <c r="B23" s="51"/>
      <c r="C23" s="53" t="s">
        <v>71</v>
      </c>
      <c r="D23" s="51"/>
      <c r="E23" s="41"/>
      <c r="F23" s="52"/>
      <c r="G23" s="43" t="str">
        <f t="shared" si="0"/>
        <v xml:space="preserve"> </v>
      </c>
    </row>
    <row r="24" spans="1:7" s="44" customFormat="1" ht="17.100000000000001" customHeight="1" x14ac:dyDescent="0.15">
      <c r="A24" s="48"/>
      <c r="B24" s="51"/>
      <c r="C24" s="50" t="s">
        <v>18</v>
      </c>
      <c r="D24" s="51"/>
      <c r="E24" s="41"/>
      <c r="F24" s="52"/>
      <c r="G24" s="43" t="str">
        <f t="shared" si="0"/>
        <v xml:space="preserve"> </v>
      </c>
    </row>
    <row r="25" spans="1:7" s="44" customFormat="1" ht="17.100000000000001" customHeight="1" x14ac:dyDescent="0.15">
      <c r="A25" s="48"/>
      <c r="B25" s="49"/>
      <c r="C25" s="53" t="s">
        <v>27</v>
      </c>
      <c r="D25" s="51"/>
      <c r="E25" s="41"/>
      <c r="F25" s="52"/>
      <c r="G25" s="43" t="str">
        <f t="shared" si="0"/>
        <v xml:space="preserve"> </v>
      </c>
    </row>
    <row r="26" spans="1:7" s="44" customFormat="1" ht="17.100000000000001" customHeight="1" x14ac:dyDescent="0.15">
      <c r="A26" s="48"/>
      <c r="B26" s="51"/>
      <c r="C26" s="50" t="s">
        <v>32</v>
      </c>
      <c r="D26" s="51"/>
      <c r="E26" s="41"/>
      <c r="F26" s="52"/>
      <c r="G26" s="43" t="str">
        <f t="shared" si="0"/>
        <v xml:space="preserve"> </v>
      </c>
    </row>
    <row r="27" spans="1:7" s="44" customFormat="1" ht="17.100000000000001" customHeight="1" x14ac:dyDescent="0.15">
      <c r="A27" s="48"/>
      <c r="B27" s="49"/>
      <c r="C27" s="53" t="s">
        <v>34</v>
      </c>
      <c r="D27" s="51"/>
      <c r="E27" s="41"/>
      <c r="F27" s="52"/>
      <c r="G27" s="43" t="str">
        <f t="shared" si="0"/>
        <v xml:space="preserve"> </v>
      </c>
    </row>
    <row r="28" spans="1:7" s="44" customFormat="1" ht="17.100000000000001" customHeight="1" x14ac:dyDescent="0.15">
      <c r="A28" s="48"/>
      <c r="B28" s="51"/>
      <c r="C28" s="53" t="s">
        <v>28</v>
      </c>
      <c r="D28" s="51"/>
      <c r="E28" s="41"/>
      <c r="F28" s="52"/>
      <c r="G28" s="43" t="str">
        <f t="shared" si="0"/>
        <v xml:space="preserve"> </v>
      </c>
    </row>
    <row r="29" spans="1:7" s="44" customFormat="1" ht="17.100000000000001" customHeight="1" x14ac:dyDescent="0.15">
      <c r="A29" s="48"/>
      <c r="B29" s="49"/>
      <c r="C29" s="50" t="s">
        <v>17</v>
      </c>
      <c r="D29" s="51"/>
      <c r="E29" s="41"/>
      <c r="F29" s="52"/>
      <c r="G29" s="43" t="str">
        <f t="shared" si="0"/>
        <v xml:space="preserve"> </v>
      </c>
    </row>
    <row r="30" spans="1:7" s="44" customFormat="1" ht="17.100000000000001" customHeight="1" x14ac:dyDescent="0.15">
      <c r="A30" s="48"/>
      <c r="B30" s="51"/>
      <c r="C30" s="53" t="s">
        <v>26</v>
      </c>
      <c r="D30" s="51"/>
      <c r="E30" s="41"/>
      <c r="F30" s="52"/>
      <c r="G30" s="43" t="str">
        <f t="shared" si="0"/>
        <v xml:space="preserve"> </v>
      </c>
    </row>
    <row r="31" spans="1:7" s="44" customFormat="1" ht="17.100000000000001" customHeight="1" x14ac:dyDescent="0.15">
      <c r="A31" s="48"/>
      <c r="B31" s="51"/>
      <c r="C31" s="50" t="s">
        <v>29</v>
      </c>
      <c r="D31" s="51"/>
      <c r="E31" s="41"/>
      <c r="F31" s="52"/>
      <c r="G31" s="43" t="str">
        <f t="shared" si="0"/>
        <v xml:space="preserve"> </v>
      </c>
    </row>
    <row r="32" spans="1:7" s="44" customFormat="1" ht="17.100000000000001" customHeight="1" x14ac:dyDescent="0.15">
      <c r="A32" s="48"/>
      <c r="B32" s="49"/>
      <c r="C32" s="53" t="s">
        <v>30</v>
      </c>
      <c r="D32" s="51"/>
      <c r="E32" s="41"/>
      <c r="F32" s="52"/>
      <c r="G32" s="43" t="str">
        <f t="shared" si="0"/>
        <v xml:space="preserve"> </v>
      </c>
    </row>
    <row r="33" spans="1:7" s="44" customFormat="1" ht="17.100000000000001" customHeight="1" x14ac:dyDescent="0.15">
      <c r="A33" s="48"/>
      <c r="B33" s="51"/>
      <c r="C33" s="50" t="s">
        <v>35</v>
      </c>
      <c r="D33" s="51"/>
      <c r="E33" s="41"/>
      <c r="F33" s="52"/>
      <c r="G33" s="43" t="str">
        <f t="shared" si="0"/>
        <v xml:space="preserve"> </v>
      </c>
    </row>
    <row r="34" spans="1:7" s="44" customFormat="1" ht="17.100000000000001" customHeight="1" x14ac:dyDescent="0.15">
      <c r="A34" s="48"/>
      <c r="B34" s="49"/>
      <c r="C34" s="53" t="s">
        <v>36</v>
      </c>
      <c r="D34" s="51"/>
      <c r="E34" s="41"/>
      <c r="F34" s="52"/>
      <c r="G34" s="43" t="str">
        <f t="shared" si="0"/>
        <v xml:space="preserve"> </v>
      </c>
    </row>
    <row r="35" spans="1:7" s="44" customFormat="1" ht="17.100000000000001" customHeight="1" x14ac:dyDescent="0.15">
      <c r="A35" s="48"/>
      <c r="B35" s="51"/>
      <c r="C35" s="53" t="s">
        <v>37</v>
      </c>
      <c r="D35" s="51"/>
      <c r="E35" s="41"/>
      <c r="F35" s="52"/>
      <c r="G35" s="43" t="str">
        <f t="shared" si="0"/>
        <v xml:space="preserve"> </v>
      </c>
    </row>
    <row r="36" spans="1:7" s="44" customFormat="1" ht="17.100000000000001" customHeight="1" x14ac:dyDescent="0.15">
      <c r="A36" s="48"/>
      <c r="B36" s="49"/>
      <c r="C36" s="50" t="s">
        <v>68</v>
      </c>
      <c r="D36" s="51"/>
      <c r="E36" s="41"/>
      <c r="F36" s="52"/>
      <c r="G36" s="43" t="str">
        <f t="shared" si="0"/>
        <v xml:space="preserve"> </v>
      </c>
    </row>
    <row r="37" spans="1:7" s="44" customFormat="1" ht="17.100000000000001" customHeight="1" x14ac:dyDescent="0.15">
      <c r="A37" s="48"/>
      <c r="B37" s="51"/>
      <c r="C37" s="53" t="s">
        <v>69</v>
      </c>
      <c r="D37" s="51"/>
      <c r="E37" s="41"/>
      <c r="F37" s="52"/>
      <c r="G37" s="43" t="str">
        <f t="shared" si="0"/>
        <v xml:space="preserve"> </v>
      </c>
    </row>
    <row r="38" spans="1:7" s="44" customFormat="1" ht="17.100000000000001" customHeight="1" x14ac:dyDescent="0.15">
      <c r="A38" s="48"/>
      <c r="B38" s="51"/>
      <c r="C38" s="53"/>
      <c r="D38" s="51"/>
      <c r="E38" s="41"/>
      <c r="F38" s="52"/>
      <c r="G38" s="43" t="str">
        <f t="shared" si="0"/>
        <v xml:space="preserve"> </v>
      </c>
    </row>
    <row r="39" spans="1:7" s="44" customFormat="1" ht="17.100000000000001" customHeight="1" x14ac:dyDescent="0.15">
      <c r="A39" s="48"/>
      <c r="B39" s="49"/>
      <c r="C39" s="50"/>
      <c r="D39" s="51"/>
      <c r="E39" s="41"/>
      <c r="F39" s="52"/>
      <c r="G39" s="43" t="str">
        <f t="shared" si="0"/>
        <v xml:space="preserve"> </v>
      </c>
    </row>
    <row r="40" spans="1:7" s="44" customFormat="1" ht="17.100000000000001" customHeight="1" x14ac:dyDescent="0.15">
      <c r="A40" s="48"/>
      <c r="B40" s="51"/>
      <c r="C40" s="53"/>
      <c r="D40" s="51"/>
      <c r="E40" s="41"/>
      <c r="F40" s="52"/>
      <c r="G40" s="43" t="str">
        <f t="shared" si="0"/>
        <v xml:space="preserve"> </v>
      </c>
    </row>
    <row r="41" spans="1:7" s="44" customFormat="1" ht="17.100000000000001" customHeight="1" x14ac:dyDescent="0.15">
      <c r="A41" s="48"/>
      <c r="B41" s="49"/>
      <c r="C41" s="50"/>
      <c r="D41" s="51"/>
      <c r="E41" s="41"/>
      <c r="F41" s="52"/>
      <c r="G41" s="43" t="str">
        <f t="shared" si="0"/>
        <v xml:space="preserve"> </v>
      </c>
    </row>
    <row r="42" spans="1:7" s="44" customFormat="1" ht="17.100000000000001" customHeight="1" x14ac:dyDescent="0.15">
      <c r="A42" s="48"/>
      <c r="B42" s="51"/>
      <c r="C42" s="53"/>
      <c r="D42" s="51"/>
      <c r="E42" s="41"/>
      <c r="F42" s="52"/>
      <c r="G42" s="43" t="str">
        <f t="shared" si="0"/>
        <v xml:space="preserve"> </v>
      </c>
    </row>
    <row r="43" spans="1:7" s="44" customFormat="1" ht="17.100000000000001" customHeight="1" x14ac:dyDescent="0.2">
      <c r="A43" s="48"/>
      <c r="B43" s="55"/>
      <c r="C43" s="54"/>
      <c r="D43" s="72"/>
      <c r="E43" s="41"/>
      <c r="F43" s="41"/>
      <c r="G43" s="43"/>
    </row>
    <row r="44" spans="1:7" s="44" customFormat="1" ht="17.100000000000001" customHeight="1" x14ac:dyDescent="0.15">
      <c r="A44" s="48"/>
      <c r="B44" s="49"/>
      <c r="C44" s="78"/>
      <c r="D44" s="72"/>
      <c r="E44" s="78"/>
      <c r="F44" s="41"/>
      <c r="G44" s="43"/>
    </row>
    <row r="45" spans="1:7" s="44" customFormat="1" ht="17.100000000000001" customHeight="1" x14ac:dyDescent="0.15">
      <c r="A45" s="48"/>
      <c r="B45" s="75"/>
      <c r="C45" s="77"/>
      <c r="D45" s="72"/>
      <c r="E45" s="72"/>
      <c r="F45" s="41"/>
      <c r="G45" s="43"/>
    </row>
    <row r="46" spans="1:7" s="44" customFormat="1" ht="17.100000000000001" customHeight="1" x14ac:dyDescent="0.15">
      <c r="A46" s="48"/>
      <c r="B46" s="74"/>
      <c r="C46" s="78"/>
      <c r="D46" s="72"/>
      <c r="E46" s="73"/>
      <c r="F46" s="41"/>
      <c r="G46" s="43"/>
    </row>
    <row r="47" spans="1:7" s="44" customFormat="1" ht="17.100000000000001" customHeight="1" x14ac:dyDescent="0.15">
      <c r="A47" s="48"/>
      <c r="B47" s="75"/>
      <c r="C47" s="77"/>
      <c r="D47" s="72"/>
      <c r="E47" s="72"/>
      <c r="F47" s="41"/>
      <c r="G47" s="43"/>
    </row>
    <row r="48" spans="1:7" s="44" customFormat="1" ht="17.100000000000001" customHeight="1" x14ac:dyDescent="0.15">
      <c r="A48" s="48"/>
      <c r="B48" s="75"/>
      <c r="C48" s="77"/>
      <c r="D48" s="72"/>
      <c r="E48" s="72"/>
      <c r="F48" s="41"/>
      <c r="G48" s="43"/>
    </row>
    <row r="49" spans="1:7" s="44" customFormat="1" ht="17.100000000000001" customHeight="1" thickBot="1" x14ac:dyDescent="0.2">
      <c r="A49" s="48"/>
      <c r="B49" s="56"/>
      <c r="C49" s="53" t="s">
        <v>22</v>
      </c>
      <c r="D49" s="57"/>
      <c r="E49" s="41" t="s">
        <v>22</v>
      </c>
      <c r="F49" s="58"/>
      <c r="G49" s="59" t="str">
        <f>IF((D49*F49)&gt;0,(D49*F49)," ")</f>
        <v xml:space="preserve"> </v>
      </c>
    </row>
    <row r="50" spans="1:7" s="37" customFormat="1" ht="17.100000000000001" customHeight="1" x14ac:dyDescent="0.15">
      <c r="A50" s="92"/>
      <c r="B50" s="92"/>
      <c r="C50" s="92"/>
      <c r="D50" s="92"/>
      <c r="E50" s="92"/>
      <c r="F50" s="92"/>
      <c r="G50" s="92"/>
    </row>
    <row r="51" spans="1:7" s="37" customFormat="1" ht="17.100000000000001" customHeight="1" x14ac:dyDescent="0.15">
      <c r="A51" s="44"/>
      <c r="B51" s="60"/>
      <c r="C51" s="60"/>
      <c r="D51" s="93" t="s">
        <v>19</v>
      </c>
      <c r="E51" s="93"/>
      <c r="F51" s="94">
        <f>SUM(G16:G49)</f>
        <v>2400000</v>
      </c>
      <c r="G51" s="94"/>
    </row>
    <row r="52" spans="1:7" s="37" customFormat="1" ht="17.100000000000001" customHeight="1" x14ac:dyDescent="0.15">
      <c r="A52" s="44"/>
      <c r="B52" s="95"/>
      <c r="C52" s="95"/>
      <c r="D52" s="96" t="s">
        <v>20</v>
      </c>
      <c r="E52" s="96"/>
      <c r="F52" s="97">
        <f>F51/10</f>
        <v>240000</v>
      </c>
      <c r="G52" s="97"/>
    </row>
    <row r="53" spans="1:7" s="37" customFormat="1" ht="17.100000000000001" customHeight="1" x14ac:dyDescent="0.15">
      <c r="A53" s="44"/>
      <c r="B53" s="95"/>
      <c r="C53" s="95"/>
      <c r="D53" s="96" t="s">
        <v>21</v>
      </c>
      <c r="E53" s="96"/>
      <c r="F53" s="98">
        <f>F51+F52</f>
        <v>2640000</v>
      </c>
      <c r="G53" s="98"/>
    </row>
    <row r="54" spans="1:7" ht="14.25" customHeight="1" x14ac:dyDescent="0.15">
      <c r="B54" s="61"/>
      <c r="E54" s="62"/>
      <c r="F54" s="63"/>
      <c r="G54" s="64"/>
    </row>
    <row r="55" spans="1:7" ht="22.5" x14ac:dyDescent="0.15">
      <c r="C55" s="65"/>
      <c r="D55" s="66"/>
      <c r="E55" s="67"/>
      <c r="F55" s="68"/>
      <c r="G55" s="69"/>
    </row>
    <row r="56" spans="1:7" s="70" customFormat="1" ht="16.5" customHeight="1" x14ac:dyDescent="0.15">
      <c r="B56" s="71"/>
    </row>
    <row r="57" spans="1:7" s="70" customFormat="1" ht="16.5" customHeight="1" x14ac:dyDescent="0.15">
      <c r="B57" s="71"/>
      <c r="C57" s="71"/>
    </row>
  </sheetData>
  <mergeCells count="12">
    <mergeCell ref="B52:C52"/>
    <mergeCell ref="D52:E52"/>
    <mergeCell ref="F52:G52"/>
    <mergeCell ref="B53:C53"/>
    <mergeCell ref="D53:E53"/>
    <mergeCell ref="F53:G53"/>
    <mergeCell ref="A2:G2"/>
    <mergeCell ref="A4:C4"/>
    <mergeCell ref="A8:B8"/>
    <mergeCell ref="A50:G50"/>
    <mergeCell ref="D51:E51"/>
    <mergeCell ref="F51:G51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합계</vt:lpstr>
      <vt:lpstr>서버랙</vt:lpstr>
      <vt:lpstr>판단지능</vt:lpstr>
      <vt:lpstr>슬레이브</vt:lpstr>
      <vt:lpstr>마스터</vt:lpstr>
      <vt:lpstr>마스터!Print_Area</vt:lpstr>
      <vt:lpstr>서버랙!Print_Area</vt:lpstr>
      <vt:lpstr>슬레이브!Print_Area</vt:lpstr>
      <vt:lpstr>판단지능!Print_Area</vt:lpstr>
      <vt:lpstr>합계!Print_Area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2012-06-28T01:24:33Z</cp:lastPrinted>
  <dcterms:created xsi:type="dcterms:W3CDTF">2010-11-10T02:09:48Z</dcterms:created>
  <dcterms:modified xsi:type="dcterms:W3CDTF">2017-03-09T07:48:46Z</dcterms:modified>
</cp:coreProperties>
</file>