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480" yWindow="408" windowWidth="20736" windowHeight="11700" activeTab="1"/>
  </bookViews>
  <sheets>
    <sheet name="플로터잉크" sheetId="2" r:id="rId1"/>
    <sheet name="pc" sheetId="1" r:id="rId2"/>
  </sheets>
  <calcPr calcId="152511"/>
</workbook>
</file>

<file path=xl/calcChain.xml><?xml version="1.0" encoding="utf-8"?>
<calcChain xmlns="http://schemas.openxmlformats.org/spreadsheetml/2006/main">
  <c r="D20" i="2" l="1"/>
  <c r="E20" i="2" s="1"/>
  <c r="F20" i="2" s="1"/>
  <c r="G20" i="2" s="1"/>
  <c r="E35" i="2"/>
  <c r="E34" i="2"/>
  <c r="F34" i="2" s="1"/>
  <c r="G34" i="2" s="1"/>
  <c r="F33" i="2"/>
  <c r="G33" i="2" s="1"/>
  <c r="E33" i="2"/>
  <c r="E32" i="2"/>
  <c r="E28" i="2"/>
  <c r="E30" i="2"/>
  <c r="F30" i="2" s="1"/>
  <c r="G30" i="2" s="1"/>
  <c r="D17" i="2"/>
  <c r="E17" i="2" s="1"/>
  <c r="G37" i="2"/>
  <c r="E29" i="2"/>
  <c r="E27" i="2"/>
  <c r="E26" i="2"/>
  <c r="F26" i="2" s="1"/>
  <c r="G26" i="2" s="1"/>
  <c r="E25" i="2"/>
  <c r="F25" i="2" s="1"/>
  <c r="G25" i="2" s="1"/>
  <c r="E24" i="2"/>
  <c r="E23" i="2"/>
  <c r="E22" i="2"/>
  <c r="F22" i="2" s="1"/>
  <c r="G22" i="2" s="1"/>
  <c r="E19" i="2"/>
  <c r="F16" i="2"/>
  <c r="G16" i="2" s="1"/>
  <c r="E16" i="2"/>
  <c r="B12" i="2"/>
  <c r="E25" i="1"/>
  <c r="F32" i="2" l="1"/>
  <c r="G32" i="2" s="1"/>
  <c r="F35" i="2"/>
  <c r="G35" i="2" s="1"/>
  <c r="F28" i="2"/>
  <c r="G28" i="2" s="1"/>
  <c r="F24" i="2"/>
  <c r="G24" i="2" s="1"/>
  <c r="F19" i="2"/>
  <c r="G19" i="2" s="1"/>
  <c r="F29" i="2"/>
  <c r="G29" i="2" s="1"/>
  <c r="E42" i="2"/>
  <c r="F17" i="2"/>
  <c r="G17" i="2" s="1"/>
  <c r="F23" i="2"/>
  <c r="G23" i="2" s="1"/>
  <c r="F27" i="2"/>
  <c r="G27" i="2" s="1"/>
  <c r="F25" i="1"/>
  <c r="G25" i="1" s="1"/>
  <c r="F31" i="1"/>
  <c r="E27" i="1"/>
  <c r="F27" i="1" s="1"/>
  <c r="G27" i="1" s="1"/>
  <c r="G42" i="2" l="1"/>
  <c r="B11" i="2" s="1"/>
  <c r="F42" i="2"/>
  <c r="G31" i="1"/>
  <c r="G38" i="1"/>
  <c r="E24" i="1" l="1"/>
  <c r="E23" i="1"/>
  <c r="F23" i="1" s="1"/>
  <c r="G23" i="1" s="1"/>
  <c r="E22" i="1"/>
  <c r="F22" i="1" s="1"/>
  <c r="G22" i="1" s="1"/>
  <c r="E21" i="1"/>
  <c r="E20" i="1"/>
  <c r="F20" i="1" s="1"/>
  <c r="E19" i="1"/>
  <c r="F19" i="1" s="1"/>
  <c r="G19" i="1" s="1"/>
  <c r="E18" i="1"/>
  <c r="F18" i="1" s="1"/>
  <c r="G18" i="1" s="1"/>
  <c r="E17" i="1"/>
  <c r="G20" i="1" l="1"/>
  <c r="F24" i="1"/>
  <c r="G24" i="1" s="1"/>
  <c r="F17" i="1"/>
  <c r="G17" i="1" s="1"/>
  <c r="F21" i="1"/>
  <c r="G21" i="1" s="1"/>
  <c r="E16" i="1"/>
  <c r="B12" i="1"/>
  <c r="E43" i="1" l="1"/>
  <c r="F16" i="1"/>
  <c r="F43" i="1" l="1"/>
  <c r="G16" i="1"/>
  <c r="G43" i="1" s="1"/>
  <c r="B11" i="1" s="1"/>
</calcChain>
</file>

<file path=xl/sharedStrings.xml><?xml version="1.0" encoding="utf-8"?>
<sst xmlns="http://schemas.openxmlformats.org/spreadsheetml/2006/main" count="78" uniqueCount="56">
  <si>
    <t>견     적     서</t>
    <phoneticPr fontId="3" type="noConversion"/>
  </si>
  <si>
    <t>귀하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</si>
  <si>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</si>
  <si>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</si>
  <si>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</si>
  <si>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</si>
  <si>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</si>
  <si>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</si>
  <si>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</si>
  <si>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</si>
  <si>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</si>
  <si>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</si>
  <si>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</si>
  <si>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</si>
  <si>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씨넷 조규장</t>
    <phoneticPr fontId="3" type="noConversion"/>
  </si>
  <si>
    <t>합       계</t>
    <phoneticPr fontId="3" type="noConversion"/>
  </si>
  <si>
    <t xml:space="preserve">* REMARK </t>
    <phoneticPr fontId="3" type="noConversion"/>
  </si>
  <si>
    <t>이메일 :</t>
    <phoneticPr fontId="3" type="noConversion"/>
  </si>
  <si>
    <t>DVD Super multi</t>
    <phoneticPr fontId="3" type="noConversion"/>
  </si>
  <si>
    <t>HP 400 G4</t>
    <phoneticPr fontId="3" type="noConversion"/>
  </si>
  <si>
    <t>인텔 i5-7500 쿼드코어</t>
    <phoneticPr fontId="3" type="noConversion"/>
  </si>
  <si>
    <t>8GB DDR4 Memory</t>
    <phoneticPr fontId="3" type="noConversion"/>
  </si>
  <si>
    <t>128GB SSD / 1TB HDD</t>
    <phoneticPr fontId="3" type="noConversion"/>
  </si>
  <si>
    <t>윈도우 10 Pro 64bit</t>
    <phoneticPr fontId="3" type="noConversion"/>
  </si>
  <si>
    <t>조규장(010-2910-7760)</t>
    <phoneticPr fontId="3" type="noConversion"/>
  </si>
  <si>
    <t xml:space="preserve">* 견적담당 : </t>
    <phoneticPr fontId="3" type="noConversion"/>
  </si>
  <si>
    <t>우리테크놀로지</t>
    <phoneticPr fontId="3" type="noConversion"/>
  </si>
  <si>
    <t>데스크탑</t>
    <phoneticPr fontId="3" type="noConversion"/>
  </si>
  <si>
    <t>nVidia Geforce GTX 1050 2GB</t>
    <phoneticPr fontId="3" type="noConversion"/>
  </si>
  <si>
    <t>노트북</t>
    <phoneticPr fontId="3" type="noConversion"/>
  </si>
  <si>
    <t>LG 15Z970-GX55K</t>
    <phoneticPr fontId="3" type="noConversion"/>
  </si>
  <si>
    <t xml:space="preserve">인텔 i5-7200U </t>
    <phoneticPr fontId="3" type="noConversion"/>
  </si>
  <si>
    <t>8GB DDR4 Memory</t>
    <phoneticPr fontId="3" type="noConversion"/>
  </si>
  <si>
    <t>256GB SSD</t>
    <phoneticPr fontId="3" type="noConversion"/>
  </si>
  <si>
    <t>15.6" Full HD</t>
    <phoneticPr fontId="3" type="noConversion"/>
  </si>
  <si>
    <t>최대 22시간 배터리 사용</t>
    <phoneticPr fontId="3" type="noConversion"/>
  </si>
  <si>
    <t>윈도우 10 Pro 64bit</t>
    <phoneticPr fontId="3" type="noConversion"/>
  </si>
  <si>
    <t>무게 1.09Kg</t>
    <phoneticPr fontId="3" type="noConversion"/>
  </si>
  <si>
    <t>롤용지</t>
    <phoneticPr fontId="3" type="noConversion"/>
  </si>
  <si>
    <t>플로터잉크</t>
    <phoneticPr fontId="3" type="noConversion"/>
  </si>
  <si>
    <t>T730 검정 69ml</t>
    <phoneticPr fontId="3" type="noConversion"/>
  </si>
  <si>
    <t>T730 노랑 40ml</t>
    <phoneticPr fontId="3" type="noConversion"/>
  </si>
  <si>
    <t>T730 빨강 40ml</t>
    <phoneticPr fontId="3" type="noConversion"/>
  </si>
  <si>
    <t>T730 파랑 40ml</t>
    <phoneticPr fontId="3" type="noConversion"/>
  </si>
  <si>
    <t>T730 노랑 130ml</t>
    <phoneticPr fontId="3" type="noConversion"/>
  </si>
  <si>
    <t>T730 빨강 130ml</t>
    <phoneticPr fontId="3" type="noConversion"/>
  </si>
  <si>
    <t>T730 파랑 130ml</t>
    <phoneticPr fontId="3" type="noConversion"/>
  </si>
  <si>
    <t>T730 검정 300ml</t>
    <phoneticPr fontId="3" type="noConversion"/>
  </si>
  <si>
    <t>T730 노랑 300ml</t>
    <phoneticPr fontId="3" type="noConversion"/>
  </si>
  <si>
    <t>T730 빨강 300ml</t>
    <phoneticPr fontId="3" type="noConversion"/>
  </si>
  <si>
    <t>T730 파랑 300ml</t>
    <phoneticPr fontId="3" type="noConversion"/>
  </si>
  <si>
    <t>A0 100gsm 코팅지</t>
    <phoneticPr fontId="3" type="noConversion"/>
  </si>
  <si>
    <t>A1 100gsm 코팅지</t>
    <phoneticPr fontId="3" type="noConversion"/>
  </si>
  <si>
    <t>914mm x 45m</t>
    <phoneticPr fontId="3" type="noConversion"/>
  </si>
  <si>
    <t>610mm x 45m</t>
    <phoneticPr fontId="3" type="noConversion"/>
  </si>
  <si>
    <t>무선랜, 유선랜 젠더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</si>
</sst>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9" xfId="1" applyFont="1" applyBorder="1" applyAlignment="1">
      <alignment vertical="center"/>
    </xf>
    <xf numFmtId="41" fontId="4" fillId="0" borderId="10" xfId="1" applyFont="1" applyBorder="1" applyAlignment="1"/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0" fontId="4" fillId="0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41" fontId="5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41" fontId="9" fillId="0" borderId="10" xfId="1" applyFont="1" applyBorder="1" applyAlignment="1">
      <alignment horizontal="left"/>
    </xf>
    <xf numFmtId="41" fontId="4" fillId="0" borderId="10" xfId="1" applyFont="1" applyBorder="1" applyAlignment="1">
      <alignment horizontal="left"/>
    </xf>
    <xf numFmtId="41" fontId="4" fillId="0" borderId="10" xfId="1" applyFont="1" applyFill="1" applyBorder="1" applyAlignment="1">
      <alignment horizontal="left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3221" y="769621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sqref="A1:G1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7" t="s">
        <v>26</v>
      </c>
      <c r="B4" s="47"/>
      <c r="C4" s="7" t="s">
        <v>1</v>
      </c>
      <c r="D4" s="4"/>
      <c r="E4" s="4"/>
    </row>
    <row r="5" spans="1:7" ht="15" customHeight="1" x14ac:dyDescent="0.25">
      <c r="A5" s="8"/>
      <c r="B5" s="9"/>
      <c r="C5" s="10"/>
      <c r="D5" s="4"/>
      <c r="E5" s="4"/>
    </row>
    <row r="6" spans="1:7" ht="15" customHeight="1" x14ac:dyDescent="0.25">
      <c r="A6" s="8" t="s">
        <v>17</v>
      </c>
      <c r="B6" s="41"/>
      <c r="C6" s="4"/>
      <c r="D6" s="4"/>
      <c r="E6" s="4"/>
    </row>
    <row r="7" spans="1:7" ht="15" customHeight="1" x14ac:dyDescent="0.25">
      <c r="A7" s="8" t="s">
        <v>2</v>
      </c>
      <c r="B7" s="9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1" t="s">
        <v>3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4</v>
      </c>
      <c r="B11" s="12">
        <f>G42</f>
        <v>1444500</v>
      </c>
      <c r="C11" s="4"/>
      <c r="D11" s="4"/>
      <c r="E11" s="4"/>
    </row>
    <row r="12" spans="1:7" ht="15" customHeight="1" x14ac:dyDescent="0.25">
      <c r="A12" s="2" t="s">
        <v>5</v>
      </c>
      <c r="B12" s="13">
        <f ca="1">NOW()</f>
        <v>42942.174924884261</v>
      </c>
      <c r="C12" s="4"/>
      <c r="D12" s="4"/>
      <c r="E12" s="4"/>
    </row>
    <row r="13" spans="1:7" ht="15" customHeight="1" x14ac:dyDescent="0.25">
      <c r="A13" s="2" t="s">
        <v>6</v>
      </c>
      <c r="B13" s="14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5" t="s">
        <v>7</v>
      </c>
      <c r="B15" s="15" t="s">
        <v>8</v>
      </c>
      <c r="C15" s="16" t="s">
        <v>9</v>
      </c>
      <c r="D15" s="16" t="s">
        <v>10</v>
      </c>
      <c r="E15" s="17" t="s">
        <v>11</v>
      </c>
      <c r="F15" s="17" t="s">
        <v>12</v>
      </c>
      <c r="G15" s="16" t="s">
        <v>13</v>
      </c>
    </row>
    <row r="16" spans="1:7" s="2" customFormat="1" ht="15" customHeight="1" x14ac:dyDescent="0.2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7" si="0">SUM(E16:F16)</f>
        <v>0</v>
      </c>
    </row>
    <row r="17" spans="1:9" s="2" customFormat="1" ht="15" customHeight="1" x14ac:dyDescent="0.25">
      <c r="A17" s="28" t="s">
        <v>38</v>
      </c>
      <c r="B17" s="29" t="s">
        <v>52</v>
      </c>
      <c r="C17" s="27">
        <v>1</v>
      </c>
      <c r="D17" s="25">
        <f>25000/1.1</f>
        <v>22727.272727272724</v>
      </c>
      <c r="E17" s="25">
        <f t="shared" ref="E17:E27" si="1">C17*D17</f>
        <v>22727.272727272724</v>
      </c>
      <c r="F17" s="23">
        <f t="shared" ref="F17:F27" si="2">E17*10%</f>
        <v>2272.7272727272725</v>
      </c>
      <c r="G17" s="23">
        <f t="shared" si="0"/>
        <v>24999.999999999996</v>
      </c>
      <c r="I17" s="45"/>
    </row>
    <row r="18" spans="1:9" s="2" customFormat="1" ht="15" customHeight="1" x14ac:dyDescent="0.25">
      <c r="A18" s="28"/>
      <c r="B18" s="29" t="s">
        <v>54</v>
      </c>
      <c r="C18" s="27"/>
      <c r="D18" s="25"/>
      <c r="E18" s="25"/>
      <c r="F18" s="23"/>
      <c r="G18" s="23"/>
      <c r="I18" s="45"/>
    </row>
    <row r="19" spans="1:9" s="2" customFormat="1" ht="15" customHeight="1" x14ac:dyDescent="0.25">
      <c r="A19" s="28"/>
      <c r="B19" s="29"/>
      <c r="C19" s="27"/>
      <c r="D19" s="25"/>
      <c r="E19" s="25">
        <f t="shared" si="1"/>
        <v>0</v>
      </c>
      <c r="F19" s="23">
        <f t="shared" si="2"/>
        <v>0</v>
      </c>
      <c r="G19" s="23">
        <f t="shared" si="0"/>
        <v>0</v>
      </c>
    </row>
    <row r="20" spans="1:9" s="2" customFormat="1" ht="15" customHeight="1" x14ac:dyDescent="0.25">
      <c r="A20" s="28" t="s">
        <v>38</v>
      </c>
      <c r="B20" s="29" t="s">
        <v>51</v>
      </c>
      <c r="C20" s="27">
        <v>1</v>
      </c>
      <c r="D20" s="25">
        <f>39000/1.1</f>
        <v>35454.545454545449</v>
      </c>
      <c r="E20" s="25">
        <f t="shared" si="1"/>
        <v>35454.545454545449</v>
      </c>
      <c r="F20" s="23">
        <f t="shared" si="2"/>
        <v>3545.454545454545</v>
      </c>
      <c r="G20" s="23">
        <f t="shared" si="0"/>
        <v>38999.999999999993</v>
      </c>
    </row>
    <row r="21" spans="1:9" s="2" customFormat="1" ht="15" customHeight="1" x14ac:dyDescent="0.25">
      <c r="A21" s="28"/>
      <c r="B21" s="29" t="s">
        <v>53</v>
      </c>
      <c r="C21" s="27"/>
      <c r="D21" s="25"/>
      <c r="E21" s="25"/>
      <c r="F21" s="23"/>
      <c r="G21" s="23"/>
    </row>
    <row r="22" spans="1:9" s="2" customFormat="1" ht="15" customHeight="1" x14ac:dyDescent="0.25">
      <c r="A22" s="28"/>
      <c r="B22" s="29"/>
      <c r="C22" s="27"/>
      <c r="D22" s="25"/>
      <c r="E22" s="25">
        <f t="shared" si="1"/>
        <v>0</v>
      </c>
      <c r="F22" s="23">
        <f t="shared" si="2"/>
        <v>0</v>
      </c>
      <c r="G22" s="23">
        <f t="shared" si="0"/>
        <v>0</v>
      </c>
    </row>
    <row r="23" spans="1:9" s="2" customFormat="1" ht="15" customHeight="1" x14ac:dyDescent="0.25">
      <c r="A23" s="28" t="s">
        <v>39</v>
      </c>
      <c r="B23" s="29" t="s">
        <v>40</v>
      </c>
      <c r="C23" s="27">
        <v>1</v>
      </c>
      <c r="D23" s="25">
        <v>65000</v>
      </c>
      <c r="E23" s="25">
        <f t="shared" si="1"/>
        <v>65000</v>
      </c>
      <c r="F23" s="23">
        <f t="shared" si="2"/>
        <v>6500</v>
      </c>
      <c r="G23" s="23">
        <f t="shared" si="0"/>
        <v>71500</v>
      </c>
    </row>
    <row r="24" spans="1:9" s="2" customFormat="1" ht="15" customHeight="1" x14ac:dyDescent="0.25">
      <c r="A24" s="28"/>
      <c r="B24" s="29" t="s">
        <v>41</v>
      </c>
      <c r="C24" s="27">
        <v>1</v>
      </c>
      <c r="D24" s="25">
        <v>40000</v>
      </c>
      <c r="E24" s="25">
        <f t="shared" si="1"/>
        <v>40000</v>
      </c>
      <c r="F24" s="23">
        <f t="shared" si="2"/>
        <v>4000</v>
      </c>
      <c r="G24" s="23">
        <f t="shared" si="0"/>
        <v>44000</v>
      </c>
    </row>
    <row r="25" spans="1:9" s="2" customFormat="1" ht="15" customHeight="1" x14ac:dyDescent="0.25">
      <c r="A25" s="28"/>
      <c r="B25" s="29" t="s">
        <v>42</v>
      </c>
      <c r="C25" s="27">
        <v>1</v>
      </c>
      <c r="D25" s="23">
        <v>40000</v>
      </c>
      <c r="E25" s="27">
        <f t="shared" si="1"/>
        <v>40000</v>
      </c>
      <c r="F25" s="23">
        <f t="shared" si="2"/>
        <v>4000</v>
      </c>
      <c r="G25" s="23">
        <f t="shared" si="0"/>
        <v>44000</v>
      </c>
    </row>
    <row r="26" spans="1:9" s="2" customFormat="1" ht="15" customHeight="1" x14ac:dyDescent="0.25">
      <c r="A26" s="28"/>
      <c r="B26" s="29" t="s">
        <v>43</v>
      </c>
      <c r="C26" s="27">
        <v>1</v>
      </c>
      <c r="D26" s="23">
        <v>40000</v>
      </c>
      <c r="E26" s="27">
        <f t="shared" si="1"/>
        <v>40000</v>
      </c>
      <c r="F26" s="23">
        <f t="shared" si="2"/>
        <v>4000</v>
      </c>
      <c r="G26" s="23">
        <f t="shared" si="0"/>
        <v>44000</v>
      </c>
      <c r="I26" s="45"/>
    </row>
    <row r="27" spans="1:9" s="2" customFormat="1" ht="15" customHeight="1" x14ac:dyDescent="0.2">
      <c r="A27" s="28"/>
      <c r="B27" s="26"/>
      <c r="C27" s="27"/>
      <c r="D27" s="25"/>
      <c r="E27" s="27">
        <f t="shared" si="1"/>
        <v>0</v>
      </c>
      <c r="F27" s="23">
        <f t="shared" si="2"/>
        <v>0</v>
      </c>
      <c r="G27" s="23">
        <f t="shared" si="0"/>
        <v>0</v>
      </c>
    </row>
    <row r="28" spans="1:9" s="2" customFormat="1" ht="15" customHeight="1" x14ac:dyDescent="0.25">
      <c r="A28" s="28"/>
      <c r="B28" s="29" t="s">
        <v>44</v>
      </c>
      <c r="C28" s="27">
        <v>1</v>
      </c>
      <c r="D28" s="23">
        <v>90000</v>
      </c>
      <c r="E28" s="27">
        <f t="shared" ref="E28" si="3">C28*D28</f>
        <v>90000</v>
      </c>
      <c r="F28" s="23">
        <f t="shared" ref="F28" si="4">E28*10%</f>
        <v>9000</v>
      </c>
      <c r="G28" s="23">
        <f t="shared" ref="G28" si="5">SUM(E28:F28)</f>
        <v>99000</v>
      </c>
      <c r="I28" s="45"/>
    </row>
    <row r="29" spans="1:9" s="2" customFormat="1" ht="15" customHeight="1" x14ac:dyDescent="0.2">
      <c r="A29" s="44"/>
      <c r="B29" s="29" t="s">
        <v>45</v>
      </c>
      <c r="C29" s="27">
        <v>1</v>
      </c>
      <c r="D29" s="23">
        <v>90000</v>
      </c>
      <c r="E29" s="27">
        <f t="shared" ref="E29:E30" si="6">C29*D29</f>
        <v>90000</v>
      </c>
      <c r="F29" s="23">
        <f t="shared" ref="F29:F30" si="7">E29*10%</f>
        <v>9000</v>
      </c>
      <c r="G29" s="23">
        <f t="shared" ref="G29:G30" si="8">SUM(E29:F29)</f>
        <v>99000</v>
      </c>
    </row>
    <row r="30" spans="1:9" s="2" customFormat="1" ht="15" customHeight="1" x14ac:dyDescent="0.2">
      <c r="A30" s="44"/>
      <c r="B30" s="29" t="s">
        <v>46</v>
      </c>
      <c r="C30" s="27">
        <v>1</v>
      </c>
      <c r="D30" s="23">
        <v>90000</v>
      </c>
      <c r="E30" s="25">
        <f t="shared" si="6"/>
        <v>90000</v>
      </c>
      <c r="F30" s="23">
        <f t="shared" si="7"/>
        <v>9000</v>
      </c>
      <c r="G30" s="23">
        <f t="shared" si="8"/>
        <v>99000</v>
      </c>
    </row>
    <row r="31" spans="1:9" s="2" customFormat="1" ht="15" customHeight="1" x14ac:dyDescent="0.2">
      <c r="A31" s="44"/>
      <c r="B31" s="49"/>
      <c r="C31" s="20"/>
      <c r="D31" s="23"/>
      <c r="E31" s="25"/>
      <c r="F31" s="23"/>
      <c r="G31" s="23"/>
    </row>
    <row r="32" spans="1:9" s="2" customFormat="1" ht="15" customHeight="1" x14ac:dyDescent="0.2">
      <c r="A32" s="44"/>
      <c r="B32" s="29" t="s">
        <v>47</v>
      </c>
      <c r="C32" s="27">
        <v>1</v>
      </c>
      <c r="D32" s="23">
        <v>200000</v>
      </c>
      <c r="E32" s="25">
        <f t="shared" ref="E32:E35" si="9">C32*D32</f>
        <v>200000</v>
      </c>
      <c r="F32" s="23">
        <f t="shared" ref="F32:F35" si="10">E32*10%</f>
        <v>20000</v>
      </c>
      <c r="G32" s="23">
        <f t="shared" ref="G32:G35" si="11">SUM(E32:F32)</f>
        <v>220000</v>
      </c>
    </row>
    <row r="33" spans="1:7" s="2" customFormat="1" ht="15" customHeight="1" x14ac:dyDescent="0.2">
      <c r="A33" s="44"/>
      <c r="B33" s="29" t="s">
        <v>48</v>
      </c>
      <c r="C33" s="27">
        <v>1</v>
      </c>
      <c r="D33" s="23">
        <v>200000</v>
      </c>
      <c r="E33" s="25">
        <f t="shared" si="9"/>
        <v>200000</v>
      </c>
      <c r="F33" s="23">
        <f t="shared" si="10"/>
        <v>20000</v>
      </c>
      <c r="G33" s="23">
        <f t="shared" si="11"/>
        <v>220000</v>
      </c>
    </row>
    <row r="34" spans="1:7" s="2" customFormat="1" ht="15" customHeight="1" x14ac:dyDescent="0.2">
      <c r="A34" s="44"/>
      <c r="B34" s="29" t="s">
        <v>49</v>
      </c>
      <c r="C34" s="27">
        <v>1</v>
      </c>
      <c r="D34" s="23">
        <v>200000</v>
      </c>
      <c r="E34" s="27">
        <f t="shared" si="9"/>
        <v>200000</v>
      </c>
      <c r="F34" s="23">
        <f t="shared" si="10"/>
        <v>20000</v>
      </c>
      <c r="G34" s="23">
        <f t="shared" si="11"/>
        <v>220000</v>
      </c>
    </row>
    <row r="35" spans="1:7" s="2" customFormat="1" ht="15" customHeight="1" x14ac:dyDescent="0.2">
      <c r="A35" s="44"/>
      <c r="B35" s="29" t="s">
        <v>50</v>
      </c>
      <c r="C35" s="27">
        <v>1</v>
      </c>
      <c r="D35" s="23">
        <v>200000</v>
      </c>
      <c r="E35" s="27">
        <f t="shared" si="9"/>
        <v>200000</v>
      </c>
      <c r="F35" s="23">
        <f t="shared" si="10"/>
        <v>20000</v>
      </c>
      <c r="G35" s="23">
        <f t="shared" si="11"/>
        <v>220000</v>
      </c>
    </row>
    <row r="36" spans="1:7" s="2" customFormat="1" ht="15" customHeight="1" x14ac:dyDescent="0.2">
      <c r="A36" s="44"/>
      <c r="B36" s="42"/>
      <c r="C36" s="20"/>
      <c r="D36" s="23"/>
      <c r="E36" s="27"/>
      <c r="F36" s="23"/>
      <c r="G36" s="23"/>
    </row>
    <row r="37" spans="1:7" s="2" customFormat="1" ht="15" customHeight="1" x14ac:dyDescent="0.2">
      <c r="A37" s="44"/>
      <c r="B37" s="43"/>
      <c r="C37" s="20"/>
      <c r="D37" s="23"/>
      <c r="E37" s="27"/>
      <c r="F37" s="23"/>
      <c r="G37" s="23">
        <f t="shared" ref="G37" si="12">SUM(E37:F37)</f>
        <v>0</v>
      </c>
    </row>
    <row r="38" spans="1:7" s="2" customFormat="1" ht="15" customHeight="1" x14ac:dyDescent="0.2">
      <c r="A38" s="44"/>
      <c r="B38" s="43"/>
      <c r="C38" s="20"/>
      <c r="D38" s="25"/>
      <c r="E38" s="25"/>
      <c r="F38" s="23"/>
      <c r="G38" s="23"/>
    </row>
    <row r="39" spans="1:7" s="2" customFormat="1" ht="15" customHeight="1" x14ac:dyDescent="0.2">
      <c r="A39" s="44"/>
      <c r="B39" s="42"/>
      <c r="C39" s="20"/>
      <c r="D39" s="23"/>
      <c r="E39" s="27"/>
      <c r="F39" s="23"/>
      <c r="G39" s="23"/>
    </row>
    <row r="40" spans="1:7" s="2" customFormat="1" ht="15" customHeight="1" x14ac:dyDescent="0.2">
      <c r="A40" s="44"/>
      <c r="B40" s="42"/>
      <c r="C40" s="20"/>
      <c r="D40" s="23"/>
      <c r="E40" s="27"/>
      <c r="F40" s="23"/>
      <c r="G40" s="23"/>
    </row>
    <row r="41" spans="1:7" s="2" customFormat="1" ht="15" customHeight="1" thickBot="1" x14ac:dyDescent="0.25">
      <c r="A41" s="44"/>
      <c r="B41" s="42"/>
      <c r="C41" s="20"/>
      <c r="D41" s="23"/>
      <c r="E41" s="30"/>
      <c r="F41" s="31"/>
      <c r="G41" s="23"/>
    </row>
    <row r="42" spans="1:7" s="2" customFormat="1" ht="15" customHeight="1" x14ac:dyDescent="0.25">
      <c r="A42" s="32" t="s">
        <v>14</v>
      </c>
      <c r="B42" s="9"/>
      <c r="C42" s="6"/>
      <c r="D42" s="33" t="s">
        <v>15</v>
      </c>
      <c r="E42" s="34">
        <f>SUM(E16:E41)</f>
        <v>1313181.8181818181</v>
      </c>
      <c r="F42" s="35">
        <f>SUM(F16:F41)</f>
        <v>131318.18181818182</v>
      </c>
      <c r="G42" s="35">
        <f>SUM(G16:G41)</f>
        <v>1444500</v>
      </c>
    </row>
    <row r="43" spans="1:7" s="2" customFormat="1" ht="15" customHeight="1" thickBot="1" x14ac:dyDescent="0.3">
      <c r="A43" s="36" t="s">
        <v>25</v>
      </c>
      <c r="B43" s="37" t="s">
        <v>24</v>
      </c>
      <c r="C43" s="38"/>
      <c r="D43" s="39"/>
      <c r="E43" s="40"/>
      <c r="F43" s="39"/>
      <c r="G43" s="39"/>
    </row>
    <row r="44" spans="1:7" s="2" customFormat="1" ht="15" customHeight="1" x14ac:dyDescent="0.25">
      <c r="A44" s="2" t="s">
        <v>16</v>
      </c>
      <c r="C44" s="4"/>
      <c r="D44" s="4"/>
      <c r="E44" s="4"/>
      <c r="F44" s="4"/>
      <c r="G44" s="4"/>
    </row>
    <row r="45" spans="1:7" s="2" customFormat="1" ht="15" customHeight="1" x14ac:dyDescent="0.25">
      <c r="A45" s="1"/>
      <c r="C45" s="4"/>
      <c r="D45" s="4"/>
      <c r="E45" s="4"/>
      <c r="F45" s="4"/>
      <c r="G4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22" zoomScaleNormal="100" workbookViewId="0">
      <selection activeCell="B31" sqref="B31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7" t="s">
        <v>26</v>
      </c>
      <c r="B4" s="47"/>
      <c r="C4" s="7" t="s">
        <v>1</v>
      </c>
      <c r="D4" s="4"/>
      <c r="E4" s="4"/>
    </row>
    <row r="5" spans="1:7" ht="15" customHeight="1" x14ac:dyDescent="0.25">
      <c r="A5" s="8"/>
      <c r="B5" s="9"/>
      <c r="C5" s="10"/>
      <c r="D5" s="4"/>
      <c r="E5" s="4"/>
    </row>
    <row r="6" spans="1:7" ht="15" customHeight="1" x14ac:dyDescent="0.25">
      <c r="A6" s="8" t="s">
        <v>17</v>
      </c>
      <c r="B6" s="41"/>
      <c r="C6" s="4"/>
      <c r="D6" s="4"/>
      <c r="E6" s="4"/>
    </row>
    <row r="7" spans="1:7" ht="15" customHeight="1" x14ac:dyDescent="0.25">
      <c r="A7" s="8" t="s">
        <v>2</v>
      </c>
      <c r="B7" s="9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1" t="s">
        <v>3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4</v>
      </c>
      <c r="B11" s="12">
        <f>G43</f>
        <v>2585000</v>
      </c>
      <c r="C11" s="4"/>
      <c r="D11" s="4"/>
      <c r="E11" s="4"/>
    </row>
    <row r="12" spans="1:7" ht="15" customHeight="1" x14ac:dyDescent="0.25">
      <c r="A12" s="2" t="s">
        <v>5</v>
      </c>
      <c r="B12" s="13">
        <f ca="1">NOW()</f>
        <v>42942.174924884261</v>
      </c>
      <c r="C12" s="4"/>
      <c r="D12" s="4"/>
      <c r="E12" s="4"/>
    </row>
    <row r="13" spans="1:7" ht="15" customHeight="1" x14ac:dyDescent="0.25">
      <c r="A13" s="2" t="s">
        <v>6</v>
      </c>
      <c r="B13" s="14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5" t="s">
        <v>7</v>
      </c>
      <c r="B15" s="15" t="s">
        <v>8</v>
      </c>
      <c r="C15" s="16" t="s">
        <v>9</v>
      </c>
      <c r="D15" s="16" t="s">
        <v>10</v>
      </c>
      <c r="E15" s="17" t="s">
        <v>11</v>
      </c>
      <c r="F15" s="17" t="s">
        <v>12</v>
      </c>
      <c r="G15" s="16" t="s">
        <v>13</v>
      </c>
    </row>
    <row r="16" spans="1:7" s="2" customFormat="1" ht="15" customHeight="1" x14ac:dyDescent="0.2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" si="0">SUM(E16:F16)</f>
        <v>0</v>
      </c>
    </row>
    <row r="17" spans="1:9" s="2" customFormat="1" ht="15" customHeight="1" x14ac:dyDescent="0.25">
      <c r="A17" s="28" t="s">
        <v>27</v>
      </c>
      <c r="B17" s="29" t="s">
        <v>19</v>
      </c>
      <c r="C17" s="27">
        <v>1</v>
      </c>
      <c r="D17" s="25">
        <v>1050000</v>
      </c>
      <c r="E17" s="25">
        <f t="shared" ref="E17:E24" si="1">C17*D17</f>
        <v>1050000</v>
      </c>
      <c r="F17" s="23">
        <f t="shared" ref="F17:F24" si="2">E17*10%</f>
        <v>105000</v>
      </c>
      <c r="G17" s="23">
        <f t="shared" ref="G17:G24" si="3">SUM(E17:F17)</f>
        <v>1155000</v>
      </c>
      <c r="I17" s="45"/>
    </row>
    <row r="18" spans="1:9" s="2" customFormat="1" ht="15" customHeight="1" x14ac:dyDescent="0.25">
      <c r="A18" s="28"/>
      <c r="B18" s="29" t="s">
        <v>20</v>
      </c>
      <c r="C18" s="27"/>
      <c r="D18" s="25"/>
      <c r="E18" s="25">
        <f t="shared" si="1"/>
        <v>0</v>
      </c>
      <c r="F18" s="23">
        <f t="shared" si="2"/>
        <v>0</v>
      </c>
      <c r="G18" s="23">
        <f t="shared" si="3"/>
        <v>0</v>
      </c>
    </row>
    <row r="19" spans="1:9" s="2" customFormat="1" ht="15" customHeight="1" x14ac:dyDescent="0.25">
      <c r="A19" s="28"/>
      <c r="B19" s="29" t="s">
        <v>21</v>
      </c>
      <c r="C19" s="27"/>
      <c r="D19" s="25"/>
      <c r="E19" s="25">
        <f t="shared" si="1"/>
        <v>0</v>
      </c>
      <c r="F19" s="23">
        <f t="shared" si="2"/>
        <v>0</v>
      </c>
      <c r="G19" s="23">
        <f t="shared" si="3"/>
        <v>0</v>
      </c>
    </row>
    <row r="20" spans="1:9" s="2" customFormat="1" ht="15" customHeight="1" x14ac:dyDescent="0.25">
      <c r="A20" s="28"/>
      <c r="B20" s="29" t="s">
        <v>22</v>
      </c>
      <c r="C20" s="27"/>
      <c r="D20" s="25"/>
      <c r="E20" s="25">
        <f t="shared" si="1"/>
        <v>0</v>
      </c>
      <c r="F20" s="23">
        <f t="shared" si="2"/>
        <v>0</v>
      </c>
      <c r="G20" s="23">
        <f t="shared" si="3"/>
        <v>0</v>
      </c>
    </row>
    <row r="21" spans="1:9" s="2" customFormat="1" ht="15" customHeight="1" x14ac:dyDescent="0.25">
      <c r="A21" s="28"/>
      <c r="B21" s="29" t="s">
        <v>18</v>
      </c>
      <c r="C21" s="27"/>
      <c r="D21" s="25"/>
      <c r="E21" s="25">
        <f t="shared" si="1"/>
        <v>0</v>
      </c>
      <c r="F21" s="23">
        <f t="shared" si="2"/>
        <v>0</v>
      </c>
      <c r="G21" s="23">
        <f t="shared" si="3"/>
        <v>0</v>
      </c>
    </row>
    <row r="22" spans="1:9" s="2" customFormat="1" ht="15" customHeight="1" x14ac:dyDescent="0.25">
      <c r="A22" s="28"/>
      <c r="B22" s="29" t="s">
        <v>28</v>
      </c>
      <c r="C22" s="27"/>
      <c r="D22" s="25"/>
      <c r="E22" s="25">
        <f t="shared" si="1"/>
        <v>0</v>
      </c>
      <c r="F22" s="23">
        <f t="shared" si="2"/>
        <v>0</v>
      </c>
      <c r="G22" s="23">
        <f t="shared" si="3"/>
        <v>0</v>
      </c>
    </row>
    <row r="23" spans="1:9" s="2" customFormat="1" ht="15" customHeight="1" x14ac:dyDescent="0.25">
      <c r="A23" s="28"/>
      <c r="B23" s="29" t="s">
        <v>23</v>
      </c>
      <c r="C23" s="27"/>
      <c r="D23" s="23"/>
      <c r="E23" s="27">
        <f t="shared" si="1"/>
        <v>0</v>
      </c>
      <c r="F23" s="23">
        <f t="shared" si="2"/>
        <v>0</v>
      </c>
      <c r="G23" s="23">
        <f t="shared" si="3"/>
        <v>0</v>
      </c>
    </row>
    <row r="24" spans="1:9" s="2" customFormat="1" ht="15" customHeight="1" x14ac:dyDescent="0.25">
      <c r="A24" s="28"/>
      <c r="B24" s="29"/>
      <c r="C24" s="27"/>
      <c r="D24" s="23"/>
      <c r="E24" s="27">
        <f t="shared" si="1"/>
        <v>0</v>
      </c>
      <c r="F24" s="23">
        <f t="shared" si="2"/>
        <v>0</v>
      </c>
      <c r="G24" s="23">
        <f t="shared" si="3"/>
        <v>0</v>
      </c>
      <c r="I24" s="45"/>
    </row>
    <row r="25" spans="1:9" s="2" customFormat="1" ht="15" customHeight="1" x14ac:dyDescent="0.2">
      <c r="A25" s="28" t="s">
        <v>29</v>
      </c>
      <c r="B25" s="26" t="s">
        <v>30</v>
      </c>
      <c r="C25" s="27">
        <v>1</v>
      </c>
      <c r="D25" s="25">
        <v>1300000</v>
      </c>
      <c r="E25" s="27">
        <f t="shared" ref="E25" si="4">C25*D25</f>
        <v>1300000</v>
      </c>
      <c r="F25" s="23">
        <f t="shared" ref="F25" si="5">E25*10%</f>
        <v>130000</v>
      </c>
      <c r="G25" s="23">
        <f t="shared" ref="G25" si="6">SUM(E25:F25)</f>
        <v>1430000</v>
      </c>
    </row>
    <row r="26" spans="1:9" s="2" customFormat="1" ht="15" customHeight="1" x14ac:dyDescent="0.25">
      <c r="A26" s="28"/>
      <c r="B26" s="29" t="s">
        <v>31</v>
      </c>
      <c r="C26" s="27"/>
      <c r="D26" s="23"/>
      <c r="E26" s="27"/>
      <c r="F26" s="23"/>
      <c r="G26" s="23"/>
      <c r="I26" s="45"/>
    </row>
    <row r="27" spans="1:9" s="2" customFormat="1" ht="15" customHeight="1" x14ac:dyDescent="0.2">
      <c r="A27" s="44"/>
      <c r="B27" s="48" t="s">
        <v>32</v>
      </c>
      <c r="C27" s="20"/>
      <c r="D27" s="23"/>
      <c r="E27" s="27">
        <f t="shared" ref="E27" si="7">C27*D27</f>
        <v>0</v>
      </c>
      <c r="F27" s="23">
        <f t="shared" ref="F27" si="8">E27*10%</f>
        <v>0</v>
      </c>
      <c r="G27" s="23">
        <f t="shared" ref="G27" si="9">SUM(E27:F27)</f>
        <v>0</v>
      </c>
    </row>
    <row r="28" spans="1:9" s="2" customFormat="1" ht="15" customHeight="1" x14ac:dyDescent="0.2">
      <c r="A28" s="44"/>
      <c r="B28" s="49" t="s">
        <v>33</v>
      </c>
      <c r="C28" s="20"/>
      <c r="D28" s="23"/>
      <c r="E28" s="25"/>
      <c r="F28" s="23"/>
      <c r="G28" s="23"/>
    </row>
    <row r="29" spans="1:9" s="2" customFormat="1" ht="15" customHeight="1" x14ac:dyDescent="0.2">
      <c r="A29" s="44"/>
      <c r="B29" s="49" t="s">
        <v>34</v>
      </c>
      <c r="C29" s="20"/>
      <c r="D29" s="23"/>
      <c r="E29" s="25"/>
      <c r="F29" s="23"/>
      <c r="G29" s="23"/>
    </row>
    <row r="30" spans="1:9" s="2" customFormat="1" ht="15" customHeight="1" x14ac:dyDescent="0.2">
      <c r="A30" s="44"/>
      <c r="B30" s="49" t="s">
        <v>55</v>
      </c>
      <c r="C30" s="20"/>
      <c r="D30" s="23"/>
      <c r="E30" s="27"/>
      <c r="F30" s="23"/>
      <c r="G30" s="23"/>
    </row>
    <row r="31" spans="1:9" s="2" customFormat="1" ht="15" customHeight="1" x14ac:dyDescent="0.2">
      <c r="A31" s="44"/>
      <c r="B31" s="49" t="s">
        <v>35</v>
      </c>
      <c r="C31" s="20"/>
      <c r="D31" s="23"/>
      <c r="E31" s="27"/>
      <c r="F31" s="23">
        <f t="shared" ref="F31" si="10">E31*10%</f>
        <v>0</v>
      </c>
      <c r="G31" s="23">
        <f t="shared" ref="G31" si="11">SUM(E31:F31)</f>
        <v>0</v>
      </c>
    </row>
    <row r="32" spans="1:9" s="2" customFormat="1" ht="15" customHeight="1" x14ac:dyDescent="0.2">
      <c r="A32" s="44"/>
      <c r="B32" s="49" t="s">
        <v>36</v>
      </c>
      <c r="C32" s="20"/>
      <c r="D32" s="23"/>
      <c r="E32" s="25"/>
      <c r="F32" s="23"/>
      <c r="G32" s="23"/>
    </row>
    <row r="33" spans="1:9" s="2" customFormat="1" ht="15" customHeight="1" x14ac:dyDescent="0.2">
      <c r="A33" s="44"/>
      <c r="B33" s="50" t="s">
        <v>37</v>
      </c>
      <c r="C33" s="20"/>
      <c r="D33" s="23"/>
      <c r="E33" s="27"/>
      <c r="F33" s="23"/>
      <c r="G33" s="23"/>
    </row>
    <row r="34" spans="1:9" s="2" customFormat="1" ht="15" customHeight="1" x14ac:dyDescent="0.2">
      <c r="A34" s="44"/>
      <c r="B34" s="42"/>
      <c r="C34" s="20"/>
      <c r="D34" s="23"/>
      <c r="E34" s="27"/>
      <c r="F34" s="23"/>
      <c r="G34" s="23"/>
    </row>
    <row r="35" spans="1:9" s="2" customFormat="1" ht="15" customHeight="1" x14ac:dyDescent="0.25">
      <c r="A35" s="28"/>
      <c r="B35" s="29"/>
      <c r="C35" s="27"/>
      <c r="D35" s="23"/>
      <c r="E35" s="25"/>
      <c r="F35" s="23"/>
      <c r="G35" s="23"/>
      <c r="I35" s="45"/>
    </row>
    <row r="36" spans="1:9" s="2" customFormat="1" ht="15" customHeight="1" x14ac:dyDescent="0.2">
      <c r="A36" s="44"/>
      <c r="B36" s="43"/>
      <c r="C36" s="20"/>
      <c r="D36" s="23"/>
      <c r="E36" s="25"/>
      <c r="F36" s="23"/>
      <c r="G36" s="23"/>
    </row>
    <row r="37" spans="1:9" s="2" customFormat="1" ht="15" customHeight="1" x14ac:dyDescent="0.2">
      <c r="A37" s="44"/>
      <c r="B37" s="43"/>
      <c r="C37" s="20"/>
      <c r="D37" s="23"/>
      <c r="E37" s="25"/>
      <c r="F37" s="23"/>
      <c r="G37" s="23"/>
    </row>
    <row r="38" spans="1:9" s="2" customFormat="1" ht="15" customHeight="1" x14ac:dyDescent="0.2">
      <c r="A38" s="44"/>
      <c r="B38" s="43"/>
      <c r="C38" s="20"/>
      <c r="D38" s="23"/>
      <c r="E38" s="27"/>
      <c r="F38" s="23"/>
      <c r="G38" s="23">
        <f t="shared" ref="G38" si="12">SUM(E38:F38)</f>
        <v>0</v>
      </c>
    </row>
    <row r="39" spans="1:9" s="2" customFormat="1" ht="15" customHeight="1" x14ac:dyDescent="0.2">
      <c r="A39" s="44"/>
      <c r="B39" s="43"/>
      <c r="C39" s="20"/>
      <c r="D39" s="25"/>
      <c r="E39" s="25"/>
      <c r="F39" s="23"/>
      <c r="G39" s="23"/>
    </row>
    <row r="40" spans="1:9" s="2" customFormat="1" ht="15" customHeight="1" x14ac:dyDescent="0.2">
      <c r="A40" s="44"/>
      <c r="B40" s="42"/>
      <c r="C40" s="20"/>
      <c r="D40" s="23"/>
      <c r="E40" s="27"/>
      <c r="F40" s="23"/>
      <c r="G40" s="23"/>
    </row>
    <row r="41" spans="1:9" s="2" customFormat="1" ht="15" customHeight="1" x14ac:dyDescent="0.2">
      <c r="A41" s="44"/>
      <c r="B41" s="42"/>
      <c r="C41" s="20"/>
      <c r="D41" s="23"/>
      <c r="E41" s="27"/>
      <c r="F41" s="23"/>
      <c r="G41" s="23"/>
    </row>
    <row r="42" spans="1:9" s="2" customFormat="1" ht="15" customHeight="1" thickBot="1" x14ac:dyDescent="0.25">
      <c r="A42" s="44"/>
      <c r="B42" s="42"/>
      <c r="C42" s="20"/>
      <c r="D42" s="23"/>
      <c r="E42" s="30"/>
      <c r="F42" s="31"/>
      <c r="G42" s="23"/>
    </row>
    <row r="43" spans="1:9" s="2" customFormat="1" ht="15" customHeight="1" x14ac:dyDescent="0.25">
      <c r="A43" s="32" t="s">
        <v>14</v>
      </c>
      <c r="B43" s="9"/>
      <c r="C43" s="6"/>
      <c r="D43" s="33" t="s">
        <v>15</v>
      </c>
      <c r="E43" s="34">
        <f>SUM(E16:E42)</f>
        <v>2350000</v>
      </c>
      <c r="F43" s="35">
        <f>SUM(F16:F42)</f>
        <v>235000</v>
      </c>
      <c r="G43" s="35">
        <f>SUM(G16:G42)</f>
        <v>2585000</v>
      </c>
    </row>
    <row r="44" spans="1:9" s="2" customFormat="1" ht="15" customHeight="1" thickBot="1" x14ac:dyDescent="0.3">
      <c r="A44" s="36" t="s">
        <v>25</v>
      </c>
      <c r="B44" s="37" t="s">
        <v>24</v>
      </c>
      <c r="C44" s="38"/>
      <c r="D44" s="39"/>
      <c r="E44" s="40"/>
      <c r="F44" s="39"/>
      <c r="G44" s="39"/>
    </row>
    <row r="45" spans="1:9" s="2" customFormat="1" ht="15" customHeight="1" x14ac:dyDescent="0.25">
      <c r="A45" s="2" t="s">
        <v>16</v>
      </c>
      <c r="C45" s="4"/>
      <c r="D45" s="4"/>
      <c r="E45" s="4"/>
      <c r="F45" s="4"/>
      <c r="G45" s="4"/>
    </row>
    <row r="46" spans="1:9" s="2" customFormat="1" ht="15" customHeight="1" x14ac:dyDescent="0.25">
      <c r="A46" s="1"/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플로터잉크</vt:lpstr>
      <vt:lpstr>pc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2017-06-22T01:31:58Z</cp:lastPrinted>
  <dcterms:created xsi:type="dcterms:W3CDTF">2016-07-14T07:40:05Z</dcterms:created>
  <dcterms:modified xsi:type="dcterms:W3CDTF">2017-07-25T19:11:59Z</dcterms:modified>
</cp:coreProperties>
</file>