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15075" windowHeight="11295"/>
  </bookViews>
  <sheets>
    <sheet name="부품" sheetId="4" r:id="rId1"/>
  </sheets>
  <calcPr calcId="145621"/>
</workbook>
</file>

<file path=xl/calcChain.xml><?xml version="1.0" encoding="utf-8"?>
<calcChain xmlns="http://schemas.openxmlformats.org/spreadsheetml/2006/main">
  <c r="G24" i="4" l="1"/>
  <c r="G25" i="4"/>
  <c r="F24" i="4"/>
  <c r="F25" i="4"/>
  <c r="E24" i="4"/>
  <c r="E25" i="4"/>
  <c r="D25" i="4"/>
  <c r="D23" i="4"/>
  <c r="D21" i="4"/>
  <c r="D19" i="4"/>
  <c r="D17" i="4"/>
  <c r="G22" i="4" l="1"/>
  <c r="G18" i="4"/>
  <c r="G20" i="4"/>
  <c r="F18" i="4"/>
  <c r="F20" i="4"/>
  <c r="F22" i="4"/>
  <c r="E17" i="4"/>
  <c r="F17" i="4" s="1"/>
  <c r="E18" i="4"/>
  <c r="E19" i="4"/>
  <c r="F19" i="4" s="1"/>
  <c r="E20" i="4"/>
  <c r="E21" i="4"/>
  <c r="F21" i="4" s="1"/>
  <c r="E22" i="4"/>
  <c r="E23" i="4"/>
  <c r="F23" i="4" l="1"/>
  <c r="G23" i="4" s="1"/>
  <c r="G21" i="4"/>
  <c r="G19" i="4"/>
  <c r="G17" i="4"/>
  <c r="E16" i="4" l="1"/>
  <c r="F16" i="4" s="1"/>
  <c r="G16" i="4" l="1"/>
  <c r="F45" i="4" l="1"/>
  <c r="G45" i="4"/>
  <c r="B11" i="4" s="1"/>
</calcChain>
</file>

<file path=xl/sharedStrings.xml><?xml version="1.0" encoding="utf-8"?>
<sst xmlns="http://schemas.openxmlformats.org/spreadsheetml/2006/main" count="35" uniqueCount="34">
  <si>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</si>
  <si>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</si>
  <si>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</si>
  <si>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</si>
  <si>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</si>
  <si>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</si>
  <si>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</si>
  <si>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</si>
  <si>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</si>
  <si>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</si>
  <si>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</si>
  <si>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</si>
  <si>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</si>
  <si>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</si>
  <si>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</si>
  <si>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</si>
  <si>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</si>
  <si>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</si>
  <si>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</si>
  <si>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</si>
  <si>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유지현(033-264-3200)</t>
    <phoneticPr fontId="3" type="noConversion"/>
  </si>
  <si>
    <t>강원대학교</t>
    <phoneticPr fontId="3" type="noConversion"/>
  </si>
  <si>
    <t>2017년 8월</t>
    <phoneticPr fontId="3" type="noConversion"/>
  </si>
  <si>
    <t>서보모터</t>
    <phoneticPr fontId="3" type="noConversion"/>
  </si>
  <si>
    <t>HS-311</t>
    <phoneticPr fontId="3" type="noConversion"/>
  </si>
  <si>
    <t>LCD</t>
    <phoneticPr fontId="3" type="noConversion"/>
  </si>
  <si>
    <t>16X2 Line</t>
    <phoneticPr fontId="3" type="noConversion"/>
  </si>
  <si>
    <t>Jumper wire</t>
    <phoneticPr fontId="3" type="noConversion"/>
  </si>
  <si>
    <t>30cm,양쪽 2.54mm Header</t>
    <phoneticPr fontId="3" type="noConversion"/>
  </si>
  <si>
    <t>아두이노 보드</t>
    <phoneticPr fontId="3" type="noConversion"/>
  </si>
  <si>
    <t>Rev3</t>
    <phoneticPr fontId="3" type="noConversion"/>
  </si>
  <si>
    <t xml:space="preserve">Arduino Moter Shield </t>
    <phoneticPr fontId="3" type="noConversion"/>
  </si>
  <si>
    <t>ATMEGA128</t>
    <phoneticPr fontId="3" type="noConversion"/>
  </si>
  <si>
    <t>JMOD-128-1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</si>
</sst>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0" borderId="0" xfId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41" fontId="4" fillId="2" borderId="5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4" fillId="0" borderId="9" xfId="1" applyFont="1" applyBorder="1" applyAlignment="1">
      <alignment horizont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34" workbookViewId="0">
      <selection activeCell="I26" sqref="I26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21</v>
      </c>
      <c r="B4" s="47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1901760</v>
      </c>
      <c r="C11" s="4"/>
      <c r="D11" s="4"/>
      <c r="E11" s="4"/>
    </row>
    <row r="12" spans="1:7" ht="15" customHeight="1" x14ac:dyDescent="0.15">
      <c r="A12" s="2" t="s">
        <v>7</v>
      </c>
      <c r="B12" s="12" t="s">
        <v>22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4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5" si="0">C16*D16</f>
        <v>0</v>
      </c>
      <c r="F16" s="22">
        <f t="shared" ref="F16:F25" si="1">E16*10%</f>
        <v>0</v>
      </c>
      <c r="G16" s="23">
        <f t="shared" ref="G16:G25" si="2">SUM(E16:F16)</f>
        <v>0</v>
      </c>
    </row>
    <row r="17" spans="1:9" s="2" customFormat="1" ht="15" customHeight="1" x14ac:dyDescent="0.15">
      <c r="A17" s="24" t="s">
        <v>23</v>
      </c>
      <c r="B17" s="25" t="s">
        <v>24</v>
      </c>
      <c r="C17" s="19">
        <v>32</v>
      </c>
      <c r="D17" s="26">
        <f>12100/1.1</f>
        <v>11000</v>
      </c>
      <c r="E17" s="21">
        <f t="shared" si="0"/>
        <v>352000</v>
      </c>
      <c r="F17" s="22">
        <f t="shared" si="1"/>
        <v>35200</v>
      </c>
      <c r="G17" s="22">
        <f t="shared" si="2"/>
        <v>387200</v>
      </c>
      <c r="I17" s="27"/>
    </row>
    <row r="18" spans="1:9" s="2" customFormat="1" ht="15" customHeight="1" x14ac:dyDescent="0.15">
      <c r="A18" s="24"/>
      <c r="B18" s="25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 t="s">
        <v>25</v>
      </c>
      <c r="B19" s="25" t="s">
        <v>26</v>
      </c>
      <c r="C19" s="42">
        <v>32</v>
      </c>
      <c r="D19" s="26">
        <f>8580/1.1</f>
        <v>7799.9999999999991</v>
      </c>
      <c r="E19" s="21">
        <f t="shared" si="0"/>
        <v>249599.99999999997</v>
      </c>
      <c r="F19" s="22">
        <f t="shared" si="1"/>
        <v>24960</v>
      </c>
      <c r="G19" s="22">
        <f t="shared" si="2"/>
        <v>274560</v>
      </c>
    </row>
    <row r="20" spans="1:9" s="2" customFormat="1" ht="15" customHeight="1" x14ac:dyDescent="0.15">
      <c r="A20" s="24"/>
      <c r="B20" s="25"/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43" t="s">
        <v>27</v>
      </c>
      <c r="B21" s="44" t="s">
        <v>28</v>
      </c>
      <c r="C21" s="42">
        <v>2</v>
      </c>
      <c r="D21" s="26">
        <f>26000/1.1</f>
        <v>23636.363636363636</v>
      </c>
      <c r="E21" s="21">
        <f t="shared" si="0"/>
        <v>47272.727272727272</v>
      </c>
      <c r="F21" s="22">
        <f t="shared" si="1"/>
        <v>4727.272727272727</v>
      </c>
      <c r="G21" s="22">
        <f t="shared" si="2"/>
        <v>52000</v>
      </c>
    </row>
    <row r="22" spans="1:9" s="2" customFormat="1" ht="15" customHeight="1" x14ac:dyDescent="0.15">
      <c r="A22" s="43"/>
      <c r="B22" s="44"/>
      <c r="C22" s="19"/>
      <c r="D22" s="22"/>
      <c r="E22" s="21">
        <f t="shared" si="0"/>
        <v>0</v>
      </c>
      <c r="F22" s="22">
        <f t="shared" si="1"/>
        <v>0</v>
      </c>
      <c r="G22" s="22">
        <f>SUM(E22:F22)</f>
        <v>0</v>
      </c>
    </row>
    <row r="23" spans="1:9" s="2" customFormat="1" ht="15" customHeight="1" x14ac:dyDescent="0.15">
      <c r="A23" s="43" t="s">
        <v>29</v>
      </c>
      <c r="B23" s="44" t="s">
        <v>31</v>
      </c>
      <c r="C23" s="19">
        <v>18</v>
      </c>
      <c r="D23" s="22">
        <f>38500/1.1</f>
        <v>35000</v>
      </c>
      <c r="E23" s="21">
        <f t="shared" si="0"/>
        <v>630000</v>
      </c>
      <c r="F23" s="22">
        <f t="shared" si="1"/>
        <v>63000</v>
      </c>
      <c r="G23" s="22">
        <f t="shared" si="2"/>
        <v>693000</v>
      </c>
    </row>
    <row r="24" spans="1:9" s="2" customFormat="1" ht="15" customHeight="1" x14ac:dyDescent="0.15">
      <c r="A24" s="24"/>
      <c r="B24" s="25" t="s">
        <v>30</v>
      </c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 t="s">
        <v>32</v>
      </c>
      <c r="B25" s="48" t="s">
        <v>33</v>
      </c>
      <c r="C25" s="19">
        <v>18</v>
      </c>
      <c r="D25" s="22">
        <f>27500/1.1</f>
        <v>24999.999999999996</v>
      </c>
      <c r="E25" s="21">
        <f t="shared" si="0"/>
        <v>449999.99999999994</v>
      </c>
      <c r="F25" s="22">
        <f t="shared" si="1"/>
        <v>45000</v>
      </c>
      <c r="G25" s="22">
        <f t="shared" si="2"/>
        <v>494999.99999999994</v>
      </c>
    </row>
    <row r="26" spans="1:9" s="2" customFormat="1" ht="15" customHeight="1" x14ac:dyDescent="0.15">
      <c r="A26" s="24"/>
      <c r="B26" s="28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/>
      <c r="C27" s="19"/>
      <c r="D27" s="22"/>
      <c r="E27"/>
      <c r="F27" s="22"/>
      <c r="G27" s="22"/>
    </row>
    <row r="28" spans="1:9" s="2" customFormat="1" ht="15" customHeight="1" x14ac:dyDescent="0.15">
      <c r="A28" s="24"/>
      <c r="B28" s="24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8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4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 t="s">
        <v>17</v>
      </c>
      <c r="F45" s="37">
        <f>SUM(F16:F44)</f>
        <v>172887.27272727274</v>
      </c>
      <c r="G45" s="37">
        <f>SUM(G16:G44)</f>
        <v>1901760</v>
      </c>
    </row>
    <row r="46" spans="1:7" s="2" customFormat="1" ht="15" customHeight="1" thickBot="1" x14ac:dyDescent="0.2">
      <c r="A46" s="38" t="s">
        <v>18</v>
      </c>
      <c r="B46" s="39" t="s">
        <v>20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부품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2016-11-16T01:41:25Z</cp:lastPrinted>
  <dcterms:created xsi:type="dcterms:W3CDTF">2014-08-18T10:42:20Z</dcterms:created>
  <dcterms:modified xsi:type="dcterms:W3CDTF">2017-08-04T08:40:39Z</dcterms:modified>
</cp:coreProperties>
</file>