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735" windowWidth="13665" windowHeight="8190"/>
  </bookViews>
  <sheets>
    <sheet name="T520 소모품" sheetId="9" r:id="rId1"/>
  </sheets>
  <calcPr calcId="145621"/>
</workbook>
</file>

<file path=xl/calcChain.xml><?xml version="1.0" encoding="utf-8"?>
<calcChain xmlns="http://schemas.openxmlformats.org/spreadsheetml/2006/main">
  <c r="G20" i="9" l="1"/>
  <c r="G21" i="9"/>
  <c r="G22" i="9"/>
  <c r="F20" i="9"/>
  <c r="F21" i="9"/>
  <c r="F22" i="9"/>
  <c r="E22" i="9"/>
  <c r="E20" i="9"/>
  <c r="E21" i="9"/>
  <c r="D25" i="9"/>
  <c r="E25" i="9"/>
  <c r="F25" i="9" s="1"/>
  <c r="E26" i="9"/>
  <c r="G26" i="9" s="1"/>
  <c r="F26" i="9"/>
  <c r="D27" i="9"/>
  <c r="E27" i="9" s="1"/>
  <c r="E28" i="9"/>
  <c r="F28" i="9" s="1"/>
  <c r="G28" i="9" s="1"/>
  <c r="D29" i="9"/>
  <c r="E29" i="9"/>
  <c r="F29" i="9" s="1"/>
  <c r="G29" i="9" s="1"/>
  <c r="E30" i="9"/>
  <c r="F30" i="9"/>
  <c r="G30" i="9" s="1"/>
  <c r="D31" i="9"/>
  <c r="E31" i="9" s="1"/>
  <c r="F32" i="9"/>
  <c r="G32" i="9" s="1"/>
  <c r="D19" i="9"/>
  <c r="E19" i="9" s="1"/>
  <c r="F19" i="9" s="1"/>
  <c r="G19" i="9" s="1"/>
  <c r="D17" i="9"/>
  <c r="F31" i="9" l="1"/>
  <c r="G31" i="9" s="1"/>
  <c r="F27" i="9"/>
  <c r="G27" i="9" s="1"/>
  <c r="G25" i="9"/>
  <c r="E17" i="9" l="1"/>
  <c r="E16" i="9"/>
  <c r="F16" i="9" s="1"/>
  <c r="F17" i="9" l="1"/>
  <c r="G17" i="9" s="1"/>
  <c r="G16" i="9"/>
  <c r="E47" i="9"/>
  <c r="F47" i="9" l="1"/>
  <c r="G47" i="9"/>
  <c r="B11" i="9" s="1"/>
</calcChain>
</file>

<file path=xl/sharedStrings.xml><?xml version="1.0" encoding="utf-8"?>
<sst xmlns="http://schemas.openxmlformats.org/spreadsheetml/2006/main" count="35" uniqueCount="33">
  <si>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</si>
  <si>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</si>
  <si>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</si>
  <si>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</si>
  <si>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</si>
  <si>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</si>
  <si>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</si>
  <si>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</si>
  <si>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</si>
  <si>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</si>
  <si>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</si>
  <si>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</si>
  <si>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</si>
  <si>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</si>
  <si>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</si>
  <si>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</si>
  <si>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</si>
  <si>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</si>
  <si>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</si>
  <si>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* 견적담당 :</t>
    <phoneticPr fontId="2" type="noConversion"/>
  </si>
  <si>
    <t>강원대학교</t>
    <phoneticPr fontId="2" type="noConversion"/>
  </si>
  <si>
    <t>유 지 현(033-264-3200)</t>
    <phoneticPr fontId="2" type="noConversion"/>
  </si>
  <si>
    <t>토너</t>
    <phoneticPr fontId="2" type="noConversion"/>
  </si>
  <si>
    <t>KYOCERA TK-8329KK 검정토너</t>
    <phoneticPr fontId="2" type="noConversion"/>
  </si>
  <si>
    <t>KYOCERA TK-8329KC 파랑토너</t>
    <phoneticPr fontId="2" type="noConversion"/>
  </si>
  <si>
    <t>KYOCERA TK-8329KM 빨강토너</t>
    <phoneticPr fontId="2" type="noConversion"/>
  </si>
  <si>
    <t>잉크</t>
    <phoneticPr fontId="2" type="noConversion"/>
  </si>
  <si>
    <t>HP 951XL 파랑잉크</t>
    <phoneticPr fontId="2" type="noConversion"/>
  </si>
  <si>
    <t>HP 950XL 검정잉크</t>
    <phoneticPr fontId="2" type="noConversion"/>
  </si>
  <si>
    <t>(대용량)</t>
    <phoneticPr fontId="2" type="noConversion"/>
  </si>
  <si>
    <t>(대용량)</t>
    <phoneticPr fontId="2" type="noConversion"/>
  </si>
  <si>
    <t>HP 951XL 빨강잉크</t>
    <phoneticPr fontId="2" type="noConversion"/>
  </si>
  <si>
    <t>HP 951XL 노랑잉크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</si>
</sst>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9" xfId="0" applyFont="1" applyFill="1" applyBorder="1" applyAlignment="1">
      <alignment horizont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"/>
  <sheetViews>
    <sheetView tabSelected="1" topLeftCell="A4" workbookViewId="0">
      <selection activeCell="J32" sqref="J32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4" t="s">
        <v>2</v>
      </c>
      <c r="B1" s="44"/>
      <c r="C1" s="44"/>
      <c r="D1" s="44"/>
      <c r="E1" s="44"/>
      <c r="F1" s="44"/>
      <c r="G1" s="44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5" t="s">
        <v>20</v>
      </c>
      <c r="B4" s="45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G47</f>
        <v>616000</v>
      </c>
      <c r="C11" s="5"/>
      <c r="D11" s="5"/>
      <c r="E11" s="5"/>
    </row>
    <row r="12" spans="1:7" ht="15" customHeight="1" x14ac:dyDescent="0.15">
      <c r="A12" s="3" t="s">
        <v>5</v>
      </c>
      <c r="B12" s="41">
        <v>43074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18" si="0">C16*D16</f>
        <v>0</v>
      </c>
      <c r="F16" s="20">
        <f t="shared" ref="F16:F18" si="1">E16*10%</f>
        <v>0</v>
      </c>
      <c r="G16" s="21">
        <f t="shared" ref="G16:G18" si="2">SUM(E16:F16)</f>
        <v>0</v>
      </c>
    </row>
    <row r="17" spans="1:9" s="3" customFormat="1" ht="15" customHeight="1" x14ac:dyDescent="0.15">
      <c r="A17" s="22" t="s">
        <v>22</v>
      </c>
      <c r="B17" s="42" t="s">
        <v>23</v>
      </c>
      <c r="C17" s="17">
        <v>1</v>
      </c>
      <c r="D17" s="23">
        <f>90000/1.1</f>
        <v>81818.181818181809</v>
      </c>
      <c r="E17" s="19">
        <f t="shared" si="0"/>
        <v>81818.181818181809</v>
      </c>
      <c r="F17" s="20">
        <f t="shared" si="1"/>
        <v>8181.8181818181811</v>
      </c>
      <c r="G17" s="20">
        <f t="shared" si="2"/>
        <v>89999.999999999985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/>
      <c r="F18" s="20"/>
      <c r="G18" s="20"/>
    </row>
    <row r="19" spans="1:9" s="3" customFormat="1" ht="15" customHeight="1" x14ac:dyDescent="0.15">
      <c r="A19" s="22"/>
      <c r="B19" s="42" t="s">
        <v>24</v>
      </c>
      <c r="C19" s="17">
        <v>1</v>
      </c>
      <c r="D19" s="23">
        <f>187000/1.1</f>
        <v>170000</v>
      </c>
      <c r="E19" s="19">
        <f t="shared" ref="E19:E22" si="3">C19*D19</f>
        <v>170000</v>
      </c>
      <c r="F19" s="20">
        <f t="shared" ref="F19:F23" si="4">E19*10%</f>
        <v>17000</v>
      </c>
      <c r="G19" s="20">
        <f t="shared" ref="G19:G23" si="5">SUM(E19:F19)</f>
        <v>187000</v>
      </c>
      <c r="I19" s="39"/>
    </row>
    <row r="20" spans="1:9" s="3" customFormat="1" ht="15" customHeight="1" x14ac:dyDescent="0.15">
      <c r="A20" s="22"/>
      <c r="B20" s="42"/>
      <c r="C20" s="17"/>
      <c r="D20" s="23"/>
      <c r="E20" s="19">
        <f t="shared" si="3"/>
        <v>0</v>
      </c>
      <c r="F20" s="20">
        <f t="shared" si="4"/>
        <v>0</v>
      </c>
      <c r="G20" s="20">
        <f t="shared" si="5"/>
        <v>0</v>
      </c>
    </row>
    <row r="21" spans="1:9" s="3" customFormat="1" ht="15" customHeight="1" x14ac:dyDescent="0.15">
      <c r="A21" s="22"/>
      <c r="B21" s="42" t="s">
        <v>25</v>
      </c>
      <c r="C21" s="17">
        <v>1</v>
      </c>
      <c r="D21" s="23">
        <v>170000</v>
      </c>
      <c r="E21" s="19">
        <f t="shared" si="3"/>
        <v>170000</v>
      </c>
      <c r="F21" s="20">
        <f t="shared" si="4"/>
        <v>17000</v>
      </c>
      <c r="G21" s="20">
        <f t="shared" si="5"/>
        <v>187000</v>
      </c>
    </row>
    <row r="22" spans="1:9" s="3" customFormat="1" ht="15" customHeight="1" x14ac:dyDescent="0.15">
      <c r="A22" s="22"/>
      <c r="B22" s="42"/>
      <c r="C22" s="17"/>
      <c r="D22" s="23"/>
      <c r="E22" s="19">
        <f>C22*D22</f>
        <v>0</v>
      </c>
      <c r="F22" s="20">
        <f t="shared" si="4"/>
        <v>0</v>
      </c>
      <c r="G22" s="20">
        <f t="shared" si="5"/>
        <v>0</v>
      </c>
    </row>
    <row r="23" spans="1:9" s="3" customFormat="1" ht="15" customHeight="1" x14ac:dyDescent="0.15">
      <c r="A23" s="22"/>
      <c r="B23" s="42"/>
      <c r="C23" s="17"/>
      <c r="D23" s="23"/>
      <c r="E23" s="19"/>
      <c r="F23" s="20"/>
      <c r="G23" s="20"/>
    </row>
    <row r="24" spans="1:9" s="3" customFormat="1" ht="15" customHeight="1" x14ac:dyDescent="0.15">
      <c r="A24" s="22"/>
      <c r="B24" s="22"/>
      <c r="C24" s="17"/>
      <c r="D24" s="23"/>
      <c r="E24" s="19"/>
      <c r="F24" s="20"/>
      <c r="G24" s="20"/>
    </row>
    <row r="25" spans="1:9" s="3" customFormat="1" ht="15" customHeight="1" x14ac:dyDescent="0.15">
      <c r="A25" s="22" t="s">
        <v>26</v>
      </c>
      <c r="B25" s="43" t="s">
        <v>28</v>
      </c>
      <c r="C25" s="17">
        <v>1</v>
      </c>
      <c r="D25" s="23">
        <f>47000/1.1</f>
        <v>42727.272727272721</v>
      </c>
      <c r="E25" s="19">
        <f t="shared" ref="E25:E35" si="6">C25*D25</f>
        <v>42727.272727272721</v>
      </c>
      <c r="F25" s="20">
        <f>E25*10%</f>
        <v>4272.7272727272721</v>
      </c>
      <c r="G25" s="20">
        <f t="shared" ref="G25:G35" si="7">SUM(E25:F25)</f>
        <v>46999.999999999993</v>
      </c>
    </row>
    <row r="26" spans="1:9" s="3" customFormat="1" ht="15" customHeight="1" x14ac:dyDescent="0.15">
      <c r="A26" s="22"/>
      <c r="B26" s="22" t="s">
        <v>29</v>
      </c>
      <c r="C26" s="17"/>
      <c r="D26" s="23"/>
      <c r="E26" s="19">
        <f t="shared" si="6"/>
        <v>0</v>
      </c>
      <c r="F26" s="20">
        <f t="shared" ref="F24:F32" si="8">E26*10%</f>
        <v>0</v>
      </c>
      <c r="G26" s="20">
        <f t="shared" si="7"/>
        <v>0</v>
      </c>
    </row>
    <row r="27" spans="1:9" s="3" customFormat="1" ht="15" customHeight="1" x14ac:dyDescent="0.15">
      <c r="A27" s="22"/>
      <c r="B27" s="43" t="s">
        <v>27</v>
      </c>
      <c r="C27" s="17">
        <v>1</v>
      </c>
      <c r="D27" s="23">
        <f>35000/1.1</f>
        <v>31818.181818181816</v>
      </c>
      <c r="E27" s="19">
        <f t="shared" si="6"/>
        <v>31818.181818181816</v>
      </c>
      <c r="F27" s="20">
        <f t="shared" si="8"/>
        <v>3181.818181818182</v>
      </c>
      <c r="G27" s="20">
        <f t="shared" si="7"/>
        <v>35000</v>
      </c>
    </row>
    <row r="28" spans="1:9" s="3" customFormat="1" ht="15" customHeight="1" x14ac:dyDescent="0.15">
      <c r="A28" s="22"/>
      <c r="B28" s="46" t="s">
        <v>30</v>
      </c>
      <c r="C28" s="17"/>
      <c r="D28" s="20"/>
      <c r="E28" s="19">
        <f t="shared" si="6"/>
        <v>0</v>
      </c>
      <c r="F28" s="20">
        <f t="shared" si="8"/>
        <v>0</v>
      </c>
      <c r="G28" s="20">
        <f t="shared" si="7"/>
        <v>0</v>
      </c>
    </row>
    <row r="29" spans="1:9" s="3" customFormat="1" ht="15" customHeight="1" x14ac:dyDescent="0.15">
      <c r="A29" s="22"/>
      <c r="B29" s="43" t="s">
        <v>31</v>
      </c>
      <c r="C29" s="17">
        <v>1</v>
      </c>
      <c r="D29" s="20">
        <f>35000/1.1</f>
        <v>31818.181818181816</v>
      </c>
      <c r="E29" s="19">
        <f t="shared" si="6"/>
        <v>31818.181818181816</v>
      </c>
      <c r="F29" s="20">
        <f t="shared" si="8"/>
        <v>3181.818181818182</v>
      </c>
      <c r="G29" s="20">
        <f t="shared" si="7"/>
        <v>35000</v>
      </c>
    </row>
    <row r="30" spans="1:9" s="3" customFormat="1" ht="15" customHeight="1" x14ac:dyDescent="0.15">
      <c r="A30" s="22"/>
      <c r="B30" s="46" t="s">
        <v>30</v>
      </c>
      <c r="C30" s="17"/>
      <c r="D30" s="20"/>
      <c r="E30" s="19">
        <f t="shared" si="6"/>
        <v>0</v>
      </c>
      <c r="F30" s="20">
        <f t="shared" si="8"/>
        <v>0</v>
      </c>
      <c r="G30" s="20">
        <f t="shared" si="7"/>
        <v>0</v>
      </c>
    </row>
    <row r="31" spans="1:9" s="3" customFormat="1" ht="15" customHeight="1" x14ac:dyDescent="0.15">
      <c r="A31" s="22"/>
      <c r="B31" s="43" t="s">
        <v>32</v>
      </c>
      <c r="C31" s="17">
        <v>1</v>
      </c>
      <c r="D31" s="20">
        <f>35000/1.1</f>
        <v>31818.181818181816</v>
      </c>
      <c r="E31" s="19">
        <f t="shared" si="6"/>
        <v>31818.181818181816</v>
      </c>
      <c r="F31" s="20">
        <f t="shared" si="8"/>
        <v>3181.818181818182</v>
      </c>
      <c r="G31" s="20">
        <f t="shared" si="7"/>
        <v>35000</v>
      </c>
    </row>
    <row r="32" spans="1:9" s="3" customFormat="1" ht="15" customHeight="1" x14ac:dyDescent="0.15">
      <c r="A32" s="22"/>
      <c r="B32" s="46" t="s">
        <v>30</v>
      </c>
      <c r="C32" s="17"/>
      <c r="D32" s="20"/>
      <c r="E32" s="19"/>
      <c r="F32" s="20">
        <f t="shared" si="8"/>
        <v>0</v>
      </c>
      <c r="G32" s="20">
        <f t="shared" si="7"/>
        <v>0</v>
      </c>
    </row>
    <row r="33" spans="1:7" s="3" customFormat="1" ht="15" customHeight="1" x14ac:dyDescent="0.15">
      <c r="A33" s="22"/>
      <c r="B33" s="43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3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43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3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3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3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3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3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3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3"/>
      <c r="C42" s="17"/>
      <c r="D42" s="23"/>
      <c r="E42" s="19"/>
      <c r="F42" s="20"/>
      <c r="G42" s="20"/>
    </row>
    <row r="43" spans="1:7" s="3" customFormat="1" ht="15" customHeight="1" x14ac:dyDescent="0.15">
      <c r="A43" s="22"/>
      <c r="B43" s="43"/>
      <c r="C43" s="17"/>
      <c r="D43" s="23"/>
      <c r="E43" s="19"/>
      <c r="F43" s="20"/>
      <c r="G43" s="20"/>
    </row>
    <row r="44" spans="1:7" s="3" customFormat="1" ht="15" customHeight="1" x14ac:dyDescent="0.15">
      <c r="A44" s="22"/>
      <c r="B44" s="43"/>
      <c r="C44" s="17"/>
      <c r="D44" s="23"/>
      <c r="E44" s="19"/>
      <c r="F44" s="20"/>
      <c r="G44" s="20"/>
    </row>
    <row r="45" spans="1:7" s="3" customFormat="1" ht="15" customHeight="1" x14ac:dyDescent="0.15">
      <c r="A45" s="25"/>
      <c r="B45" s="25"/>
      <c r="C45" s="24"/>
      <c r="D45" s="20"/>
      <c r="E45" s="19"/>
      <c r="F45" s="20"/>
      <c r="G45" s="20"/>
    </row>
    <row r="46" spans="1:7" s="3" customFormat="1" ht="15" customHeight="1" thickBot="1" x14ac:dyDescent="0.2">
      <c r="A46" s="26"/>
      <c r="B46" s="26"/>
      <c r="C46" s="27"/>
      <c r="D46" s="28"/>
      <c r="E46" s="19"/>
      <c r="F46" s="20"/>
      <c r="G46" s="20"/>
    </row>
    <row r="47" spans="1:7" s="3" customFormat="1" ht="15" customHeight="1" x14ac:dyDescent="0.15">
      <c r="A47" s="29" t="s">
        <v>18</v>
      </c>
      <c r="B47" s="30"/>
      <c r="C47" s="7"/>
      <c r="D47" s="31" t="s">
        <v>13</v>
      </c>
      <c r="E47" s="32">
        <f>SUM(E16:E46)</f>
        <v>559999.99999999988</v>
      </c>
      <c r="F47" s="33">
        <f>SUM(F16:F46)</f>
        <v>56000</v>
      </c>
      <c r="G47" s="33">
        <f>SUM(G16:G46)</f>
        <v>616000</v>
      </c>
    </row>
    <row r="48" spans="1:7" s="3" customFormat="1" ht="15" customHeight="1" thickBot="1" x14ac:dyDescent="0.2">
      <c r="A48" s="34" t="s">
        <v>19</v>
      </c>
      <c r="B48" s="35" t="s">
        <v>21</v>
      </c>
      <c r="C48" s="36"/>
      <c r="D48" s="37"/>
      <c r="E48" s="38"/>
      <c r="F48" s="37"/>
      <c r="G48" s="37"/>
    </row>
    <row r="49" spans="1:7" s="3" customFormat="1" ht="15" customHeight="1" x14ac:dyDescent="0.15">
      <c r="A49" s="3" t="s">
        <v>14</v>
      </c>
      <c r="C49" s="5"/>
      <c r="D49" s="5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A52" s="30"/>
      <c r="B52" s="30"/>
      <c r="C52" s="7"/>
      <c r="D52" s="7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  <row r="119" spans="3:7" s="3" customFormat="1" ht="15" customHeight="1" x14ac:dyDescent="0.15">
      <c r="C119" s="5"/>
      <c r="D119" s="5"/>
      <c r="E119" s="5"/>
      <c r="F119" s="5"/>
      <c r="G119" s="5"/>
    </row>
    <row r="120" spans="3:7" s="3" customFormat="1" ht="15" customHeight="1" x14ac:dyDescent="0.15">
      <c r="C120" s="5"/>
      <c r="D120" s="5"/>
      <c r="E120" s="5"/>
      <c r="F120" s="5"/>
      <c r="G120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T520 소모품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2015-12-18T04:26:25Z</cp:lastPrinted>
  <dcterms:created xsi:type="dcterms:W3CDTF">2001-08-16T09:14:24Z</dcterms:created>
  <dcterms:modified xsi:type="dcterms:W3CDTF">2017-12-05T06:16:28Z</dcterms:modified>
</cp:coreProperties>
</file>