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프로젝터4200" sheetId="8" r:id="rId1"/>
    <sheet name="데스크탑타워" sheetId="7" r:id="rId2"/>
  </sheets>
  <calcPr calcId="145621"/>
</workbook>
</file>

<file path=xl/calcChain.xml><?xml version="1.0" encoding="utf-8"?>
<calcChain xmlns="http://schemas.openxmlformats.org/spreadsheetml/2006/main">
  <c r="E35" i="7" l="1"/>
  <c r="F35" i="7" l="1"/>
  <c r="G35" i="7" s="1"/>
  <c r="E32" i="8"/>
  <c r="F32" i="8" s="1"/>
  <c r="G32" i="8" s="1"/>
  <c r="E25" i="8"/>
  <c r="F25" i="8"/>
  <c r="G25" i="8"/>
  <c r="E26" i="8"/>
  <c r="F26" i="8" s="1"/>
  <c r="E27" i="8"/>
  <c r="G27" i="8" s="1"/>
  <c r="F27" i="8"/>
  <c r="E28" i="8"/>
  <c r="F28" i="8"/>
  <c r="G28" i="8"/>
  <c r="D17" i="8"/>
  <c r="E17" i="8" s="1"/>
  <c r="E24" i="8"/>
  <c r="F24" i="8" s="1"/>
  <c r="G24" i="8" s="1"/>
  <c r="E23" i="8"/>
  <c r="F23" i="8" s="1"/>
  <c r="G23" i="8" s="1"/>
  <c r="E22" i="8"/>
  <c r="F22" i="8" s="1"/>
  <c r="E21" i="8"/>
  <c r="E20" i="8"/>
  <c r="F20" i="8" s="1"/>
  <c r="G20" i="8" s="1"/>
  <c r="E19" i="8"/>
  <c r="E18" i="8"/>
  <c r="F18" i="8" s="1"/>
  <c r="E16" i="8"/>
  <c r="G26" i="8" l="1"/>
  <c r="E45" i="8"/>
  <c r="G19" i="8"/>
  <c r="F17" i="8"/>
  <c r="G17" i="8" s="1"/>
  <c r="G18" i="8"/>
  <c r="F21" i="8"/>
  <c r="G21" i="8" s="1"/>
  <c r="G22" i="8"/>
  <c r="F16" i="8"/>
  <c r="F19" i="8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F19" i="7"/>
  <c r="G19" i="7" s="1"/>
  <c r="E19" i="7"/>
  <c r="E18" i="7"/>
  <c r="E17" i="7"/>
  <c r="E16" i="7"/>
  <c r="F45" i="8" l="1"/>
  <c r="G16" i="8"/>
  <c r="G45" i="8" s="1"/>
  <c r="B11" i="8" s="1"/>
  <c r="E45" i="7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<sst xmlns="http://schemas.openxmlformats.org/spreadsheetml/2006/main" count="75" uniqueCount="53">
  <si>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</si>
  <si>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</si>
  <si>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</si>
  <si>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</si>
  <si>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</si>
  <si>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</si>
  <si>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</si>
  <si>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</si>
  <si>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</si>
  <si>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</si>
  <si>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</si>
  <si>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</si>
  <si>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</si>
  <si>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</si>
  <si>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</si>
  <si>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</si>
  <si>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</si>
  <si>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</si>
  <si>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</si>
  <si>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</si>
  <si>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</si>
  <si>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</si>
  <si>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</si>
  <si>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HD530 Graphics</t>
    <phoneticPr fontId="2" type="noConversion"/>
  </si>
  <si>
    <t>인텔 H110 칩셋</t>
    <phoneticPr fontId="2" type="noConversion"/>
  </si>
  <si>
    <t>Windows 10 64bit</t>
    <phoneticPr fontId="2" type="noConversion"/>
  </si>
  <si>
    <t>인텔 i3-6100 3.7GHz</t>
    <phoneticPr fontId="2" type="noConversion"/>
  </si>
  <si>
    <t>8GB DDR3 RAM</t>
    <phoneticPr fontId="2" type="noConversion"/>
  </si>
  <si>
    <t>128GB SSD / 1TB 7200RPM HDD</t>
    <phoneticPr fontId="2" type="noConversion"/>
  </si>
  <si>
    <t>강원도청소년수련관</t>
    <phoneticPr fontId="2" type="noConversion"/>
  </si>
  <si>
    <t>프로젝터</t>
    <phoneticPr fontId="2" type="noConversion"/>
  </si>
  <si>
    <t>캐논 GL-642</t>
    <phoneticPr fontId="2" type="noConversion"/>
  </si>
  <si>
    <t>물품식별번호 : 23042148</t>
    <phoneticPr fontId="2" type="noConversion"/>
  </si>
  <si>
    <t>(현장설치도)</t>
    <phoneticPr fontId="2" type="noConversion"/>
  </si>
  <si>
    <t>명암비 : 10,000 : 1</t>
    <phoneticPr fontId="2" type="noConversion"/>
  </si>
  <si>
    <t>스크린</t>
    <phoneticPr fontId="2" type="noConversion"/>
  </si>
  <si>
    <t>HP ES1818</t>
    <phoneticPr fontId="2" type="noConversion"/>
  </si>
  <si>
    <t>1800 x 1800 스크린</t>
    <phoneticPr fontId="2" type="noConversion"/>
  </si>
  <si>
    <t>유선 리모컨</t>
    <phoneticPr fontId="2" type="noConversion"/>
  </si>
  <si>
    <t>RGB 단자함 포함</t>
    <phoneticPr fontId="2" type="noConversion"/>
  </si>
  <si>
    <t>80인치 전동 노출형</t>
    <phoneticPr fontId="2" type="noConversion"/>
  </si>
  <si>
    <t>전동 매립형 교체</t>
    <phoneticPr fontId="2" type="noConversion"/>
  </si>
  <si>
    <t>점검구 설치외 추가공사</t>
    <phoneticPr fontId="2" type="noConversion"/>
  </si>
  <si>
    <t>스크린옵션</t>
    <phoneticPr fontId="2" type="noConversion"/>
  </si>
  <si>
    <t>해상도 : 1024 x 768 XGA</t>
    <phoneticPr fontId="2" type="noConversion"/>
  </si>
  <si>
    <t>화면밝기 : 4200 안시루멘</t>
    <phoneticPr fontId="2" type="noConversion"/>
  </si>
  <si>
    <t>렌즈초점거리: f=19.158~23.018</t>
    <phoneticPr fontId="2" type="noConversion"/>
  </si>
  <si>
    <t>(타워형)</t>
    <phoneticPr fontId="2" type="noConversion"/>
  </si>
  <si>
    <t>모니터</t>
    <phoneticPr fontId="2" type="noConversion"/>
  </si>
  <si>
    <t>HP 23er</t>
    <phoneticPr fontId="2" type="noConversion"/>
  </si>
  <si>
    <t>23인치 Full HD IPS 모니터</t>
    <phoneticPr fontId="2" type="noConversion"/>
  </si>
  <si>
    <t>HDMI 2 + RGB 1</t>
    <phoneticPr fontId="2" type="noConversion"/>
  </si>
  <si>
    <t>hp 400 G3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</si>
</sst>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F39" sqref="F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29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5885000</v>
      </c>
      <c r="C11" s="5"/>
      <c r="D11" s="5"/>
      <c r="E11" s="5"/>
    </row>
    <row r="12" spans="1:7" ht="15" customHeight="1" x14ac:dyDescent="0.15">
      <c r="A12" s="3" t="s">
        <v>5</v>
      </c>
      <c r="B12" s="41">
        <v>42921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4" si="2">SUM(E16:F16)</f>
        <v>0</v>
      </c>
    </row>
    <row r="17" spans="1:9" s="3" customFormat="1" ht="15" customHeight="1" x14ac:dyDescent="0.15">
      <c r="A17" s="22" t="s">
        <v>30</v>
      </c>
      <c r="B17" s="44" t="s">
        <v>31</v>
      </c>
      <c r="C17" s="17">
        <v>3</v>
      </c>
      <c r="D17" s="23">
        <f>1485000/1.1</f>
        <v>1350000</v>
      </c>
      <c r="E17" s="19">
        <f t="shared" si="0"/>
        <v>4050000</v>
      </c>
      <c r="F17" s="20">
        <f t="shared" si="1"/>
        <v>405000</v>
      </c>
      <c r="G17" s="20">
        <f t="shared" si="2"/>
        <v>4455000</v>
      </c>
      <c r="I17" s="39"/>
    </row>
    <row r="18" spans="1:9" s="3" customFormat="1" ht="15" customHeight="1" x14ac:dyDescent="0.15">
      <c r="A18" s="22"/>
      <c r="B18" s="44" t="s">
        <v>32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33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4" t="s">
        <v>45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4" t="s">
        <v>44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 t="s">
        <v>46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4" t="s">
        <v>34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3"/>
      <c r="E25" s="19">
        <f t="shared" ref="E25:E28" si="3">C25*D25</f>
        <v>0</v>
      </c>
      <c r="F25" s="20">
        <f t="shared" ref="F25:F28" si="4">E25*10%</f>
        <v>0</v>
      </c>
      <c r="G25" s="20">
        <f t="shared" ref="G25:G28" si="5">SUM(E25:F25)</f>
        <v>0</v>
      </c>
    </row>
    <row r="26" spans="1:9" s="3" customFormat="1" ht="15" customHeight="1" x14ac:dyDescent="0.15">
      <c r="A26" s="22" t="s">
        <v>35</v>
      </c>
      <c r="B26" s="44" t="s">
        <v>36</v>
      </c>
      <c r="C26" s="17">
        <v>2</v>
      </c>
      <c r="D26" s="23">
        <v>400000</v>
      </c>
      <c r="E26" s="19">
        <f t="shared" si="3"/>
        <v>800000</v>
      </c>
      <c r="F26" s="20">
        <f t="shared" si="4"/>
        <v>80000</v>
      </c>
      <c r="G26" s="20">
        <f t="shared" si="5"/>
        <v>880000</v>
      </c>
    </row>
    <row r="27" spans="1:9" s="3" customFormat="1" ht="15" customHeight="1" x14ac:dyDescent="0.15">
      <c r="A27" s="22"/>
      <c r="B27" s="44" t="s">
        <v>37</v>
      </c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44" t="s">
        <v>38</v>
      </c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44" t="s">
        <v>39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4" t="s">
        <v>40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4"/>
      <c r="C31" s="17"/>
      <c r="D31" s="23"/>
      <c r="E31" s="19"/>
      <c r="F31" s="20"/>
      <c r="G31" s="20"/>
    </row>
    <row r="32" spans="1:9" s="3" customFormat="1" ht="15" customHeight="1" x14ac:dyDescent="0.15">
      <c r="A32" s="22" t="s">
        <v>43</v>
      </c>
      <c r="B32" s="42" t="s">
        <v>41</v>
      </c>
      <c r="C32" s="17">
        <v>2</v>
      </c>
      <c r="D32" s="23">
        <v>250000</v>
      </c>
      <c r="E32" s="19">
        <f t="shared" ref="E32" si="6">C32*D32</f>
        <v>500000</v>
      </c>
      <c r="F32" s="20">
        <f t="shared" ref="F32" si="7">E32*10%</f>
        <v>50000</v>
      </c>
      <c r="G32" s="20">
        <f t="shared" ref="G32" si="8">SUM(E32:F32)</f>
        <v>550000</v>
      </c>
    </row>
    <row r="33" spans="1:7" s="3" customFormat="1" ht="15" customHeight="1" x14ac:dyDescent="0.15">
      <c r="A33" s="22"/>
      <c r="B33" s="42" t="s">
        <v>42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5350000</v>
      </c>
      <c r="F45" s="33">
        <f>SUM(F16:F44)</f>
        <v>535000</v>
      </c>
      <c r="G45" s="33">
        <f>SUM(G16:G44)</f>
        <v>5885000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E21" sqref="E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29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2904000</v>
      </c>
      <c r="C11" s="5"/>
      <c r="D11" s="5"/>
      <c r="E11" s="5"/>
    </row>
    <row r="12" spans="1:7" ht="15" customHeight="1" x14ac:dyDescent="0.15">
      <c r="A12" s="3" t="s">
        <v>5</v>
      </c>
      <c r="B12" s="41">
        <v>42921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52</v>
      </c>
      <c r="C17" s="17">
        <v>3</v>
      </c>
      <c r="D17" s="23">
        <v>700000</v>
      </c>
      <c r="E17" s="19">
        <f t="shared" si="0"/>
        <v>2100000</v>
      </c>
      <c r="F17" s="20">
        <f t="shared" si="1"/>
        <v>210000</v>
      </c>
      <c r="G17" s="20">
        <f t="shared" si="2"/>
        <v>2310000</v>
      </c>
      <c r="I17" s="39"/>
    </row>
    <row r="18" spans="1:9" s="3" customFormat="1" ht="15" customHeight="1" x14ac:dyDescent="0.15">
      <c r="A18" s="22" t="s">
        <v>47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23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 t="s">
        <v>48</v>
      </c>
      <c r="B35" s="42" t="s">
        <v>49</v>
      </c>
      <c r="C35" s="17">
        <v>3</v>
      </c>
      <c r="D35" s="23">
        <v>180000</v>
      </c>
      <c r="E35" s="19">
        <f t="shared" ref="E35" si="4">C35*D35</f>
        <v>540000</v>
      </c>
      <c r="F35" s="20">
        <f t="shared" ref="F35" si="5">E35*10%</f>
        <v>54000</v>
      </c>
      <c r="G35" s="20">
        <f t="shared" ref="G35" si="6">SUM(E35:F35)</f>
        <v>594000</v>
      </c>
    </row>
    <row r="36" spans="1:7" s="3" customFormat="1" ht="15" customHeight="1" x14ac:dyDescent="0.15">
      <c r="A36" s="22"/>
      <c r="B36" s="42" t="s">
        <v>50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51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2640000</v>
      </c>
      <c r="F45" s="33">
        <f>SUM(F16:F44)</f>
        <v>264000</v>
      </c>
      <c r="G45" s="33">
        <f>SUM(G16:G44)</f>
        <v>2904000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프로젝터4200</vt:lpstr>
      <vt:lpstr>데스크탑타워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2017-07-04T08:14:33Z</cp:lastPrinted>
  <dcterms:created xsi:type="dcterms:W3CDTF">2001-08-16T09:14:24Z</dcterms:created>
  <dcterms:modified xsi:type="dcterms:W3CDTF">2017-07-04T08:14:50Z</dcterms:modified>
</cp:coreProperties>
</file>