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15" windowWidth="13665" windowHeight="8310" activeTab="3"/>
  </bookViews>
  <sheets>
    <sheet name="프로젝터5200" sheetId="9" r:id="rId1"/>
    <sheet name="프로젝터4200" sheetId="8" r:id="rId2"/>
    <sheet name="데스크탑타워" sheetId="7" r:id="rId3"/>
    <sheet name="데스크탑슬림" sheetId="6" r:id="rId4"/>
  </sheets>
  <calcPr calcId="145621"/>
</workbook>
</file>

<file path=xl/calcChain.xml><?xml version="1.0" encoding="utf-8"?>
<calcChain xmlns="http://schemas.openxmlformats.org/spreadsheetml/2006/main">
  <c r="E35" i="7" l="1"/>
  <c r="E37" i="6"/>
  <c r="F35" i="7" l="1"/>
  <c r="G35" i="7" s="1"/>
  <c r="F37" i="6"/>
  <c r="G37" i="6" s="1"/>
  <c r="E32" i="9"/>
  <c r="F32" i="9" s="1"/>
  <c r="E28" i="9"/>
  <c r="E27" i="9"/>
  <c r="F26" i="9"/>
  <c r="G26" i="9" s="1"/>
  <c r="E26" i="9"/>
  <c r="E25" i="9"/>
  <c r="F25" i="9" s="1"/>
  <c r="E24" i="9"/>
  <c r="E23" i="9"/>
  <c r="F23" i="9" s="1"/>
  <c r="G23" i="9" s="1"/>
  <c r="F22" i="9"/>
  <c r="G22" i="9" s="1"/>
  <c r="E22" i="9"/>
  <c r="E21" i="9"/>
  <c r="F21" i="9" s="1"/>
  <c r="E20" i="9"/>
  <c r="E19" i="9"/>
  <c r="F19" i="9" s="1"/>
  <c r="G19" i="9" s="1"/>
  <c r="F18" i="9"/>
  <c r="G18" i="9" s="1"/>
  <c r="E18" i="9"/>
  <c r="E17" i="9"/>
  <c r="E16" i="9"/>
  <c r="F16" i="9" s="1"/>
  <c r="E32" i="8"/>
  <c r="F32" i="8" s="1"/>
  <c r="G32" i="8" s="1"/>
  <c r="E25" i="8"/>
  <c r="F25" i="8"/>
  <c r="G25" i="8"/>
  <c r="E26" i="8"/>
  <c r="F26" i="8" s="1"/>
  <c r="E27" i="8"/>
  <c r="G27" i="8" s="1"/>
  <c r="F27" i="8"/>
  <c r="E28" i="8"/>
  <c r="F28" i="8"/>
  <c r="G28" i="8"/>
  <c r="D17" i="8"/>
  <c r="E17" i="8" s="1"/>
  <c r="E24" i="8"/>
  <c r="F24" i="8" s="1"/>
  <c r="G24" i="8" s="1"/>
  <c r="E23" i="8"/>
  <c r="F23" i="8" s="1"/>
  <c r="G23" i="8" s="1"/>
  <c r="E22" i="8"/>
  <c r="F22" i="8" s="1"/>
  <c r="E21" i="8"/>
  <c r="E20" i="8"/>
  <c r="F20" i="8" s="1"/>
  <c r="G20" i="8" s="1"/>
  <c r="E19" i="8"/>
  <c r="E18" i="8"/>
  <c r="F18" i="8" s="1"/>
  <c r="E16" i="8"/>
  <c r="F17" i="9" l="1"/>
  <c r="G17" i="9" s="1"/>
  <c r="G16" i="9"/>
  <c r="F20" i="9"/>
  <c r="G20" i="9" s="1"/>
  <c r="G21" i="9"/>
  <c r="F24" i="9"/>
  <c r="G24" i="9" s="1"/>
  <c r="G25" i="9"/>
  <c r="F28" i="9"/>
  <c r="G28" i="9" s="1"/>
  <c r="G32" i="9"/>
  <c r="F27" i="9"/>
  <c r="G27" i="9" s="1"/>
  <c r="E45" i="9"/>
  <c r="G26" i="8"/>
  <c r="E45" i="8"/>
  <c r="G19" i="8"/>
  <c r="F17" i="8"/>
  <c r="G17" i="8" s="1"/>
  <c r="G18" i="8"/>
  <c r="F21" i="8"/>
  <c r="G21" i="8" s="1"/>
  <c r="G22" i="8"/>
  <c r="F16" i="8"/>
  <c r="F19" i="8"/>
  <c r="E27" i="7"/>
  <c r="G26" i="7"/>
  <c r="F25" i="7"/>
  <c r="G25" i="7" s="1"/>
  <c r="E24" i="7"/>
  <c r="F24" i="7" s="1"/>
  <c r="G24" i="7" s="1"/>
  <c r="F23" i="7"/>
  <c r="G23" i="7" s="1"/>
  <c r="E23" i="7"/>
  <c r="E22" i="7"/>
  <c r="E21" i="7"/>
  <c r="E20" i="7"/>
  <c r="F20" i="7" s="1"/>
  <c r="G20" i="7" s="1"/>
  <c r="F19" i="7"/>
  <c r="G19" i="7" s="1"/>
  <c r="E19" i="7"/>
  <c r="E18" i="7"/>
  <c r="E17" i="7"/>
  <c r="E16" i="7"/>
  <c r="F45" i="9" l="1"/>
  <c r="G45" i="9"/>
  <c r="B11" i="9" s="1"/>
  <c r="F45" i="8"/>
  <c r="G16" i="8"/>
  <c r="G45" i="8" s="1"/>
  <c r="B11" i="8" s="1"/>
  <c r="E45" i="7"/>
  <c r="G27" i="7"/>
  <c r="G22" i="7"/>
  <c r="F18" i="7"/>
  <c r="G18" i="7" s="1"/>
  <c r="F22" i="7"/>
  <c r="F27" i="7"/>
  <c r="F17" i="7"/>
  <c r="G17" i="7" s="1"/>
  <c r="F21" i="7"/>
  <c r="G21" i="7" s="1"/>
  <c r="F16" i="7"/>
  <c r="E27" i="6"/>
  <c r="G26" i="6"/>
  <c r="F45" i="7" l="1"/>
  <c r="G16" i="7"/>
  <c r="G45" i="7" s="1"/>
  <c r="B11" i="7" s="1"/>
  <c r="F27" i="6"/>
  <c r="G27" i="6" s="1"/>
  <c r="E17" i="6"/>
  <c r="F17" i="6" s="1"/>
  <c r="G17" i="6" s="1"/>
  <c r="E21" i="6"/>
  <c r="F21" i="6" s="1"/>
  <c r="G21" i="6" s="1"/>
  <c r="E22" i="6"/>
  <c r="F22" i="6" s="1"/>
  <c r="G22" i="6" s="1"/>
  <c r="E23" i="6"/>
  <c r="F23" i="6" s="1"/>
  <c r="G23" i="6" s="1"/>
  <c r="E24" i="6"/>
  <c r="E18" i="6"/>
  <c r="E19" i="6"/>
  <c r="F19" i="6" s="1"/>
  <c r="G19" i="6" s="1"/>
  <c r="E20" i="6"/>
  <c r="F20" i="6" s="1"/>
  <c r="G20" i="6" s="1"/>
  <c r="E16" i="6"/>
  <c r="F16" i="6" s="1"/>
  <c r="G16" i="6" s="1"/>
  <c r="F18" i="6"/>
  <c r="G18" i="6" s="1"/>
  <c r="F24" i="6"/>
  <c r="G24" i="6" s="1"/>
  <c r="F25" i="6"/>
  <c r="G25" i="6" s="1"/>
  <c r="E45" i="6" l="1"/>
  <c r="G45" i="6"/>
  <c r="B11" i="6" s="1"/>
  <c r="F45" i="6"/>
</calcChain>
</file>

<file path=xl/sharedStrings.xml><?xml version="1.0" encoding="utf-8"?>
<sst xmlns="http://schemas.openxmlformats.org/spreadsheetml/2006/main" count="167" uniqueCount="79">
  <si>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</si>
  <si>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</si>
  <si>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</si>
  <si>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</si>
  <si>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</si>
  <si>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</si>
  <si>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</si>
  <si>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</si>
  <si>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</si>
  <si>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</si>
  <si>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</si>
  <si>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</si>
  <si>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</si>
  <si>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</si>
  <si>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</si>
  <si>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</si>
  <si>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</si>
  <si>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</si>
  <si>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</si>
  <si>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</si>
  <si>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</si>
  <si>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</si>
  <si>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</si>
  <si>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Intel HD530 Graphics</t>
    <phoneticPr fontId="2" type="noConversion"/>
  </si>
  <si>
    <t>hp 500-151kr</t>
    <phoneticPr fontId="2" type="noConversion"/>
  </si>
  <si>
    <t>인텔 H110 칩셋</t>
    <phoneticPr fontId="2" type="noConversion"/>
  </si>
  <si>
    <t>전면 USB 3.0 2개</t>
    <phoneticPr fontId="2" type="noConversion"/>
  </si>
  <si>
    <t>후면 USB 3.0 2개 / USB 2.0 2개</t>
    <phoneticPr fontId="2" type="noConversion"/>
  </si>
  <si>
    <t>후면 USB 3.0 2개 / USB 2.0 4개</t>
    <phoneticPr fontId="2" type="noConversion"/>
  </si>
  <si>
    <t>HDMI 포트 2개</t>
    <phoneticPr fontId="2" type="noConversion"/>
  </si>
  <si>
    <t>(최대 2개의 모니터 연결)</t>
  </si>
  <si>
    <t>Windows 10 64bit</t>
    <phoneticPr fontId="2" type="noConversion"/>
  </si>
  <si>
    <t>HP 400 G3 SFF</t>
    <phoneticPr fontId="2" type="noConversion"/>
  </si>
  <si>
    <t>인텔 i3-6100 3.7GHz</t>
    <phoneticPr fontId="2" type="noConversion"/>
  </si>
  <si>
    <t>8GB DDR4 RAM (최대 32GB)</t>
    <phoneticPr fontId="2" type="noConversion"/>
  </si>
  <si>
    <t>128GB SSD</t>
    <phoneticPr fontId="2" type="noConversion"/>
  </si>
  <si>
    <t xml:space="preserve">디스플레이 포트 1개 + VGA 포트 1개 </t>
    <phoneticPr fontId="2" type="noConversion"/>
  </si>
  <si>
    <t>(최대 2개의 모니터 연결)</t>
    <phoneticPr fontId="2" type="noConversion"/>
  </si>
  <si>
    <t>전면 USB 3.0 2개</t>
    <phoneticPr fontId="2" type="noConversion"/>
  </si>
  <si>
    <t>8GB DDR3 RAM</t>
    <phoneticPr fontId="2" type="noConversion"/>
  </si>
  <si>
    <t>128GB SSD / 1TB 7200RPM HDD</t>
    <phoneticPr fontId="2" type="noConversion"/>
  </si>
  <si>
    <t>강원도청소년수련관</t>
    <phoneticPr fontId="2" type="noConversion"/>
  </si>
  <si>
    <t>Windows 7/10 Pro 64bit</t>
    <phoneticPr fontId="2" type="noConversion"/>
  </si>
  <si>
    <t>프로젝터</t>
    <phoneticPr fontId="2" type="noConversion"/>
  </si>
  <si>
    <t>캐논 GL-642</t>
    <phoneticPr fontId="2" type="noConversion"/>
  </si>
  <si>
    <t>물품식별번호 : 23042148</t>
    <phoneticPr fontId="2" type="noConversion"/>
  </si>
  <si>
    <t>(현장설치도)</t>
    <phoneticPr fontId="2" type="noConversion"/>
  </si>
  <si>
    <t>명암비 : 10,000 : 1</t>
    <phoneticPr fontId="2" type="noConversion"/>
  </si>
  <si>
    <t>스크린</t>
    <phoneticPr fontId="2" type="noConversion"/>
  </si>
  <si>
    <t>HP ES1818</t>
    <phoneticPr fontId="2" type="noConversion"/>
  </si>
  <si>
    <t>1800 x 1800 스크린</t>
    <phoneticPr fontId="2" type="noConversion"/>
  </si>
  <si>
    <t>유선 리모컨</t>
    <phoneticPr fontId="2" type="noConversion"/>
  </si>
  <si>
    <t>RGB 단자함 포함</t>
    <phoneticPr fontId="2" type="noConversion"/>
  </si>
  <si>
    <t>80인치 전동 노출형</t>
    <phoneticPr fontId="2" type="noConversion"/>
  </si>
  <si>
    <t>전동 매립형 교체</t>
    <phoneticPr fontId="2" type="noConversion"/>
  </si>
  <si>
    <t>점검구 설치외 추가공사</t>
    <phoneticPr fontId="2" type="noConversion"/>
  </si>
  <si>
    <t>스크린옵션</t>
    <phoneticPr fontId="2" type="noConversion"/>
  </si>
  <si>
    <t>캐논 GL-652</t>
    <phoneticPr fontId="2" type="noConversion"/>
  </si>
  <si>
    <t>화면밝기 : 5200 안시루멘</t>
    <phoneticPr fontId="2" type="noConversion"/>
  </si>
  <si>
    <t>해상도 : 1024 x 768 XGA</t>
    <phoneticPr fontId="2" type="noConversion"/>
  </si>
  <si>
    <t>화면밝기 : 4200 안시루멘</t>
    <phoneticPr fontId="2" type="noConversion"/>
  </si>
  <si>
    <t>렌즈초점거리: f=19.158~23.018</t>
    <phoneticPr fontId="2" type="noConversion"/>
  </si>
  <si>
    <t>렌즈초점거리: f=18.20~29.38</t>
    <phoneticPr fontId="2" type="noConversion"/>
  </si>
  <si>
    <t>명암비 : 15,000 : 1</t>
    <phoneticPr fontId="2" type="noConversion"/>
  </si>
  <si>
    <t>초소형 사이즈</t>
    <phoneticPr fontId="2" type="noConversion"/>
  </si>
  <si>
    <t>(슬림형)</t>
    <phoneticPr fontId="2" type="noConversion"/>
  </si>
  <si>
    <t>(타워형)</t>
    <phoneticPr fontId="2" type="noConversion"/>
  </si>
  <si>
    <t>300W 파워 서플라이</t>
    <phoneticPr fontId="2" type="noConversion"/>
  </si>
  <si>
    <t>802.11b/g/n 무선랜 및 블루투스 4.0 포함</t>
    <phoneticPr fontId="2" type="noConversion"/>
  </si>
  <si>
    <t>180W 파워서플라이</t>
    <phoneticPr fontId="2" type="noConversion"/>
  </si>
  <si>
    <t>95x270x299.5mm</t>
    <phoneticPr fontId="2" type="noConversion"/>
  </si>
  <si>
    <t>길이 29.9 x 너비 9.5 x 높이 27cm</t>
    <phoneticPr fontId="2" type="noConversion"/>
  </si>
  <si>
    <t>무게 4.43kg</t>
    <phoneticPr fontId="2" type="noConversion"/>
  </si>
  <si>
    <t>무게 7.15kg</t>
    <phoneticPr fontId="2" type="noConversion"/>
  </si>
  <si>
    <t>길이 37.50 x 너비 16.51 x 높이 36.39cm</t>
    <phoneticPr fontId="2" type="noConversion"/>
  </si>
  <si>
    <t>모니터</t>
    <phoneticPr fontId="2" type="noConversion"/>
  </si>
  <si>
    <t>HP 23er</t>
    <phoneticPr fontId="2" type="noConversion"/>
  </si>
  <si>
    <t>23인치 Full HD IPS 모니터</t>
    <phoneticPr fontId="2" type="noConversion"/>
  </si>
  <si>
    <t>HDMI 2 + RGB 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</si>
</sst>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41" fontId="5" fillId="0" borderId="9" xfId="1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904875</xdr:colOff>
      <xdr:row>18</xdr:row>
      <xdr:rowOff>57150</xdr:rowOff>
    </xdr:from>
    <xdr:to>
      <xdr:col>6</xdr:col>
      <xdr:colOff>981075</xdr:colOff>
      <xdr:row>29</xdr:row>
      <xdr:rowOff>95250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3810000"/>
          <a:ext cx="2133600" cy="213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285749</xdr:colOff>
      <xdr:row>18</xdr:row>
      <xdr:rowOff>19049</xdr:rowOff>
    </xdr:from>
    <xdr:to>
      <xdr:col>4</xdr:col>
      <xdr:colOff>818008</xdr:colOff>
      <xdr:row>30</xdr:row>
      <xdr:rowOff>0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599" y="3771899"/>
          <a:ext cx="1484759" cy="22669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600075</xdr:colOff>
      <xdr:row>19</xdr:row>
      <xdr:rowOff>66675</xdr:rowOff>
    </xdr:from>
    <xdr:to>
      <xdr:col>6</xdr:col>
      <xdr:colOff>447675</xdr:colOff>
      <xdr:row>34</xdr:row>
      <xdr:rowOff>66675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5" y="4010025"/>
          <a:ext cx="2857500" cy="2857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4" workbookViewId="0">
      <selection activeCell="C38" sqref="C38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41</v>
      </c>
      <c r="B4" s="46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7370000</v>
      </c>
      <c r="C11" s="5"/>
      <c r="D11" s="5"/>
      <c r="E11" s="5"/>
    </row>
    <row r="12" spans="1:7" ht="15" customHeight="1" x14ac:dyDescent="0.15">
      <c r="A12" s="3" t="s">
        <v>5</v>
      </c>
      <c r="B12" s="41">
        <v>42832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8" si="0">C16*D16</f>
        <v>0</v>
      </c>
      <c r="F16" s="20">
        <f t="shared" ref="F16:F28" si="1">E16*10%</f>
        <v>0</v>
      </c>
      <c r="G16" s="21">
        <f t="shared" ref="G16:G28" si="2">SUM(E16:F16)</f>
        <v>0</v>
      </c>
    </row>
    <row r="17" spans="1:9" s="3" customFormat="1" ht="15" customHeight="1" x14ac:dyDescent="0.15">
      <c r="A17" s="22" t="s">
        <v>43</v>
      </c>
      <c r="B17" s="44" t="s">
        <v>57</v>
      </c>
      <c r="C17" s="17">
        <v>3</v>
      </c>
      <c r="D17" s="23">
        <v>1800000</v>
      </c>
      <c r="E17" s="19">
        <f t="shared" si="0"/>
        <v>5400000</v>
      </c>
      <c r="F17" s="20">
        <f t="shared" si="1"/>
        <v>540000</v>
      </c>
      <c r="G17" s="20">
        <f t="shared" si="2"/>
        <v>5940000</v>
      </c>
      <c r="I17" s="39"/>
    </row>
    <row r="18" spans="1:9" s="3" customFormat="1" ht="15" customHeight="1" x14ac:dyDescent="0.15">
      <c r="A18" s="22"/>
      <c r="B18" s="44" t="s">
        <v>45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4" t="s">
        <v>46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4" t="s">
        <v>58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4" t="s">
        <v>59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4" t="s">
        <v>62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  <c r="I22" s="39"/>
    </row>
    <row r="23" spans="1:9" s="3" customFormat="1" ht="15" customHeight="1" x14ac:dyDescent="0.15">
      <c r="A23" s="22"/>
      <c r="B23" s="44" t="s">
        <v>63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4"/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4"/>
      <c r="C25" s="17"/>
      <c r="D25" s="23"/>
      <c r="E25" s="19">
        <f t="shared" si="0"/>
        <v>0</v>
      </c>
      <c r="F25" s="20">
        <f t="shared" si="1"/>
        <v>0</v>
      </c>
      <c r="G25" s="20">
        <f t="shared" si="2"/>
        <v>0</v>
      </c>
    </row>
    <row r="26" spans="1:9" s="3" customFormat="1" ht="15" customHeight="1" x14ac:dyDescent="0.15">
      <c r="A26" s="22" t="s">
        <v>48</v>
      </c>
      <c r="B26" s="44" t="s">
        <v>49</v>
      </c>
      <c r="C26" s="17">
        <v>2</v>
      </c>
      <c r="D26" s="23">
        <v>400000</v>
      </c>
      <c r="E26" s="19">
        <f t="shared" si="0"/>
        <v>800000</v>
      </c>
      <c r="F26" s="20">
        <f t="shared" si="1"/>
        <v>80000</v>
      </c>
      <c r="G26" s="20">
        <f t="shared" si="2"/>
        <v>880000</v>
      </c>
    </row>
    <row r="27" spans="1:9" s="3" customFormat="1" ht="15" customHeight="1" x14ac:dyDescent="0.15">
      <c r="A27" s="22"/>
      <c r="B27" s="44" t="s">
        <v>50</v>
      </c>
      <c r="C27" s="17"/>
      <c r="D27" s="23"/>
      <c r="E27" s="19">
        <f t="shared" si="0"/>
        <v>0</v>
      </c>
      <c r="F27" s="20">
        <f t="shared" si="1"/>
        <v>0</v>
      </c>
      <c r="G27" s="20">
        <f t="shared" si="2"/>
        <v>0</v>
      </c>
    </row>
    <row r="28" spans="1:9" s="3" customFormat="1" ht="15" customHeight="1" x14ac:dyDescent="0.15">
      <c r="A28" s="22"/>
      <c r="B28" s="44" t="s">
        <v>51</v>
      </c>
      <c r="C28" s="17"/>
      <c r="D28" s="23"/>
      <c r="E28" s="19">
        <f t="shared" si="0"/>
        <v>0</v>
      </c>
      <c r="F28" s="20">
        <f t="shared" si="1"/>
        <v>0</v>
      </c>
      <c r="G28" s="20">
        <f t="shared" si="2"/>
        <v>0</v>
      </c>
    </row>
    <row r="29" spans="1:9" s="3" customFormat="1" ht="15" customHeight="1" x14ac:dyDescent="0.15">
      <c r="A29" s="22"/>
      <c r="B29" s="44" t="s">
        <v>52</v>
      </c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4" t="s">
        <v>53</v>
      </c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4"/>
      <c r="C31" s="17"/>
      <c r="D31" s="23"/>
      <c r="E31" s="19"/>
      <c r="F31" s="20"/>
      <c r="G31" s="20"/>
    </row>
    <row r="32" spans="1:9" s="3" customFormat="1" ht="15" customHeight="1" x14ac:dyDescent="0.15">
      <c r="A32" s="22" t="s">
        <v>56</v>
      </c>
      <c r="B32" s="42" t="s">
        <v>54</v>
      </c>
      <c r="C32" s="17">
        <v>2</v>
      </c>
      <c r="D32" s="23">
        <v>250000</v>
      </c>
      <c r="E32" s="19">
        <f t="shared" ref="E32" si="3">C32*D32</f>
        <v>500000</v>
      </c>
      <c r="F32" s="20">
        <f t="shared" ref="F32" si="4">E32*10%</f>
        <v>50000</v>
      </c>
      <c r="G32" s="20">
        <f t="shared" ref="G32" si="5">SUM(E32:F32)</f>
        <v>550000</v>
      </c>
    </row>
    <row r="33" spans="1:7" s="3" customFormat="1" ht="15" customHeight="1" x14ac:dyDescent="0.15">
      <c r="A33" s="22"/>
      <c r="B33" s="42" t="s">
        <v>55</v>
      </c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6700000</v>
      </c>
      <c r="F45" s="33">
        <f>SUM(F16:F44)</f>
        <v>670000</v>
      </c>
      <c r="G45" s="33">
        <f>SUM(G16:G44)</f>
        <v>7370000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7" workbookViewId="0">
      <selection activeCell="B22" sqref="B22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41</v>
      </c>
      <c r="B4" s="46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5885000</v>
      </c>
      <c r="C11" s="5"/>
      <c r="D11" s="5"/>
      <c r="E11" s="5"/>
    </row>
    <row r="12" spans="1:7" ht="15" customHeight="1" x14ac:dyDescent="0.15">
      <c r="A12" s="3" t="s">
        <v>5</v>
      </c>
      <c r="B12" s="41">
        <v>42832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4" si="0">C16*D16</f>
        <v>0</v>
      </c>
      <c r="F16" s="20">
        <f t="shared" ref="F16:F24" si="1">E16*10%</f>
        <v>0</v>
      </c>
      <c r="G16" s="21">
        <f t="shared" ref="G16:G24" si="2">SUM(E16:F16)</f>
        <v>0</v>
      </c>
    </row>
    <row r="17" spans="1:9" s="3" customFormat="1" ht="15" customHeight="1" x14ac:dyDescent="0.15">
      <c r="A17" s="22" t="s">
        <v>43</v>
      </c>
      <c r="B17" s="44" t="s">
        <v>44</v>
      </c>
      <c r="C17" s="17">
        <v>3</v>
      </c>
      <c r="D17" s="23">
        <f>1485000/1.1</f>
        <v>1350000</v>
      </c>
      <c r="E17" s="19">
        <f t="shared" si="0"/>
        <v>4050000</v>
      </c>
      <c r="F17" s="20">
        <f t="shared" si="1"/>
        <v>405000</v>
      </c>
      <c r="G17" s="20">
        <f t="shared" si="2"/>
        <v>4455000</v>
      </c>
      <c r="I17" s="39"/>
    </row>
    <row r="18" spans="1:9" s="3" customFormat="1" ht="15" customHeight="1" x14ac:dyDescent="0.15">
      <c r="A18" s="22"/>
      <c r="B18" s="44" t="s">
        <v>45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4" t="s">
        <v>46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4" t="s">
        <v>60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4" t="s">
        <v>59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4" t="s">
        <v>61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  <c r="I22" s="39"/>
    </row>
    <row r="23" spans="1:9" s="3" customFormat="1" ht="15" customHeight="1" x14ac:dyDescent="0.15">
      <c r="A23" s="22"/>
      <c r="B23" s="44" t="s">
        <v>47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4"/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4"/>
      <c r="C25" s="17"/>
      <c r="D25" s="23"/>
      <c r="E25" s="19">
        <f t="shared" ref="E25:E28" si="3">C25*D25</f>
        <v>0</v>
      </c>
      <c r="F25" s="20">
        <f t="shared" ref="F25:F28" si="4">E25*10%</f>
        <v>0</v>
      </c>
      <c r="G25" s="20">
        <f t="shared" ref="G25:G28" si="5">SUM(E25:F25)</f>
        <v>0</v>
      </c>
    </row>
    <row r="26" spans="1:9" s="3" customFormat="1" ht="15" customHeight="1" x14ac:dyDescent="0.15">
      <c r="A26" s="22" t="s">
        <v>48</v>
      </c>
      <c r="B26" s="44" t="s">
        <v>49</v>
      </c>
      <c r="C26" s="17">
        <v>2</v>
      </c>
      <c r="D26" s="23">
        <v>400000</v>
      </c>
      <c r="E26" s="19">
        <f t="shared" si="3"/>
        <v>800000</v>
      </c>
      <c r="F26" s="20">
        <f t="shared" si="4"/>
        <v>80000</v>
      </c>
      <c r="G26" s="20">
        <f t="shared" si="5"/>
        <v>880000</v>
      </c>
    </row>
    <row r="27" spans="1:9" s="3" customFormat="1" ht="15" customHeight="1" x14ac:dyDescent="0.15">
      <c r="A27" s="22"/>
      <c r="B27" s="44" t="s">
        <v>50</v>
      </c>
      <c r="C27" s="17"/>
      <c r="D27" s="23"/>
      <c r="E27" s="19">
        <f t="shared" si="3"/>
        <v>0</v>
      </c>
      <c r="F27" s="20">
        <f t="shared" si="4"/>
        <v>0</v>
      </c>
      <c r="G27" s="20">
        <f t="shared" si="5"/>
        <v>0</v>
      </c>
    </row>
    <row r="28" spans="1:9" s="3" customFormat="1" ht="15" customHeight="1" x14ac:dyDescent="0.15">
      <c r="A28" s="22"/>
      <c r="B28" s="44" t="s">
        <v>51</v>
      </c>
      <c r="C28" s="17"/>
      <c r="D28" s="23"/>
      <c r="E28" s="19">
        <f t="shared" si="3"/>
        <v>0</v>
      </c>
      <c r="F28" s="20">
        <f t="shared" si="4"/>
        <v>0</v>
      </c>
      <c r="G28" s="20">
        <f t="shared" si="5"/>
        <v>0</v>
      </c>
    </row>
    <row r="29" spans="1:9" s="3" customFormat="1" ht="15" customHeight="1" x14ac:dyDescent="0.15">
      <c r="A29" s="22"/>
      <c r="B29" s="44" t="s">
        <v>52</v>
      </c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4" t="s">
        <v>53</v>
      </c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4"/>
      <c r="C31" s="17"/>
      <c r="D31" s="23"/>
      <c r="E31" s="19"/>
      <c r="F31" s="20"/>
      <c r="G31" s="20"/>
    </row>
    <row r="32" spans="1:9" s="3" customFormat="1" ht="15" customHeight="1" x14ac:dyDescent="0.15">
      <c r="A32" s="22" t="s">
        <v>56</v>
      </c>
      <c r="B32" s="42" t="s">
        <v>54</v>
      </c>
      <c r="C32" s="17">
        <v>2</v>
      </c>
      <c r="D32" s="23">
        <v>250000</v>
      </c>
      <c r="E32" s="19">
        <f t="shared" ref="E32" si="6">C32*D32</f>
        <v>500000</v>
      </c>
      <c r="F32" s="20">
        <f t="shared" ref="F32" si="7">E32*10%</f>
        <v>50000</v>
      </c>
      <c r="G32" s="20">
        <f t="shared" ref="G32" si="8">SUM(E32:F32)</f>
        <v>550000</v>
      </c>
    </row>
    <row r="33" spans="1:7" s="3" customFormat="1" ht="15" customHeight="1" x14ac:dyDescent="0.15">
      <c r="A33" s="22"/>
      <c r="B33" s="42" t="s">
        <v>55</v>
      </c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5350000</v>
      </c>
      <c r="F45" s="33">
        <f>SUM(F16:F44)</f>
        <v>535000</v>
      </c>
      <c r="G45" s="33">
        <f>SUM(G16:G44)</f>
        <v>5885000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3" workbookViewId="0">
      <selection activeCell="I43" sqref="I4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41</v>
      </c>
      <c r="B4" s="46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2904000</v>
      </c>
      <c r="C11" s="5"/>
      <c r="D11" s="5"/>
      <c r="E11" s="5"/>
    </row>
    <row r="12" spans="1:7" ht="15" customHeight="1" x14ac:dyDescent="0.15">
      <c r="A12" s="3" t="s">
        <v>5</v>
      </c>
      <c r="B12" s="41">
        <v>42832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4" si="0">C16*D16</f>
        <v>0</v>
      </c>
      <c r="F16" s="20">
        <f t="shared" ref="F16:F24" si="1">E16*10%</f>
        <v>0</v>
      </c>
      <c r="G16" s="21">
        <f t="shared" ref="G16:G27" si="2">SUM(E16:F16)</f>
        <v>0</v>
      </c>
    </row>
    <row r="17" spans="1:9" s="3" customFormat="1" ht="15" customHeight="1" x14ac:dyDescent="0.15">
      <c r="A17" s="22" t="s">
        <v>21</v>
      </c>
      <c r="B17" s="22" t="s">
        <v>24</v>
      </c>
      <c r="C17" s="17">
        <v>3</v>
      </c>
      <c r="D17" s="23">
        <v>700000</v>
      </c>
      <c r="E17" s="19">
        <f t="shared" si="0"/>
        <v>2100000</v>
      </c>
      <c r="F17" s="20">
        <f t="shared" si="1"/>
        <v>210000</v>
      </c>
      <c r="G17" s="20">
        <f t="shared" si="2"/>
        <v>2310000</v>
      </c>
      <c r="I17" s="39"/>
    </row>
    <row r="18" spans="1:9" s="3" customFormat="1" ht="15" customHeight="1" x14ac:dyDescent="0.15">
      <c r="A18" s="22" t="s">
        <v>66</v>
      </c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33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25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39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2" t="s">
        <v>40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  <c r="I22" s="39"/>
    </row>
    <row r="23" spans="1:9" s="3" customFormat="1" ht="15" customHeight="1" x14ac:dyDescent="0.15">
      <c r="A23" s="22"/>
      <c r="B23" s="42" t="s">
        <v>22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2" t="s">
        <v>23</v>
      </c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2" t="s">
        <v>31</v>
      </c>
      <c r="C25" s="17"/>
      <c r="D25" s="23"/>
      <c r="E25" s="19"/>
      <c r="F25" s="20">
        <f>E25*10%</f>
        <v>0</v>
      </c>
      <c r="G25" s="20">
        <f t="shared" si="2"/>
        <v>0</v>
      </c>
    </row>
    <row r="26" spans="1:9" s="3" customFormat="1" ht="15" customHeight="1" x14ac:dyDescent="0.15">
      <c r="A26" s="22"/>
      <c r="B26" s="42" t="s">
        <v>29</v>
      </c>
      <c r="C26" s="17"/>
      <c r="D26" s="23"/>
      <c r="E26" s="19"/>
      <c r="F26" s="20"/>
      <c r="G26" s="20">
        <f t="shared" si="2"/>
        <v>0</v>
      </c>
    </row>
    <row r="27" spans="1:9" s="3" customFormat="1" ht="15" customHeight="1" x14ac:dyDescent="0.15">
      <c r="A27" s="22"/>
      <c r="B27" s="42" t="s">
        <v>30</v>
      </c>
      <c r="C27" s="17"/>
      <c r="D27" s="23"/>
      <c r="E27" s="19">
        <f t="shared" ref="E27" si="3">C27*D27</f>
        <v>0</v>
      </c>
      <c r="F27" s="20">
        <f>E27*10%</f>
        <v>0</v>
      </c>
      <c r="G27" s="20">
        <f t="shared" si="2"/>
        <v>0</v>
      </c>
    </row>
    <row r="28" spans="1:9" s="3" customFormat="1" ht="15" customHeight="1" x14ac:dyDescent="0.15">
      <c r="A28" s="22"/>
      <c r="B28" s="42" t="s">
        <v>26</v>
      </c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2" t="s">
        <v>27</v>
      </c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2" t="s">
        <v>67</v>
      </c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 t="s">
        <v>68</v>
      </c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 t="s">
        <v>74</v>
      </c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 t="s">
        <v>73</v>
      </c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 t="s">
        <v>75</v>
      </c>
      <c r="B35" s="42" t="s">
        <v>76</v>
      </c>
      <c r="C35" s="17">
        <v>3</v>
      </c>
      <c r="D35" s="23">
        <v>180000</v>
      </c>
      <c r="E35" s="19">
        <f t="shared" ref="E35" si="4">C35*D35</f>
        <v>540000</v>
      </c>
      <c r="F35" s="20">
        <f t="shared" ref="F35" si="5">E35*10%</f>
        <v>54000</v>
      </c>
      <c r="G35" s="20">
        <f t="shared" ref="G35" si="6">SUM(E35:F35)</f>
        <v>594000</v>
      </c>
    </row>
    <row r="36" spans="1:7" s="3" customFormat="1" ht="15" customHeight="1" x14ac:dyDescent="0.15">
      <c r="A36" s="22"/>
      <c r="B36" s="42" t="s">
        <v>77</v>
      </c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 t="s">
        <v>78</v>
      </c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2640000</v>
      </c>
      <c r="F45" s="33">
        <f>SUM(F16:F44)</f>
        <v>264000</v>
      </c>
      <c r="G45" s="33">
        <f>SUM(G16:G44)</f>
        <v>2904000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F43" sqref="F4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41</v>
      </c>
      <c r="B4" s="46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2706000</v>
      </c>
      <c r="C11" s="5"/>
      <c r="D11" s="5"/>
      <c r="E11" s="5"/>
    </row>
    <row r="12" spans="1:7" ht="15" customHeight="1" x14ac:dyDescent="0.15">
      <c r="A12" s="3" t="s">
        <v>5</v>
      </c>
      <c r="B12" s="41">
        <v>42832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32</v>
      </c>
      <c r="C17" s="17">
        <v>3</v>
      </c>
      <c r="D17" s="23">
        <v>640000</v>
      </c>
      <c r="E17" s="19">
        <f t="shared" si="0"/>
        <v>1920000</v>
      </c>
      <c r="F17" s="20">
        <f t="shared" si="1"/>
        <v>192000</v>
      </c>
      <c r="G17" s="20">
        <f t="shared" si="2"/>
        <v>2112000</v>
      </c>
      <c r="I17" s="39"/>
    </row>
    <row r="18" spans="1:9" s="3" customFormat="1" ht="15" customHeight="1" x14ac:dyDescent="0.15">
      <c r="A18" s="22" t="s">
        <v>65</v>
      </c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33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25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34</v>
      </c>
      <c r="C21" s="17"/>
      <c r="D21" s="23"/>
      <c r="E21" s="19">
        <f t="shared" ref="E21:E24" si="3">C21*D21</f>
        <v>0</v>
      </c>
      <c r="F21" s="20">
        <f t="shared" si="1"/>
        <v>0</v>
      </c>
      <c r="G21" s="20">
        <f t="shared" ref="G21:G25" si="4">SUM(E21:F21)</f>
        <v>0</v>
      </c>
    </row>
    <row r="22" spans="1:9" s="3" customFormat="1" ht="15" customHeight="1" x14ac:dyDescent="0.15">
      <c r="A22" s="22"/>
      <c r="B22" s="42" t="s">
        <v>35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  <c r="I22" s="39"/>
    </row>
    <row r="23" spans="1:9" s="3" customFormat="1" ht="15" customHeight="1" x14ac:dyDescent="0.15">
      <c r="A23" s="22"/>
      <c r="B23" s="42" t="s">
        <v>22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 t="s">
        <v>23</v>
      </c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 t="s">
        <v>42</v>
      </c>
      <c r="C25" s="17"/>
      <c r="D25" s="23"/>
      <c r="E25" s="19"/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/>
      <c r="B26" s="42" t="s">
        <v>36</v>
      </c>
      <c r="C26" s="17"/>
      <c r="D26" s="23"/>
      <c r="E26" s="19"/>
      <c r="F26" s="20"/>
      <c r="G26" s="20">
        <f t="shared" ref="G26:G27" si="5">SUM(E26:F26)</f>
        <v>0</v>
      </c>
    </row>
    <row r="27" spans="1:9" s="3" customFormat="1" ht="15" customHeight="1" x14ac:dyDescent="0.15">
      <c r="A27" s="22"/>
      <c r="B27" s="42" t="s">
        <v>37</v>
      </c>
      <c r="C27" s="17"/>
      <c r="D27" s="23"/>
      <c r="E27" s="19">
        <f t="shared" ref="E27" si="6">C27*D27</f>
        <v>0</v>
      </c>
      <c r="F27" s="20">
        <f>E27*10%</f>
        <v>0</v>
      </c>
      <c r="G27" s="20">
        <f t="shared" si="5"/>
        <v>0</v>
      </c>
    </row>
    <row r="28" spans="1:9" s="3" customFormat="1" ht="15" customHeight="1" x14ac:dyDescent="0.15">
      <c r="A28" s="22"/>
      <c r="B28" s="42" t="s">
        <v>38</v>
      </c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2" t="s">
        <v>28</v>
      </c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2" t="s">
        <v>64</v>
      </c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 t="s">
        <v>69</v>
      </c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 t="s">
        <v>70</v>
      </c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 t="s">
        <v>71</v>
      </c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 t="s">
        <v>72</v>
      </c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 t="s">
        <v>75</v>
      </c>
      <c r="B37" s="42" t="s">
        <v>76</v>
      </c>
      <c r="C37" s="17">
        <v>3</v>
      </c>
      <c r="D37" s="23">
        <v>180000</v>
      </c>
      <c r="E37" s="19">
        <f t="shared" ref="E37" si="7">C37*D37</f>
        <v>540000</v>
      </c>
      <c r="F37" s="20">
        <f t="shared" ref="F37" si="8">E37*10%</f>
        <v>54000</v>
      </c>
      <c r="G37" s="20">
        <f t="shared" ref="G37" si="9">SUM(E37:F37)</f>
        <v>594000</v>
      </c>
    </row>
    <row r="38" spans="1:7" s="3" customFormat="1" ht="15" customHeight="1" x14ac:dyDescent="0.15">
      <c r="A38" s="22"/>
      <c r="B38" s="42" t="s">
        <v>77</v>
      </c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 t="s">
        <v>78</v>
      </c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2460000</v>
      </c>
      <c r="F45" s="33">
        <f>SUM(F16:F44)</f>
        <v>246000</v>
      </c>
      <c r="G45" s="33">
        <f>SUM(G16:G44)</f>
        <v>2706000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프로젝터5200</vt:lpstr>
      <vt:lpstr>프로젝터4200</vt:lpstr>
      <vt:lpstr>데스크탑타워</vt:lpstr>
      <vt:lpstr>데스크탑슬림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2017-04-07T00:24:18Z</cp:lastPrinted>
  <dcterms:created xsi:type="dcterms:W3CDTF">2001-08-16T09:14:24Z</dcterms:created>
  <dcterms:modified xsi:type="dcterms:W3CDTF">2017-04-07T02:00:44Z</dcterms:modified>
</cp:coreProperties>
</file>