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35" windowWidth="18180" windowHeight="8040" activeTab="1"/>
  </bookViews>
  <sheets>
    <sheet name="5550 (2)" sheetId="7" r:id="rId1"/>
    <sheet name="5535 (2)" sheetId="6" r:id="rId2"/>
    <sheet name="5550" sheetId="5" r:id="rId3"/>
    <sheet name="5535" sheetId="4" r:id="rId4"/>
    <sheet name="5235" sheetId="3" r:id="rId5"/>
  </sheets>
  <definedNames>
    <definedName name="_xlnm.Print_Area" localSheetId="4">'5235'!$A$1:$G$48</definedName>
    <definedName name="_xlnm.Print_Area" localSheetId="3">'5535'!$A$1:$G$48</definedName>
    <definedName name="_xlnm.Print_Area" localSheetId="1">'5535 (2)'!$A$1:$G$48</definedName>
    <definedName name="_xlnm.Print_Area" localSheetId="2">'5550'!$A$1:$G$48</definedName>
    <definedName name="_xlnm.Print_Area" localSheetId="0">'5550 (2)'!$A$1:$G$48</definedName>
  </definedNames>
  <calcPr calcId="145621"/>
</workbook>
</file>

<file path=xl/calcChain.xml><?xml version="1.0" encoding="utf-8"?>
<calcChain xmlns="http://schemas.openxmlformats.org/spreadsheetml/2006/main">
  <c r="J25" i="4" l="1"/>
  <c r="K25" i="5"/>
  <c r="K24" i="6"/>
  <c r="E17" i="7"/>
  <c r="E43" i="7" s="1"/>
  <c r="B12" i="7"/>
  <c r="K23" i="6"/>
  <c r="J23" i="6"/>
  <c r="E17" i="6"/>
  <c r="B12" i="6"/>
  <c r="K23" i="5"/>
  <c r="K24" i="5" s="1"/>
  <c r="J23" i="5"/>
  <c r="J24" i="5" s="1"/>
  <c r="J25" i="5" s="1"/>
  <c r="E17" i="5"/>
  <c r="B12" i="5"/>
  <c r="K25" i="4"/>
  <c r="K23" i="4"/>
  <c r="K24" i="4" s="1"/>
  <c r="J23" i="4"/>
  <c r="J24" i="4" s="1"/>
  <c r="E17" i="4"/>
  <c r="E43" i="4" s="1"/>
  <c r="B12" i="4"/>
  <c r="J24" i="6" l="1"/>
  <c r="J25" i="6" s="1"/>
  <c r="K25" i="6"/>
  <c r="F17" i="7"/>
  <c r="G17" i="6"/>
  <c r="G43" i="6" s="1"/>
  <c r="B11" i="6" s="1"/>
  <c r="F17" i="6"/>
  <c r="F43" i="6" s="1"/>
  <c r="E43" i="6"/>
  <c r="F17" i="5"/>
  <c r="F43" i="5" s="1"/>
  <c r="E43" i="5"/>
  <c r="F17" i="4"/>
  <c r="F43" i="4" s="1"/>
  <c r="G17" i="4"/>
  <c r="G43" i="4" s="1"/>
  <c r="B11" i="4" s="1"/>
  <c r="E17" i="3"/>
  <c r="F17" i="3" s="1"/>
  <c r="B12" i="3"/>
  <c r="G17" i="5" l="1"/>
  <c r="G43" i="5" s="1"/>
  <c r="B11" i="5" s="1"/>
  <c r="F43" i="7"/>
  <c r="G17" i="7"/>
  <c r="G43" i="7" s="1"/>
  <c r="B11" i="7" s="1"/>
  <c r="E43" i="3"/>
  <c r="F43" i="3"/>
  <c r="G17" i="3"/>
  <c r="G43" i="3" l="1"/>
  <c r="B11" i="3" s="1"/>
</calcChain>
</file>

<file path=xl/sharedStrings.xml><?xml version="1.0" encoding="utf-8"?>
<sst xmlns="http://schemas.openxmlformats.org/spreadsheetml/2006/main" count="194" uniqueCount="46">
  <si>
    <t xml:space="preserve">* REMARK </t>
    <phoneticPr fontId="3" type="noConversion"/>
  </si>
  <si>
    <t>* 견적담당 :  조규장 (010-2910-7760)</t>
    <phoneticPr fontId="3" type="noConversion"/>
  </si>
  <si>
    <t>합       계</t>
    <phoneticPr fontId="3" type="noConversion"/>
  </si>
  <si>
    <t>* 결제계좌 : 신한 719-04-210714 씨넷</t>
    <phoneticPr fontId="3" type="noConversion"/>
  </si>
  <si>
    <t>용지급지장치 550매 카세트 2ea</t>
    <phoneticPr fontId="3" type="noConversion"/>
  </si>
  <si>
    <t>자동원고이송장치 (ADF) 포함</t>
    <phoneticPr fontId="3" type="noConversion"/>
  </si>
  <si>
    <t>네트워크 출력안정성을 높인 UFR II LT 프린터 보드</t>
    <phoneticPr fontId="3" type="noConversion"/>
  </si>
  <si>
    <t>양면 복사 기능</t>
    <phoneticPr fontId="3" type="noConversion"/>
  </si>
  <si>
    <t>복합기렌탈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</si>
  <si>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</si>
  <si>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</si>
  <si>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</si>
  <si>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</si>
  <si>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</si>
  <si>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</si>
  <si>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</si>
  <si>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</si>
  <si>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</si>
  <si>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</si>
  <si>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</si>
  <si>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>담당자 :</t>
    <phoneticPr fontId="3" type="noConversion"/>
  </si>
  <si>
    <t>팩  스 :</t>
    <phoneticPr fontId="3" type="noConversion"/>
  </si>
  <si>
    <t>전  화 :</t>
    <phoneticPr fontId="3" type="noConversion"/>
  </si>
  <si>
    <t>귀하</t>
    <phoneticPr fontId="3" type="noConversion"/>
  </si>
  <si>
    <t>견     적     서</t>
    <phoneticPr fontId="3" type="noConversion"/>
  </si>
  <si>
    <t>1200dpi 컬러 복사기</t>
    <phoneticPr fontId="3" type="noConversion"/>
  </si>
  <si>
    <t>분당 35매 출력속도</t>
    <phoneticPr fontId="3" type="noConversion"/>
  </si>
  <si>
    <t>(재)강원테크노파크</t>
    <phoneticPr fontId="3" type="noConversion"/>
  </si>
  <si>
    <t>검정 기본 대당 10,000매 제공, 추가 장당 8원</t>
    <phoneticPr fontId="3" type="noConversion"/>
  </si>
  <si>
    <t>컬러 기본 대당 4,000매, 추가 장당 80원</t>
    <phoneticPr fontId="3" type="noConversion"/>
  </si>
  <si>
    <t>두대 사용량 합계분으로 계산(월간 검정 20,000매 / 컬러 8,000매)</t>
    <phoneticPr fontId="3" type="noConversion"/>
  </si>
  <si>
    <t>super G3 팩스보드 기본장착</t>
    <phoneticPr fontId="3" type="noConversion"/>
  </si>
  <si>
    <t>2년 약정 기준</t>
    <phoneticPr fontId="3" type="noConversion"/>
  </si>
  <si>
    <t>당월 미사용 기본제공 출력매수는 다음달로 이월 처리</t>
    <phoneticPr fontId="3" type="noConversion"/>
  </si>
  <si>
    <t>irc adv C5535</t>
    <phoneticPr fontId="3" type="noConversion"/>
  </si>
  <si>
    <t>irc adv C5235</t>
    <phoneticPr fontId="3" type="noConversion"/>
  </si>
  <si>
    <t>1. 2년 약정시 렌탈금액입니다.</t>
    <phoneticPr fontId="3" type="noConversion"/>
  </si>
  <si>
    <t>irc adv C5550</t>
    <phoneticPr fontId="3" type="noConversion"/>
  </si>
  <si>
    <t>분당 50매 출력속도</t>
    <phoneticPr fontId="3" type="noConversion"/>
  </si>
  <si>
    <t>스캔속도 분당 160매 (양면기준)</t>
    <phoneticPr fontId="3" type="noConversion"/>
  </si>
  <si>
    <t>다양한 용지 사이즈와 두께에 대응(300gsm 지원)</t>
    <phoneticPr fontId="3" type="noConversion"/>
  </si>
  <si>
    <t>1. 2년 약정시 금액입니다.</t>
    <phoneticPr fontId="3" type="noConversion"/>
  </si>
  <si>
    <t>1. 3년 약정시 금액입니다.</t>
    <phoneticPr fontId="3" type="noConversion"/>
  </si>
  <si>
    <t>다양한 용지 사이즈와 두께에 대응(256gsm 지원)</t>
    <phoneticPr fontId="3" type="noConversion"/>
  </si>
  <si>
    <t>스캔속도 분당 50매</t>
    <phoneticPr fontId="3" type="noConversion"/>
  </si>
  <si>
    <t>UFR II / PCL 6 지원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</si>
</sst>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0"/>
      <color rgb="FFFF0000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4" fillId="0" borderId="0" xfId="0" applyNumberFormat="1" applyFont="1" applyAlignment="1">
      <alignment vertical="center"/>
    </xf>
    <xf numFmtId="41" fontId="2" fillId="0" borderId="7" xfId="1" applyFont="1" applyBorder="1" applyAlignment="1"/>
    <xf numFmtId="0" fontId="2" fillId="0" borderId="7" xfId="0" applyFont="1" applyBorder="1" applyAlignment="1">
      <alignment horizontal="center"/>
    </xf>
    <xf numFmtId="41" fontId="2" fillId="0" borderId="0" xfId="1" applyFont="1" applyBorder="1" applyAlignment="1">
      <alignment horizont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 shrinkToFit="1"/>
    </xf>
    <xf numFmtId="41" fontId="2" fillId="0" borderId="7" xfId="0" applyNumberFormat="1" applyFont="1" applyBorder="1" applyAlignment="1">
      <alignment horizont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1" fontId="2" fillId="0" borderId="0" xfId="1" applyFont="1" applyFill="1" applyAlignment="1">
      <alignment vertical="center"/>
    </xf>
    <xf numFmtId="0" fontId="2" fillId="0" borderId="0" xfId="0" applyFont="1" applyFill="1" applyAlignment="1">
      <alignment vertical="center"/>
    </xf>
    <xf numFmtId="31" fontId="4" fillId="0" borderId="0" xfId="0" applyNumberFormat="1" applyFont="1" applyAlignment="1">
      <alignment horizontal="left" vertical="center"/>
    </xf>
    <xf numFmtId="0" fontId="2" fillId="3" borderId="0" xfId="0" applyFont="1" applyFill="1" applyAlignment="1">
      <alignment vertical="center"/>
    </xf>
    <xf numFmtId="41" fontId="2" fillId="3" borderId="0" xfId="1" applyFont="1" applyFill="1" applyAlignment="1">
      <alignment vertical="center"/>
    </xf>
    <xf numFmtId="176" fontId="4" fillId="0" borderId="0" xfId="1" applyNumberFormat="1" applyFont="1" applyAlignment="1">
      <alignment horizontal="right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4" borderId="0" xfId="0" applyFont="1" applyFill="1" applyAlignment="1">
      <alignment vertical="center"/>
    </xf>
    <xf numFmtId="41" fontId="2" fillId="0" borderId="0" xfId="1" applyFont="1" applyAlignment="1">
      <alignment horizontal="right" vertical="center"/>
    </xf>
    <xf numFmtId="41" fontId="4" fillId="0" borderId="15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>
      <alignment horizontal="left" vertical="center"/>
    </xf>
    <xf numFmtId="42" fontId="2" fillId="0" borderId="7" xfId="0" applyNumberFormat="1" applyFont="1" applyBorder="1" applyAlignment="1">
      <alignment horizontal="center" vertical="center"/>
    </xf>
    <xf numFmtId="41" fontId="2" fillId="0" borderId="7" xfId="1" applyFont="1" applyBorder="1" applyAlignment="1">
      <alignment horizontal="left"/>
    </xf>
    <xf numFmtId="41" fontId="4" fillId="0" borderId="7" xfId="1" applyFont="1" applyBorder="1" applyAlignment="1"/>
    <xf numFmtId="0" fontId="8" fillId="0" borderId="0" xfId="0" applyFont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view="pageBreakPreview" topLeftCell="A11" workbookViewId="0">
      <selection activeCell="B40" sqref="B40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6" t="s">
        <v>24</v>
      </c>
      <c r="B1" s="56"/>
      <c r="C1" s="56"/>
      <c r="D1" s="56"/>
      <c r="E1" s="56"/>
      <c r="F1" s="56"/>
      <c r="G1" s="56"/>
    </row>
    <row r="2" spans="1:13" ht="15" customHeight="1" x14ac:dyDescent="0.15">
      <c r="A2" s="3"/>
      <c r="B2" s="3"/>
      <c r="C2" s="50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7" t="s">
        <v>27</v>
      </c>
      <c r="B4" s="57"/>
      <c r="C4" s="49" t="s">
        <v>23</v>
      </c>
      <c r="D4" s="4"/>
      <c r="E4" s="4"/>
      <c r="L4" s="46"/>
    </row>
    <row r="5" spans="1:13" ht="15" customHeight="1" x14ac:dyDescent="0.15">
      <c r="A5" s="47" t="s">
        <v>22</v>
      </c>
      <c r="B5" s="6"/>
      <c r="C5" s="48"/>
      <c r="D5" s="4"/>
      <c r="E5" s="4"/>
      <c r="L5" s="46"/>
    </row>
    <row r="6" spans="1:13" ht="15" customHeight="1" x14ac:dyDescent="0.15">
      <c r="A6" s="47" t="s">
        <v>21</v>
      </c>
      <c r="B6" s="6"/>
      <c r="C6" s="4"/>
      <c r="D6" s="4"/>
      <c r="E6" s="4"/>
      <c r="L6" s="46"/>
    </row>
    <row r="7" spans="1:13" ht="15" customHeight="1" x14ac:dyDescent="0.15">
      <c r="A7" s="47" t="s">
        <v>20</v>
      </c>
      <c r="B7" s="6"/>
      <c r="C7" s="4"/>
      <c r="D7" s="4"/>
      <c r="E7" s="4"/>
      <c r="L7" s="46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5" t="s">
        <v>19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 x14ac:dyDescent="0.15">
      <c r="A11" s="3" t="s">
        <v>18</v>
      </c>
      <c r="B11" s="44">
        <f>G43</f>
        <v>858000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 x14ac:dyDescent="0.15">
      <c r="A12" s="3" t="s">
        <v>17</v>
      </c>
      <c r="B12" s="43">
        <f ca="1">NOW()</f>
        <v>42872.771794907407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 x14ac:dyDescent="0.15">
      <c r="A13" s="3" t="s">
        <v>16</v>
      </c>
      <c r="B13" s="40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 x14ac:dyDescent="0.2">
      <c r="A15" s="37" t="s">
        <v>15</v>
      </c>
      <c r="B15" s="37" t="s">
        <v>14</v>
      </c>
      <c r="C15" s="35" t="s">
        <v>13</v>
      </c>
      <c r="D15" s="35" t="s">
        <v>12</v>
      </c>
      <c r="E15" s="36" t="s">
        <v>11</v>
      </c>
      <c r="F15" s="36" t="s">
        <v>10</v>
      </c>
      <c r="G15" s="35" t="s">
        <v>9</v>
      </c>
      <c r="I15" s="1"/>
      <c r="J15" s="2"/>
      <c r="K15" s="2"/>
      <c r="L15" s="2"/>
      <c r="M15" s="1"/>
    </row>
    <row r="16" spans="1:13" s="3" customFormat="1" ht="15" customHeight="1" x14ac:dyDescent="0.15">
      <c r="A16" s="34"/>
      <c r="B16" s="33"/>
      <c r="C16" s="28"/>
      <c r="D16" s="32"/>
      <c r="E16" s="23"/>
      <c r="F16" s="16"/>
      <c r="G16" s="31"/>
      <c r="I16" s="1"/>
      <c r="J16" s="2"/>
      <c r="K16" s="2"/>
      <c r="L16" s="2"/>
      <c r="M16" s="1"/>
    </row>
    <row r="17" spans="1:13" s="3" customFormat="1" ht="15" customHeight="1" x14ac:dyDescent="0.15">
      <c r="A17" s="26" t="s">
        <v>8</v>
      </c>
      <c r="B17" s="30" t="s">
        <v>37</v>
      </c>
      <c r="C17" s="28">
        <v>2</v>
      </c>
      <c r="D17" s="22">
        <v>390000</v>
      </c>
      <c r="E17" s="23">
        <f>C17*D17</f>
        <v>780000</v>
      </c>
      <c r="F17" s="16">
        <f>E17*10%</f>
        <v>78000</v>
      </c>
      <c r="G17" s="16">
        <f t="shared" ref="G17" si="0">SUM(E17:F17)</f>
        <v>858000</v>
      </c>
      <c r="I17" s="1"/>
      <c r="J17" s="2"/>
      <c r="K17" s="2"/>
      <c r="L17" s="2"/>
      <c r="M17" s="1"/>
    </row>
    <row r="18" spans="1:13" s="3" customFormat="1" ht="15" customHeight="1" x14ac:dyDescent="0.15">
      <c r="A18" s="29"/>
      <c r="B18" s="53"/>
      <c r="C18" s="28"/>
      <c r="D18" s="22"/>
      <c r="E18" s="23"/>
      <c r="F18" s="16"/>
      <c r="G18" s="16"/>
      <c r="I18" s="1"/>
      <c r="J18" s="2"/>
      <c r="K18" s="2"/>
      <c r="L18" s="2"/>
      <c r="M18" s="1"/>
    </row>
    <row r="19" spans="1:13" s="3" customFormat="1" ht="15" customHeight="1" x14ac:dyDescent="0.15">
      <c r="A19" s="29"/>
      <c r="B19" s="25" t="s">
        <v>25</v>
      </c>
      <c r="C19" s="28"/>
      <c r="D19" s="22"/>
      <c r="E19" s="23"/>
      <c r="F19" s="16"/>
      <c r="G19" s="16"/>
      <c r="M19" s="1"/>
    </row>
    <row r="20" spans="1:13" s="3" customFormat="1" ht="15" customHeight="1" x14ac:dyDescent="0.15">
      <c r="A20" s="29"/>
      <c r="B20" s="54" t="s">
        <v>38</v>
      </c>
      <c r="C20" s="28"/>
      <c r="D20" s="22"/>
      <c r="E20" s="23"/>
      <c r="F20" s="16"/>
      <c r="G20" s="16"/>
      <c r="L20" s="24"/>
    </row>
    <row r="21" spans="1:13" s="3" customFormat="1" ht="15" customHeight="1" x14ac:dyDescent="0.15">
      <c r="A21" s="29"/>
      <c r="B21" s="54" t="s">
        <v>39</v>
      </c>
      <c r="C21" s="28"/>
      <c r="D21" s="22"/>
      <c r="E21" s="23"/>
      <c r="F21" s="16"/>
      <c r="G21" s="16"/>
    </row>
    <row r="22" spans="1:13" s="3" customFormat="1" ht="15" customHeight="1" x14ac:dyDescent="0.15">
      <c r="A22" s="26"/>
      <c r="B22" s="25" t="s">
        <v>7</v>
      </c>
      <c r="C22" s="27"/>
      <c r="D22" s="22"/>
      <c r="E22" s="23"/>
      <c r="F22" s="16"/>
      <c r="G22" s="16"/>
    </row>
    <row r="23" spans="1:13" s="3" customFormat="1" ht="15" customHeight="1" x14ac:dyDescent="0.15">
      <c r="A23" s="26"/>
      <c r="B23" s="54" t="s">
        <v>40</v>
      </c>
      <c r="C23" s="20"/>
      <c r="D23" s="22"/>
      <c r="E23" s="23"/>
      <c r="F23" s="16"/>
      <c r="G23" s="16"/>
    </row>
    <row r="24" spans="1:13" s="3" customFormat="1" ht="15" customHeight="1" x14ac:dyDescent="0.15">
      <c r="A24" s="21"/>
      <c r="B24" s="25" t="s">
        <v>6</v>
      </c>
      <c r="C24" s="20"/>
      <c r="D24" s="22"/>
      <c r="E24" s="23"/>
      <c r="F24" s="16"/>
      <c r="G24" s="16"/>
      <c r="L24" s="24"/>
    </row>
    <row r="25" spans="1:13" s="3" customFormat="1" ht="15" customHeight="1" x14ac:dyDescent="0.15">
      <c r="A25" s="21"/>
      <c r="B25" s="16" t="s">
        <v>5</v>
      </c>
      <c r="C25" s="20"/>
      <c r="D25" s="22"/>
      <c r="E25" s="23"/>
      <c r="F25" s="16"/>
      <c r="G25" s="16"/>
    </row>
    <row r="26" spans="1:13" s="3" customFormat="1" ht="15" customHeight="1" x14ac:dyDescent="0.15">
      <c r="A26" s="21"/>
      <c r="B26" s="16" t="s">
        <v>4</v>
      </c>
      <c r="C26" s="20"/>
      <c r="D26" s="22"/>
      <c r="E26" s="23"/>
      <c r="F26" s="16"/>
      <c r="G26" s="16"/>
    </row>
    <row r="27" spans="1:13" s="3" customFormat="1" ht="15" customHeight="1" x14ac:dyDescent="0.15">
      <c r="A27" s="21"/>
      <c r="B27" s="16" t="s">
        <v>31</v>
      </c>
      <c r="C27" s="20"/>
      <c r="D27" s="22"/>
      <c r="E27" s="22"/>
      <c r="F27" s="16"/>
      <c r="G27" s="16"/>
    </row>
    <row r="28" spans="1:13" s="3" customFormat="1" ht="15" customHeight="1" x14ac:dyDescent="0.15">
      <c r="A28" s="21"/>
      <c r="B28" s="51" t="s">
        <v>45</v>
      </c>
      <c r="C28" s="20"/>
      <c r="D28" s="22"/>
      <c r="E28" s="22"/>
      <c r="F28" s="16"/>
      <c r="G28" s="16"/>
      <c r="M28" s="1"/>
    </row>
    <row r="29" spans="1:13" s="3" customFormat="1" ht="15" customHeight="1" x14ac:dyDescent="0.15">
      <c r="A29" s="21"/>
      <c r="B29" s="51"/>
      <c r="C29" s="20"/>
      <c r="D29" s="22"/>
      <c r="E29" s="22"/>
      <c r="F29" s="16"/>
      <c r="G29" s="16"/>
      <c r="K29" s="4"/>
      <c r="L29" s="4"/>
      <c r="M29" s="4"/>
    </row>
    <row r="30" spans="1:13" s="3" customFormat="1" ht="15" customHeight="1" x14ac:dyDescent="0.15">
      <c r="A30" s="21"/>
      <c r="B30" s="51" t="s">
        <v>32</v>
      </c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 x14ac:dyDescent="0.15">
      <c r="A31" s="21"/>
      <c r="B31" s="51" t="s">
        <v>28</v>
      </c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 x14ac:dyDescent="0.15">
      <c r="A32" s="21"/>
      <c r="B32" s="51" t="s">
        <v>29</v>
      </c>
      <c r="C32" s="20"/>
      <c r="D32" s="22"/>
      <c r="E32" s="22"/>
      <c r="F32" s="16"/>
      <c r="G32" s="16"/>
      <c r="K32" s="4"/>
      <c r="L32" s="4"/>
      <c r="M32" s="4"/>
    </row>
    <row r="33" spans="1:12" s="3" customFormat="1" ht="15" customHeight="1" x14ac:dyDescent="0.15">
      <c r="A33" s="21"/>
      <c r="B33" s="51" t="s">
        <v>30</v>
      </c>
      <c r="C33" s="20"/>
      <c r="D33" s="22"/>
      <c r="E33" s="22"/>
      <c r="F33" s="16"/>
      <c r="G33" s="16"/>
      <c r="K33" s="4"/>
      <c r="L33" s="4"/>
    </row>
    <row r="34" spans="1:12" s="3" customFormat="1" ht="15" customHeight="1" x14ac:dyDescent="0.15">
      <c r="A34" s="21"/>
      <c r="B34" s="51" t="s">
        <v>33</v>
      </c>
      <c r="C34" s="20"/>
      <c r="D34" s="22"/>
      <c r="E34" s="22"/>
      <c r="F34" s="16"/>
      <c r="G34" s="16"/>
    </row>
    <row r="35" spans="1:12" s="3" customFormat="1" ht="15" customHeight="1" x14ac:dyDescent="0.15">
      <c r="A35" s="21"/>
      <c r="B35" s="21"/>
      <c r="C35" s="20"/>
      <c r="D35" s="22"/>
      <c r="E35" s="22"/>
      <c r="F35" s="16"/>
      <c r="G35" s="16"/>
    </row>
    <row r="36" spans="1:12" s="3" customFormat="1" ht="15" customHeight="1" x14ac:dyDescent="0.15">
      <c r="A36" s="21"/>
      <c r="B36" s="52"/>
      <c r="C36" s="20"/>
      <c r="D36" s="22"/>
      <c r="E36" s="22"/>
      <c r="F36" s="16"/>
      <c r="G36" s="16"/>
    </row>
    <row r="37" spans="1:12" s="3" customFormat="1" ht="15" customHeight="1" x14ac:dyDescent="0.15">
      <c r="A37" s="21"/>
      <c r="B37" s="21"/>
      <c r="C37" s="20"/>
      <c r="D37" s="22"/>
      <c r="E37" s="22"/>
      <c r="F37" s="16"/>
      <c r="G37" s="16"/>
    </row>
    <row r="38" spans="1:12" s="3" customFormat="1" ht="15" customHeight="1" x14ac:dyDescent="0.15">
      <c r="A38" s="21"/>
      <c r="B38" s="21"/>
      <c r="C38" s="20"/>
      <c r="D38" s="22"/>
      <c r="E38" s="22"/>
      <c r="F38" s="16"/>
      <c r="G38" s="16"/>
    </row>
    <row r="39" spans="1:12" s="3" customFormat="1" ht="15" customHeight="1" x14ac:dyDescent="0.15">
      <c r="A39" s="21"/>
      <c r="B39" s="21"/>
      <c r="C39" s="20"/>
      <c r="D39" s="22"/>
      <c r="E39" s="22"/>
      <c r="F39" s="16"/>
      <c r="G39" s="16"/>
    </row>
    <row r="40" spans="1:12" s="3" customFormat="1" ht="15" customHeight="1" x14ac:dyDescent="0.15">
      <c r="A40" s="21"/>
      <c r="B40" s="21"/>
      <c r="C40" s="20"/>
      <c r="D40" s="16"/>
      <c r="E40" s="20"/>
      <c r="F40" s="16"/>
      <c r="G40" s="16"/>
    </row>
    <row r="41" spans="1:12" s="3" customFormat="1" ht="15" customHeight="1" x14ac:dyDescent="0.15">
      <c r="A41" s="21"/>
      <c r="B41" s="21"/>
      <c r="C41" s="20"/>
      <c r="D41" s="16"/>
      <c r="E41" s="20"/>
      <c r="F41" s="16"/>
      <c r="G41" s="16"/>
    </row>
    <row r="42" spans="1:12" s="3" customFormat="1" ht="15" customHeight="1" thickBot="1" x14ac:dyDescent="0.2">
      <c r="A42" s="19"/>
      <c r="B42" s="19"/>
      <c r="C42" s="18"/>
      <c r="D42" s="17"/>
      <c r="E42" s="18"/>
      <c r="F42" s="17"/>
      <c r="G42" s="16"/>
    </row>
    <row r="43" spans="1:12" s="3" customFormat="1" ht="15" customHeight="1" x14ac:dyDescent="0.15">
      <c r="A43" s="15" t="s">
        <v>3</v>
      </c>
      <c r="B43" s="6"/>
      <c r="C43" s="5"/>
      <c r="D43" s="14" t="s">
        <v>2</v>
      </c>
      <c r="E43" s="13">
        <f>SUM(E16:E42)</f>
        <v>780000</v>
      </c>
      <c r="F43" s="12">
        <f>SUM(F16:F42)</f>
        <v>78000</v>
      </c>
      <c r="G43" s="12">
        <f>SUM(G16:G42)</f>
        <v>858000</v>
      </c>
    </row>
    <row r="44" spans="1:12" s="3" customFormat="1" ht="15" customHeight="1" thickBot="1" x14ac:dyDescent="0.2">
      <c r="A44" s="11" t="s">
        <v>1</v>
      </c>
      <c r="B44" s="10"/>
      <c r="C44" s="9"/>
      <c r="D44" s="7"/>
      <c r="E44" s="8"/>
      <c r="F44" s="7"/>
      <c r="G44" s="7"/>
    </row>
    <row r="45" spans="1:12" s="3" customFormat="1" ht="15" customHeight="1" x14ac:dyDescent="0.15">
      <c r="A45" s="3" t="s">
        <v>0</v>
      </c>
      <c r="C45" s="4"/>
      <c r="D45" s="4"/>
      <c r="E45" s="4"/>
      <c r="F45" s="4"/>
      <c r="G45" s="4"/>
    </row>
    <row r="46" spans="1:12" s="3" customFormat="1" ht="15" customHeight="1" x14ac:dyDescent="0.15">
      <c r="A46" s="55" t="s">
        <v>42</v>
      </c>
      <c r="C46" s="4"/>
      <c r="D46" s="4"/>
      <c r="E46" s="4"/>
      <c r="F46" s="4"/>
      <c r="G46" s="4"/>
    </row>
    <row r="47" spans="1:12" s="3" customFormat="1" ht="15" customHeight="1" x14ac:dyDescent="0.15">
      <c r="C47" s="4"/>
      <c r="D47" s="4"/>
      <c r="E47" s="4"/>
      <c r="F47" s="4"/>
      <c r="G47" s="4"/>
    </row>
    <row r="48" spans="1:12" s="3" customFormat="1" ht="15" customHeight="1" x14ac:dyDescent="0.15">
      <c r="A48" s="6"/>
      <c r="B48" s="6"/>
      <c r="C48" s="5"/>
      <c r="D48" s="5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tabSelected="1" view="pageBreakPreview" topLeftCell="A5" workbookViewId="0">
      <selection activeCell="B31" sqref="B31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6" t="s">
        <v>24</v>
      </c>
      <c r="B1" s="56"/>
      <c r="C1" s="56"/>
      <c r="D1" s="56"/>
      <c r="E1" s="56"/>
      <c r="F1" s="56"/>
      <c r="G1" s="56"/>
    </row>
    <row r="2" spans="1:13" ht="15" customHeight="1" x14ac:dyDescent="0.15">
      <c r="A2" s="3"/>
      <c r="B2" s="3"/>
      <c r="C2" s="50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7" t="s">
        <v>27</v>
      </c>
      <c r="B4" s="57"/>
      <c r="C4" s="49" t="s">
        <v>23</v>
      </c>
      <c r="D4" s="4"/>
      <c r="E4" s="4"/>
      <c r="L4" s="46"/>
    </row>
    <row r="5" spans="1:13" ht="15" customHeight="1" x14ac:dyDescent="0.15">
      <c r="A5" s="47" t="s">
        <v>22</v>
      </c>
      <c r="B5" s="6"/>
      <c r="C5" s="48"/>
      <c r="D5" s="4"/>
      <c r="E5" s="4"/>
      <c r="L5" s="46"/>
    </row>
    <row r="6" spans="1:13" ht="15" customHeight="1" x14ac:dyDescent="0.15">
      <c r="A6" s="47" t="s">
        <v>21</v>
      </c>
      <c r="B6" s="6"/>
      <c r="C6" s="4"/>
      <c r="D6" s="4"/>
      <c r="E6" s="4"/>
      <c r="L6" s="46"/>
    </row>
    <row r="7" spans="1:13" ht="15" customHeight="1" x14ac:dyDescent="0.15">
      <c r="A7" s="47" t="s">
        <v>20</v>
      </c>
      <c r="B7" s="6"/>
      <c r="C7" s="4"/>
      <c r="D7" s="4"/>
      <c r="E7" s="4"/>
      <c r="L7" s="46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5" t="s">
        <v>19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 x14ac:dyDescent="0.15">
      <c r="A11" s="3" t="s">
        <v>18</v>
      </c>
      <c r="B11" s="44">
        <f>G43</f>
        <v>726000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 x14ac:dyDescent="0.15">
      <c r="A12" s="3" t="s">
        <v>17</v>
      </c>
      <c r="B12" s="43">
        <f ca="1">NOW()</f>
        <v>42872.771794907407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 x14ac:dyDescent="0.15">
      <c r="A13" s="3" t="s">
        <v>16</v>
      </c>
      <c r="B13" s="40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 x14ac:dyDescent="0.2">
      <c r="A15" s="37" t="s">
        <v>15</v>
      </c>
      <c r="B15" s="37" t="s">
        <v>14</v>
      </c>
      <c r="C15" s="35" t="s">
        <v>13</v>
      </c>
      <c r="D15" s="35" t="s">
        <v>12</v>
      </c>
      <c r="E15" s="36" t="s">
        <v>11</v>
      </c>
      <c r="F15" s="36" t="s">
        <v>10</v>
      </c>
      <c r="G15" s="35" t="s">
        <v>9</v>
      </c>
      <c r="I15" s="1"/>
      <c r="J15" s="2"/>
      <c r="K15" s="2"/>
      <c r="L15" s="2"/>
      <c r="M15" s="1"/>
    </row>
    <row r="16" spans="1:13" s="3" customFormat="1" ht="15" customHeight="1" x14ac:dyDescent="0.15">
      <c r="A16" s="34"/>
      <c r="B16" s="33"/>
      <c r="C16" s="28"/>
      <c r="D16" s="32"/>
      <c r="E16" s="23"/>
      <c r="F16" s="16"/>
      <c r="G16" s="31"/>
      <c r="I16" s="1"/>
      <c r="J16" s="2"/>
      <c r="K16" s="2"/>
      <c r="L16" s="2"/>
      <c r="M16" s="1"/>
    </row>
    <row r="17" spans="1:13" s="3" customFormat="1" ht="15" customHeight="1" x14ac:dyDescent="0.15">
      <c r="A17" s="26" t="s">
        <v>8</v>
      </c>
      <c r="B17" s="30" t="s">
        <v>34</v>
      </c>
      <c r="C17" s="28">
        <v>2</v>
      </c>
      <c r="D17" s="22">
        <v>330000</v>
      </c>
      <c r="E17" s="23">
        <f>C17*D17</f>
        <v>660000</v>
      </c>
      <c r="F17" s="16">
        <f>E17*10%</f>
        <v>66000</v>
      </c>
      <c r="G17" s="16">
        <f t="shared" ref="G17" si="0">SUM(E17:F17)</f>
        <v>726000</v>
      </c>
      <c r="I17" s="1"/>
      <c r="J17" s="2"/>
      <c r="K17" s="2"/>
      <c r="L17" s="2"/>
      <c r="M17" s="1"/>
    </row>
    <row r="18" spans="1:13" s="3" customFormat="1" ht="15" customHeight="1" x14ac:dyDescent="0.15">
      <c r="A18" s="29"/>
      <c r="B18" s="53"/>
      <c r="C18" s="28"/>
      <c r="D18" s="22"/>
      <c r="E18" s="23"/>
      <c r="F18" s="16"/>
      <c r="G18" s="16"/>
      <c r="I18" s="1"/>
      <c r="J18" s="2"/>
      <c r="K18" s="2"/>
      <c r="L18" s="2"/>
      <c r="M18" s="1"/>
    </row>
    <row r="19" spans="1:13" s="3" customFormat="1" ht="15" customHeight="1" x14ac:dyDescent="0.15">
      <c r="A19" s="29"/>
      <c r="B19" s="25" t="s">
        <v>25</v>
      </c>
      <c r="C19" s="28"/>
      <c r="D19" s="22"/>
      <c r="E19" s="23"/>
      <c r="F19" s="16"/>
      <c r="G19" s="16"/>
      <c r="M19" s="1"/>
    </row>
    <row r="20" spans="1:13" s="3" customFormat="1" ht="15" customHeight="1" x14ac:dyDescent="0.15">
      <c r="A20" s="29"/>
      <c r="B20" s="25" t="s">
        <v>26</v>
      </c>
      <c r="C20" s="28"/>
      <c r="D20" s="22"/>
      <c r="E20" s="23"/>
      <c r="F20" s="16"/>
      <c r="G20" s="16"/>
      <c r="J20" s="3">
        <v>4500000</v>
      </c>
      <c r="K20" s="3">
        <v>6500000</v>
      </c>
      <c r="L20" s="24"/>
    </row>
    <row r="21" spans="1:13" s="3" customFormat="1" ht="15" customHeight="1" x14ac:dyDescent="0.15">
      <c r="A21" s="29"/>
      <c r="B21" s="54" t="s">
        <v>39</v>
      </c>
      <c r="C21" s="28"/>
      <c r="D21" s="22"/>
      <c r="E21" s="23"/>
      <c r="F21" s="16"/>
      <c r="G21" s="16"/>
      <c r="J21" s="3">
        <v>1000000</v>
      </c>
      <c r="K21" s="3">
        <v>1000000</v>
      </c>
    </row>
    <row r="22" spans="1:13" s="3" customFormat="1" ht="15" customHeight="1" x14ac:dyDescent="0.15">
      <c r="A22" s="26"/>
      <c r="B22" s="25" t="s">
        <v>7</v>
      </c>
      <c r="C22" s="27"/>
      <c r="D22" s="22"/>
      <c r="E22" s="23"/>
      <c r="F22" s="16"/>
      <c r="G22" s="16"/>
      <c r="J22" s="3">
        <v>1000000</v>
      </c>
      <c r="K22" s="3">
        <v>1000000</v>
      </c>
    </row>
    <row r="23" spans="1:13" s="3" customFormat="1" ht="15" customHeight="1" x14ac:dyDescent="0.15">
      <c r="A23" s="26"/>
      <c r="B23" s="54" t="s">
        <v>40</v>
      </c>
      <c r="C23" s="20"/>
      <c r="D23" s="22"/>
      <c r="E23" s="23"/>
      <c r="F23" s="16"/>
      <c r="G23" s="16"/>
      <c r="J23" s="3">
        <f>SUM(J20:J22)</f>
        <v>6500000</v>
      </c>
      <c r="K23" s="3">
        <f>SUM(K20:K22)</f>
        <v>8500000</v>
      </c>
    </row>
    <row r="24" spans="1:13" s="3" customFormat="1" ht="15" customHeight="1" x14ac:dyDescent="0.15">
      <c r="A24" s="21"/>
      <c r="B24" s="25" t="s">
        <v>6</v>
      </c>
      <c r="C24" s="20"/>
      <c r="D24" s="22"/>
      <c r="E24" s="23"/>
      <c r="F24" s="16"/>
      <c r="G24" s="16"/>
      <c r="J24" s="3">
        <f>J23/36</f>
        <v>180555.55555555556</v>
      </c>
      <c r="K24" s="3">
        <f>K23/36</f>
        <v>236111.11111111112</v>
      </c>
      <c r="L24" s="24"/>
    </row>
    <row r="25" spans="1:13" s="3" customFormat="1" ht="15" customHeight="1" x14ac:dyDescent="0.15">
      <c r="A25" s="21"/>
      <c r="B25" s="16" t="s">
        <v>5</v>
      </c>
      <c r="C25" s="20"/>
      <c r="D25" s="22"/>
      <c r="E25" s="23"/>
      <c r="F25" s="16"/>
      <c r="G25" s="16"/>
      <c r="J25" s="3">
        <f>J24*1.5</f>
        <v>270833.33333333337</v>
      </c>
      <c r="K25" s="3">
        <f>K24*1.5</f>
        <v>354166.66666666669</v>
      </c>
    </row>
    <row r="26" spans="1:13" s="3" customFormat="1" ht="15" customHeight="1" x14ac:dyDescent="0.15">
      <c r="A26" s="21"/>
      <c r="B26" s="16" t="s">
        <v>4</v>
      </c>
      <c r="C26" s="20"/>
      <c r="D26" s="22"/>
      <c r="E26" s="23"/>
      <c r="F26" s="16"/>
      <c r="G26" s="16"/>
    </row>
    <row r="27" spans="1:13" s="3" customFormat="1" ht="15" customHeight="1" x14ac:dyDescent="0.15">
      <c r="A27" s="21"/>
      <c r="B27" s="16" t="s">
        <v>31</v>
      </c>
      <c r="C27" s="20"/>
      <c r="D27" s="22"/>
      <c r="E27" s="22"/>
      <c r="F27" s="16"/>
      <c r="G27" s="16"/>
    </row>
    <row r="28" spans="1:13" s="3" customFormat="1" ht="15" customHeight="1" x14ac:dyDescent="0.15">
      <c r="A28" s="21"/>
      <c r="B28" s="51" t="s">
        <v>45</v>
      </c>
      <c r="C28" s="20"/>
      <c r="D28" s="22"/>
      <c r="E28" s="22"/>
      <c r="F28" s="16"/>
      <c r="G28" s="16"/>
      <c r="M28" s="1"/>
    </row>
    <row r="29" spans="1:13" s="3" customFormat="1" ht="15" customHeight="1" x14ac:dyDescent="0.15">
      <c r="A29" s="21"/>
      <c r="B29" s="51"/>
      <c r="C29" s="20"/>
      <c r="D29" s="22"/>
      <c r="E29" s="22"/>
      <c r="F29" s="16"/>
      <c r="G29" s="16"/>
      <c r="K29" s="4"/>
      <c r="L29" s="4"/>
      <c r="M29" s="4"/>
    </row>
    <row r="30" spans="1:13" s="3" customFormat="1" ht="15" customHeight="1" x14ac:dyDescent="0.15">
      <c r="A30" s="21"/>
      <c r="B30" s="51" t="s">
        <v>32</v>
      </c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 x14ac:dyDescent="0.15">
      <c r="A31" s="21"/>
      <c r="B31" s="51" t="s">
        <v>28</v>
      </c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 x14ac:dyDescent="0.15">
      <c r="A32" s="21"/>
      <c r="B32" s="51" t="s">
        <v>29</v>
      </c>
      <c r="C32" s="20"/>
      <c r="D32" s="22"/>
      <c r="E32" s="22"/>
      <c r="F32" s="16"/>
      <c r="G32" s="16"/>
      <c r="K32" s="4"/>
      <c r="L32" s="4"/>
      <c r="M32" s="4"/>
    </row>
    <row r="33" spans="1:12" s="3" customFormat="1" ht="15" customHeight="1" x14ac:dyDescent="0.15">
      <c r="A33" s="21"/>
      <c r="B33" s="51" t="s">
        <v>30</v>
      </c>
      <c r="C33" s="20"/>
      <c r="D33" s="22"/>
      <c r="E33" s="22"/>
      <c r="F33" s="16"/>
      <c r="G33" s="16"/>
      <c r="K33" s="4"/>
      <c r="L33" s="4"/>
    </row>
    <row r="34" spans="1:12" s="3" customFormat="1" ht="15" customHeight="1" x14ac:dyDescent="0.15">
      <c r="A34" s="21"/>
      <c r="B34" s="51" t="s">
        <v>33</v>
      </c>
      <c r="C34" s="20"/>
      <c r="D34" s="22"/>
      <c r="E34" s="22"/>
      <c r="F34" s="16"/>
      <c r="G34" s="16"/>
    </row>
    <row r="35" spans="1:12" s="3" customFormat="1" ht="15" customHeight="1" x14ac:dyDescent="0.15">
      <c r="A35" s="21"/>
      <c r="B35" s="21"/>
      <c r="C35" s="20"/>
      <c r="D35" s="22"/>
      <c r="E35" s="22"/>
      <c r="F35" s="16"/>
      <c r="G35" s="16"/>
    </row>
    <row r="36" spans="1:12" s="3" customFormat="1" ht="15" customHeight="1" x14ac:dyDescent="0.15">
      <c r="A36" s="21"/>
      <c r="B36" s="52"/>
      <c r="C36" s="20"/>
      <c r="D36" s="22"/>
      <c r="E36" s="22"/>
      <c r="F36" s="16"/>
      <c r="G36" s="16"/>
    </row>
    <row r="37" spans="1:12" s="3" customFormat="1" ht="15" customHeight="1" x14ac:dyDescent="0.15">
      <c r="A37" s="21"/>
      <c r="B37" s="21"/>
      <c r="C37" s="20"/>
      <c r="D37" s="22"/>
      <c r="E37" s="22"/>
      <c r="F37" s="16"/>
      <c r="G37" s="16"/>
    </row>
    <row r="38" spans="1:12" s="3" customFormat="1" ht="15" customHeight="1" x14ac:dyDescent="0.15">
      <c r="A38" s="21"/>
      <c r="B38" s="21"/>
      <c r="C38" s="20"/>
      <c r="D38" s="22"/>
      <c r="E38" s="22"/>
      <c r="F38" s="16"/>
      <c r="G38" s="16"/>
    </row>
    <row r="39" spans="1:12" s="3" customFormat="1" ht="15" customHeight="1" x14ac:dyDescent="0.15">
      <c r="A39" s="21"/>
      <c r="B39" s="21"/>
      <c r="C39" s="20"/>
      <c r="D39" s="22"/>
      <c r="E39" s="22"/>
      <c r="F39" s="16"/>
      <c r="G39" s="16"/>
    </row>
    <row r="40" spans="1:12" s="3" customFormat="1" ht="15" customHeight="1" x14ac:dyDescent="0.15">
      <c r="A40" s="21"/>
      <c r="B40" s="21"/>
      <c r="C40" s="20"/>
      <c r="D40" s="16"/>
      <c r="E40" s="20"/>
      <c r="F40" s="16"/>
      <c r="G40" s="16"/>
    </row>
    <row r="41" spans="1:12" s="3" customFormat="1" ht="15" customHeight="1" x14ac:dyDescent="0.15">
      <c r="A41" s="21"/>
      <c r="B41" s="21"/>
      <c r="C41" s="20"/>
      <c r="D41" s="16"/>
      <c r="E41" s="20"/>
      <c r="F41" s="16"/>
      <c r="G41" s="16"/>
    </row>
    <row r="42" spans="1:12" s="3" customFormat="1" ht="15" customHeight="1" thickBot="1" x14ac:dyDescent="0.2">
      <c r="A42" s="19"/>
      <c r="B42" s="19"/>
      <c r="C42" s="18"/>
      <c r="D42" s="17"/>
      <c r="E42" s="18"/>
      <c r="F42" s="17"/>
      <c r="G42" s="16"/>
    </row>
    <row r="43" spans="1:12" s="3" customFormat="1" ht="15" customHeight="1" x14ac:dyDescent="0.15">
      <c r="A43" s="15" t="s">
        <v>3</v>
      </c>
      <c r="B43" s="6"/>
      <c r="C43" s="5"/>
      <c r="D43" s="14" t="s">
        <v>2</v>
      </c>
      <c r="E43" s="13">
        <f>SUM(E16:E42)</f>
        <v>660000</v>
      </c>
      <c r="F43" s="12">
        <f>SUM(F16:F42)</f>
        <v>66000</v>
      </c>
      <c r="G43" s="12">
        <f>SUM(G16:G42)</f>
        <v>726000</v>
      </c>
    </row>
    <row r="44" spans="1:12" s="3" customFormat="1" ht="15" customHeight="1" thickBot="1" x14ac:dyDescent="0.2">
      <c r="A44" s="11" t="s">
        <v>1</v>
      </c>
      <c r="B44" s="10"/>
      <c r="C44" s="9"/>
      <c r="D44" s="7"/>
      <c r="E44" s="8"/>
      <c r="F44" s="7"/>
      <c r="G44" s="7"/>
    </row>
    <row r="45" spans="1:12" s="3" customFormat="1" ht="15" customHeight="1" x14ac:dyDescent="0.15">
      <c r="A45" s="3" t="s">
        <v>0</v>
      </c>
      <c r="C45" s="4"/>
      <c r="D45" s="4"/>
      <c r="E45" s="4"/>
      <c r="F45" s="4"/>
      <c r="G45" s="4"/>
    </row>
    <row r="46" spans="1:12" s="3" customFormat="1" ht="15" customHeight="1" x14ac:dyDescent="0.15">
      <c r="A46" s="55" t="s">
        <v>42</v>
      </c>
      <c r="C46" s="4"/>
      <c r="D46" s="4"/>
      <c r="E46" s="4"/>
      <c r="F46" s="4"/>
      <c r="G46" s="4"/>
    </row>
    <row r="47" spans="1:12" s="3" customFormat="1" ht="15" customHeight="1" x14ac:dyDescent="0.15">
      <c r="C47" s="4"/>
      <c r="D47" s="4"/>
      <c r="E47" s="4"/>
      <c r="F47" s="4"/>
      <c r="G47" s="4"/>
    </row>
    <row r="48" spans="1:12" s="3" customFormat="1" ht="15" customHeight="1" x14ac:dyDescent="0.15">
      <c r="A48" s="6"/>
      <c r="B48" s="6"/>
      <c r="C48" s="5"/>
      <c r="D48" s="5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view="pageBreakPreview" topLeftCell="A11" workbookViewId="0">
      <selection activeCell="B39" sqref="B39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6" t="s">
        <v>24</v>
      </c>
      <c r="B1" s="56"/>
      <c r="C1" s="56"/>
      <c r="D1" s="56"/>
      <c r="E1" s="56"/>
      <c r="F1" s="56"/>
      <c r="G1" s="56"/>
    </row>
    <row r="2" spans="1:13" ht="15" customHeight="1" x14ac:dyDescent="0.15">
      <c r="A2" s="3"/>
      <c r="B2" s="3"/>
      <c r="C2" s="50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7" t="s">
        <v>27</v>
      </c>
      <c r="B4" s="57"/>
      <c r="C4" s="49" t="s">
        <v>23</v>
      </c>
      <c r="D4" s="4"/>
      <c r="E4" s="4"/>
      <c r="L4" s="46"/>
    </row>
    <row r="5" spans="1:13" ht="15" customHeight="1" x14ac:dyDescent="0.15">
      <c r="A5" s="47" t="s">
        <v>22</v>
      </c>
      <c r="B5" s="6"/>
      <c r="C5" s="48"/>
      <c r="D5" s="4"/>
      <c r="E5" s="4"/>
      <c r="L5" s="46"/>
    </row>
    <row r="6" spans="1:13" ht="15" customHeight="1" x14ac:dyDescent="0.15">
      <c r="A6" s="47" t="s">
        <v>21</v>
      </c>
      <c r="B6" s="6"/>
      <c r="C6" s="4"/>
      <c r="D6" s="4"/>
      <c r="E6" s="4"/>
      <c r="L6" s="46"/>
    </row>
    <row r="7" spans="1:13" ht="15" customHeight="1" x14ac:dyDescent="0.15">
      <c r="A7" s="47" t="s">
        <v>20</v>
      </c>
      <c r="B7" s="6"/>
      <c r="C7" s="4"/>
      <c r="D7" s="4"/>
      <c r="E7" s="4"/>
      <c r="L7" s="46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5" t="s">
        <v>19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 x14ac:dyDescent="0.15">
      <c r="A11" s="3" t="s">
        <v>18</v>
      </c>
      <c r="B11" s="44">
        <f>G43</f>
        <v>924000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 x14ac:dyDescent="0.15">
      <c r="A12" s="3" t="s">
        <v>17</v>
      </c>
      <c r="B12" s="43">
        <f ca="1">NOW()</f>
        <v>42872.771794907407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 x14ac:dyDescent="0.15">
      <c r="A13" s="3" t="s">
        <v>16</v>
      </c>
      <c r="B13" s="40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 x14ac:dyDescent="0.2">
      <c r="A15" s="37" t="s">
        <v>15</v>
      </c>
      <c r="B15" s="37" t="s">
        <v>14</v>
      </c>
      <c r="C15" s="35" t="s">
        <v>13</v>
      </c>
      <c r="D15" s="35" t="s">
        <v>12</v>
      </c>
      <c r="E15" s="36" t="s">
        <v>11</v>
      </c>
      <c r="F15" s="36" t="s">
        <v>10</v>
      </c>
      <c r="G15" s="35" t="s">
        <v>9</v>
      </c>
      <c r="I15" s="1"/>
      <c r="J15" s="2"/>
      <c r="K15" s="2"/>
      <c r="L15" s="2"/>
      <c r="M15" s="1"/>
    </row>
    <row r="16" spans="1:13" s="3" customFormat="1" ht="15" customHeight="1" x14ac:dyDescent="0.15">
      <c r="A16" s="34"/>
      <c r="B16" s="33"/>
      <c r="C16" s="28"/>
      <c r="D16" s="32"/>
      <c r="E16" s="23"/>
      <c r="F16" s="16"/>
      <c r="G16" s="31"/>
      <c r="I16" s="1"/>
      <c r="J16" s="2"/>
      <c r="K16" s="2"/>
      <c r="L16" s="2"/>
      <c r="M16" s="1"/>
    </row>
    <row r="17" spans="1:13" s="3" customFormat="1" ht="15" customHeight="1" x14ac:dyDescent="0.15">
      <c r="A17" s="26" t="s">
        <v>8</v>
      </c>
      <c r="B17" s="30" t="s">
        <v>37</v>
      </c>
      <c r="C17" s="28">
        <v>2</v>
      </c>
      <c r="D17" s="22">
        <v>420000</v>
      </c>
      <c r="E17" s="23">
        <f>C17*D17</f>
        <v>840000</v>
      </c>
      <c r="F17" s="16">
        <f>E17*10%</f>
        <v>84000</v>
      </c>
      <c r="G17" s="16">
        <f t="shared" ref="G17" si="0">SUM(E17:F17)</f>
        <v>924000</v>
      </c>
      <c r="I17" s="1"/>
      <c r="J17" s="2"/>
      <c r="K17" s="2"/>
      <c r="L17" s="2"/>
      <c r="M17" s="1"/>
    </row>
    <row r="18" spans="1:13" s="3" customFormat="1" ht="15" customHeight="1" x14ac:dyDescent="0.15">
      <c r="A18" s="29"/>
      <c r="B18" s="53"/>
      <c r="C18" s="28"/>
      <c r="D18" s="22"/>
      <c r="E18" s="23"/>
      <c r="F18" s="16"/>
      <c r="G18" s="16"/>
      <c r="I18" s="1"/>
      <c r="J18" s="2"/>
      <c r="K18" s="2"/>
      <c r="L18" s="2"/>
      <c r="M18" s="1"/>
    </row>
    <row r="19" spans="1:13" s="3" customFormat="1" ht="15" customHeight="1" x14ac:dyDescent="0.15">
      <c r="A19" s="29"/>
      <c r="B19" s="25" t="s">
        <v>25</v>
      </c>
      <c r="C19" s="28"/>
      <c r="D19" s="22"/>
      <c r="E19" s="23"/>
      <c r="F19" s="16"/>
      <c r="G19" s="16"/>
      <c r="M19" s="1"/>
    </row>
    <row r="20" spans="1:13" s="3" customFormat="1" ht="15" customHeight="1" x14ac:dyDescent="0.15">
      <c r="A20" s="29"/>
      <c r="B20" s="54" t="s">
        <v>38</v>
      </c>
      <c r="C20" s="28"/>
      <c r="D20" s="22"/>
      <c r="E20" s="23"/>
      <c r="F20" s="16"/>
      <c r="G20" s="16"/>
      <c r="J20" s="3">
        <v>4500000</v>
      </c>
      <c r="K20" s="3">
        <v>6500000</v>
      </c>
      <c r="L20" s="24"/>
    </row>
    <row r="21" spans="1:13" s="3" customFormat="1" ht="15" customHeight="1" x14ac:dyDescent="0.15">
      <c r="A21" s="29"/>
      <c r="B21" s="54" t="s">
        <v>39</v>
      </c>
      <c r="C21" s="28"/>
      <c r="D21" s="22"/>
      <c r="E21" s="23"/>
      <c r="F21" s="16"/>
      <c r="G21" s="16"/>
      <c r="J21" s="3">
        <v>1000000</v>
      </c>
      <c r="K21" s="3">
        <v>1000000</v>
      </c>
    </row>
    <row r="22" spans="1:13" s="3" customFormat="1" ht="15" customHeight="1" x14ac:dyDescent="0.15">
      <c r="A22" s="26"/>
      <c r="B22" s="25" t="s">
        <v>7</v>
      </c>
      <c r="C22" s="27"/>
      <c r="D22" s="22"/>
      <c r="E22" s="23"/>
      <c r="F22" s="16"/>
      <c r="G22" s="16"/>
    </row>
    <row r="23" spans="1:13" s="3" customFormat="1" ht="15" customHeight="1" x14ac:dyDescent="0.15">
      <c r="A23" s="26"/>
      <c r="B23" s="54" t="s">
        <v>40</v>
      </c>
      <c r="C23" s="20"/>
      <c r="D23" s="22"/>
      <c r="E23" s="23"/>
      <c r="F23" s="16"/>
      <c r="G23" s="16"/>
      <c r="J23" s="3">
        <f>SUM(J20:J22)</f>
        <v>5500000</v>
      </c>
      <c r="K23" s="3">
        <f>SUM(K20:K22)</f>
        <v>7500000</v>
      </c>
    </row>
    <row r="24" spans="1:13" s="3" customFormat="1" ht="15" customHeight="1" x14ac:dyDescent="0.15">
      <c r="A24" s="21"/>
      <c r="B24" s="25" t="s">
        <v>6</v>
      </c>
      <c r="C24" s="20"/>
      <c r="D24" s="22"/>
      <c r="E24" s="23"/>
      <c r="F24" s="16"/>
      <c r="G24" s="16"/>
      <c r="J24" s="3">
        <f>J23/24</f>
        <v>229166.66666666666</v>
      </c>
      <c r="K24" s="3">
        <f>K23/24</f>
        <v>312500</v>
      </c>
      <c r="L24" s="24"/>
    </row>
    <row r="25" spans="1:13" s="3" customFormat="1" ht="15" customHeight="1" x14ac:dyDescent="0.15">
      <c r="A25" s="21"/>
      <c r="B25" s="16" t="s">
        <v>5</v>
      </c>
      <c r="C25" s="20"/>
      <c r="D25" s="22"/>
      <c r="E25" s="23"/>
      <c r="F25" s="16"/>
      <c r="G25" s="16"/>
      <c r="J25" s="3">
        <f>J24*1.5</f>
        <v>343750</v>
      </c>
      <c r="K25" s="3">
        <f>K24*1.3</f>
        <v>406250</v>
      </c>
    </row>
    <row r="26" spans="1:13" s="3" customFormat="1" ht="15" customHeight="1" x14ac:dyDescent="0.15">
      <c r="A26" s="21"/>
      <c r="B26" s="16" t="s">
        <v>4</v>
      </c>
      <c r="C26" s="20"/>
      <c r="D26" s="22"/>
      <c r="E26" s="23"/>
      <c r="F26" s="16"/>
      <c r="G26" s="16"/>
    </row>
    <row r="27" spans="1:13" s="3" customFormat="1" ht="15" customHeight="1" x14ac:dyDescent="0.15">
      <c r="A27" s="21"/>
      <c r="B27" s="16" t="s">
        <v>31</v>
      </c>
      <c r="C27" s="20"/>
      <c r="D27" s="22"/>
      <c r="E27" s="22"/>
      <c r="F27" s="16"/>
      <c r="G27" s="16"/>
    </row>
    <row r="28" spans="1:13" s="3" customFormat="1" ht="15" customHeight="1" x14ac:dyDescent="0.15">
      <c r="A28" s="21"/>
      <c r="B28" s="51" t="s">
        <v>45</v>
      </c>
      <c r="C28" s="20"/>
      <c r="D28" s="22"/>
      <c r="E28" s="22"/>
      <c r="F28" s="16"/>
      <c r="G28" s="16"/>
      <c r="M28" s="1"/>
    </row>
    <row r="29" spans="1:13" s="3" customFormat="1" ht="15" customHeight="1" x14ac:dyDescent="0.15">
      <c r="A29" s="21"/>
      <c r="B29" s="51"/>
      <c r="C29" s="20"/>
      <c r="D29" s="22"/>
      <c r="E29" s="22"/>
      <c r="F29" s="16"/>
      <c r="G29" s="16"/>
      <c r="K29" s="4"/>
      <c r="L29" s="4"/>
      <c r="M29" s="4"/>
    </row>
    <row r="30" spans="1:13" s="3" customFormat="1" ht="15" customHeight="1" x14ac:dyDescent="0.15">
      <c r="A30" s="21"/>
      <c r="B30" s="51" t="s">
        <v>32</v>
      </c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 x14ac:dyDescent="0.15">
      <c r="A31" s="21"/>
      <c r="B31" s="51" t="s">
        <v>28</v>
      </c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 x14ac:dyDescent="0.15">
      <c r="A32" s="21"/>
      <c r="B32" s="51" t="s">
        <v>29</v>
      </c>
      <c r="C32" s="20"/>
      <c r="D32" s="22"/>
      <c r="E32" s="22"/>
      <c r="F32" s="16"/>
      <c r="G32" s="16"/>
      <c r="K32" s="4"/>
      <c r="L32" s="4"/>
      <c r="M32" s="4"/>
    </row>
    <row r="33" spans="1:12" s="3" customFormat="1" ht="15" customHeight="1" x14ac:dyDescent="0.15">
      <c r="A33" s="21"/>
      <c r="B33" s="51" t="s">
        <v>30</v>
      </c>
      <c r="C33" s="20"/>
      <c r="D33" s="22"/>
      <c r="E33" s="22"/>
      <c r="F33" s="16"/>
      <c r="G33" s="16"/>
      <c r="K33" s="4"/>
      <c r="L33" s="4"/>
    </row>
    <row r="34" spans="1:12" s="3" customFormat="1" ht="15" customHeight="1" x14ac:dyDescent="0.15">
      <c r="A34" s="21"/>
      <c r="B34" s="51" t="s">
        <v>33</v>
      </c>
      <c r="C34" s="20"/>
      <c r="D34" s="22"/>
      <c r="E34" s="22"/>
      <c r="F34" s="16"/>
      <c r="G34" s="16"/>
    </row>
    <row r="35" spans="1:12" s="3" customFormat="1" ht="15" customHeight="1" x14ac:dyDescent="0.15">
      <c r="A35" s="21"/>
      <c r="B35" s="21"/>
      <c r="C35" s="20"/>
      <c r="D35" s="22"/>
      <c r="E35" s="22"/>
      <c r="F35" s="16"/>
      <c r="G35" s="16"/>
    </row>
    <row r="36" spans="1:12" s="3" customFormat="1" ht="15" customHeight="1" x14ac:dyDescent="0.15">
      <c r="A36" s="21"/>
      <c r="B36" s="52"/>
      <c r="C36" s="20"/>
      <c r="D36" s="22"/>
      <c r="E36" s="22"/>
      <c r="F36" s="16"/>
      <c r="G36" s="16"/>
    </row>
    <row r="37" spans="1:12" s="3" customFormat="1" ht="15" customHeight="1" x14ac:dyDescent="0.15">
      <c r="A37" s="21"/>
      <c r="B37" s="21"/>
      <c r="C37" s="20"/>
      <c r="D37" s="22"/>
      <c r="E37" s="22"/>
      <c r="F37" s="16"/>
      <c r="G37" s="16"/>
    </row>
    <row r="38" spans="1:12" s="3" customFormat="1" ht="15" customHeight="1" x14ac:dyDescent="0.15">
      <c r="A38" s="21"/>
      <c r="B38" s="21"/>
      <c r="C38" s="20"/>
      <c r="D38" s="22"/>
      <c r="E38" s="22"/>
      <c r="F38" s="16"/>
      <c r="G38" s="16"/>
    </row>
    <row r="39" spans="1:12" s="3" customFormat="1" ht="15" customHeight="1" x14ac:dyDescent="0.15">
      <c r="A39" s="21"/>
      <c r="B39" s="21"/>
      <c r="C39" s="20"/>
      <c r="D39" s="22"/>
      <c r="E39" s="22"/>
      <c r="F39" s="16"/>
      <c r="G39" s="16"/>
    </row>
    <row r="40" spans="1:12" s="3" customFormat="1" ht="15" customHeight="1" x14ac:dyDescent="0.15">
      <c r="A40" s="21"/>
      <c r="B40" s="21"/>
      <c r="C40" s="20"/>
      <c r="D40" s="16"/>
      <c r="E40" s="20"/>
      <c r="F40" s="16"/>
      <c r="G40" s="16"/>
    </row>
    <row r="41" spans="1:12" s="3" customFormat="1" ht="15" customHeight="1" x14ac:dyDescent="0.15">
      <c r="A41" s="21"/>
      <c r="B41" s="21"/>
      <c r="C41" s="20"/>
      <c r="D41" s="16"/>
      <c r="E41" s="20"/>
      <c r="F41" s="16"/>
      <c r="G41" s="16"/>
    </row>
    <row r="42" spans="1:12" s="3" customFormat="1" ht="15" customHeight="1" thickBot="1" x14ac:dyDescent="0.2">
      <c r="A42" s="19"/>
      <c r="B42" s="19"/>
      <c r="C42" s="18"/>
      <c r="D42" s="17"/>
      <c r="E42" s="18"/>
      <c r="F42" s="17"/>
      <c r="G42" s="16"/>
    </row>
    <row r="43" spans="1:12" s="3" customFormat="1" ht="15" customHeight="1" x14ac:dyDescent="0.15">
      <c r="A43" s="15" t="s">
        <v>3</v>
      </c>
      <c r="B43" s="6"/>
      <c r="C43" s="5"/>
      <c r="D43" s="14" t="s">
        <v>2</v>
      </c>
      <c r="E43" s="13">
        <f>SUM(E16:E42)</f>
        <v>840000</v>
      </c>
      <c r="F43" s="12">
        <f>SUM(F16:F42)</f>
        <v>84000</v>
      </c>
      <c r="G43" s="12">
        <f>SUM(G16:G42)</f>
        <v>924000</v>
      </c>
    </row>
    <row r="44" spans="1:12" s="3" customFormat="1" ht="15" customHeight="1" thickBot="1" x14ac:dyDescent="0.2">
      <c r="A44" s="11" t="s">
        <v>1</v>
      </c>
      <c r="B44" s="10"/>
      <c r="C44" s="9"/>
      <c r="D44" s="7"/>
      <c r="E44" s="8"/>
      <c r="F44" s="7"/>
      <c r="G44" s="7"/>
    </row>
    <row r="45" spans="1:12" s="3" customFormat="1" ht="15" customHeight="1" x14ac:dyDescent="0.15">
      <c r="A45" s="3" t="s">
        <v>0</v>
      </c>
      <c r="C45" s="4"/>
      <c r="D45" s="4"/>
      <c r="E45" s="4"/>
      <c r="F45" s="4"/>
      <c r="G45" s="4"/>
    </row>
    <row r="46" spans="1:12" s="3" customFormat="1" ht="15" customHeight="1" x14ac:dyDescent="0.15">
      <c r="A46" s="3" t="s">
        <v>41</v>
      </c>
      <c r="C46" s="4"/>
      <c r="D46" s="4"/>
      <c r="E46" s="4"/>
      <c r="F46" s="4"/>
      <c r="G46" s="4"/>
    </row>
    <row r="47" spans="1:12" s="3" customFormat="1" ht="15" customHeight="1" x14ac:dyDescent="0.15">
      <c r="C47" s="4"/>
      <c r="D47" s="4"/>
      <c r="E47" s="4"/>
      <c r="F47" s="4"/>
      <c r="G47" s="4"/>
    </row>
    <row r="48" spans="1:12" s="3" customFormat="1" ht="15" customHeight="1" x14ac:dyDescent="0.15">
      <c r="A48" s="6"/>
      <c r="B48" s="6"/>
      <c r="C48" s="5"/>
      <c r="D48" s="5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view="pageBreakPreview" topLeftCell="A11" workbookViewId="0">
      <selection activeCell="C38" sqref="C38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6" t="s">
        <v>24</v>
      </c>
      <c r="B1" s="56"/>
      <c r="C1" s="56"/>
      <c r="D1" s="56"/>
      <c r="E1" s="56"/>
      <c r="F1" s="56"/>
      <c r="G1" s="56"/>
    </row>
    <row r="2" spans="1:13" ht="15" customHeight="1" x14ac:dyDescent="0.15">
      <c r="A2" s="3"/>
      <c r="B2" s="3"/>
      <c r="C2" s="50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7" t="s">
        <v>27</v>
      </c>
      <c r="B4" s="57"/>
      <c r="C4" s="49" t="s">
        <v>23</v>
      </c>
      <c r="D4" s="4"/>
      <c r="E4" s="4"/>
      <c r="L4" s="46"/>
    </row>
    <row r="5" spans="1:13" ht="15" customHeight="1" x14ac:dyDescent="0.15">
      <c r="A5" s="47" t="s">
        <v>22</v>
      </c>
      <c r="B5" s="6"/>
      <c r="C5" s="48"/>
      <c r="D5" s="4"/>
      <c r="E5" s="4"/>
      <c r="L5" s="46"/>
    </row>
    <row r="6" spans="1:13" ht="15" customHeight="1" x14ac:dyDescent="0.15">
      <c r="A6" s="47" t="s">
        <v>21</v>
      </c>
      <c r="B6" s="6"/>
      <c r="C6" s="4"/>
      <c r="D6" s="4"/>
      <c r="E6" s="4"/>
      <c r="L6" s="46"/>
    </row>
    <row r="7" spans="1:13" ht="15" customHeight="1" x14ac:dyDescent="0.15">
      <c r="A7" s="47" t="s">
        <v>20</v>
      </c>
      <c r="B7" s="6"/>
      <c r="C7" s="4"/>
      <c r="D7" s="4"/>
      <c r="E7" s="4"/>
      <c r="L7" s="46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5" t="s">
        <v>19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 x14ac:dyDescent="0.15">
      <c r="A11" s="3" t="s">
        <v>18</v>
      </c>
      <c r="B11" s="44">
        <f>G43</f>
        <v>792000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 x14ac:dyDescent="0.15">
      <c r="A12" s="3" t="s">
        <v>17</v>
      </c>
      <c r="B12" s="43">
        <f ca="1">NOW()</f>
        <v>42872.771794907407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 x14ac:dyDescent="0.15">
      <c r="A13" s="3" t="s">
        <v>16</v>
      </c>
      <c r="B13" s="40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 x14ac:dyDescent="0.2">
      <c r="A15" s="37" t="s">
        <v>15</v>
      </c>
      <c r="B15" s="37" t="s">
        <v>14</v>
      </c>
      <c r="C15" s="35" t="s">
        <v>13</v>
      </c>
      <c r="D15" s="35" t="s">
        <v>12</v>
      </c>
      <c r="E15" s="36" t="s">
        <v>11</v>
      </c>
      <c r="F15" s="36" t="s">
        <v>10</v>
      </c>
      <c r="G15" s="35" t="s">
        <v>9</v>
      </c>
      <c r="I15" s="1"/>
      <c r="J15" s="2"/>
      <c r="K15" s="2"/>
      <c r="L15" s="2"/>
      <c r="M15" s="1"/>
    </row>
    <row r="16" spans="1:13" s="3" customFormat="1" ht="15" customHeight="1" x14ac:dyDescent="0.15">
      <c r="A16" s="34"/>
      <c r="B16" s="33"/>
      <c r="C16" s="28"/>
      <c r="D16" s="32"/>
      <c r="E16" s="23"/>
      <c r="F16" s="16"/>
      <c r="G16" s="31"/>
      <c r="I16" s="1"/>
      <c r="J16" s="2"/>
      <c r="K16" s="2"/>
      <c r="L16" s="2"/>
      <c r="M16" s="1"/>
    </row>
    <row r="17" spans="1:13" s="3" customFormat="1" ht="15" customHeight="1" x14ac:dyDescent="0.15">
      <c r="A17" s="26" t="s">
        <v>8</v>
      </c>
      <c r="B17" s="30" t="s">
        <v>34</v>
      </c>
      <c r="C17" s="28">
        <v>2</v>
      </c>
      <c r="D17" s="22">
        <v>360000</v>
      </c>
      <c r="E17" s="23">
        <f>C17*D17</f>
        <v>720000</v>
      </c>
      <c r="F17" s="16">
        <f>E17*10%</f>
        <v>72000</v>
      </c>
      <c r="G17" s="16">
        <f t="shared" ref="G17" si="0">SUM(E17:F17)</f>
        <v>792000</v>
      </c>
      <c r="I17" s="1"/>
      <c r="J17" s="2"/>
      <c r="K17" s="2"/>
      <c r="L17" s="2"/>
      <c r="M17" s="1"/>
    </row>
    <row r="18" spans="1:13" s="3" customFormat="1" ht="15" customHeight="1" x14ac:dyDescent="0.15">
      <c r="A18" s="29"/>
      <c r="B18" s="53"/>
      <c r="C18" s="28"/>
      <c r="D18" s="22"/>
      <c r="E18" s="23"/>
      <c r="F18" s="16"/>
      <c r="G18" s="16"/>
      <c r="I18" s="1"/>
      <c r="J18" s="2"/>
      <c r="K18" s="2"/>
      <c r="L18" s="2"/>
      <c r="M18" s="1"/>
    </row>
    <row r="19" spans="1:13" s="3" customFormat="1" ht="15" customHeight="1" x14ac:dyDescent="0.15">
      <c r="A19" s="29"/>
      <c r="B19" s="25" t="s">
        <v>25</v>
      </c>
      <c r="C19" s="28"/>
      <c r="D19" s="22"/>
      <c r="E19" s="23"/>
      <c r="F19" s="16"/>
      <c r="G19" s="16"/>
      <c r="M19" s="1"/>
    </row>
    <row r="20" spans="1:13" s="3" customFormat="1" ht="15" customHeight="1" x14ac:dyDescent="0.15">
      <c r="A20" s="29"/>
      <c r="B20" s="25" t="s">
        <v>26</v>
      </c>
      <c r="C20" s="28"/>
      <c r="D20" s="22"/>
      <c r="E20" s="23"/>
      <c r="F20" s="16"/>
      <c r="G20" s="16"/>
      <c r="J20" s="3">
        <v>4500000</v>
      </c>
      <c r="K20" s="3">
        <v>6500000</v>
      </c>
      <c r="L20" s="24"/>
    </row>
    <row r="21" spans="1:13" s="3" customFormat="1" ht="15" customHeight="1" x14ac:dyDescent="0.15">
      <c r="A21" s="29"/>
      <c r="B21" s="54" t="s">
        <v>39</v>
      </c>
      <c r="C21" s="28"/>
      <c r="D21" s="22"/>
      <c r="E21" s="23"/>
      <c r="F21" s="16"/>
      <c r="G21" s="16"/>
      <c r="J21" s="3">
        <v>1000000</v>
      </c>
      <c r="K21" s="3">
        <v>1000000</v>
      </c>
    </row>
    <row r="22" spans="1:13" s="3" customFormat="1" ht="15" customHeight="1" x14ac:dyDescent="0.15">
      <c r="A22" s="26"/>
      <c r="B22" s="25" t="s">
        <v>7</v>
      </c>
      <c r="C22" s="27"/>
      <c r="D22" s="22"/>
      <c r="E22" s="23"/>
      <c r="F22" s="16"/>
      <c r="G22" s="16"/>
    </row>
    <row r="23" spans="1:13" s="3" customFormat="1" ht="15" customHeight="1" x14ac:dyDescent="0.15">
      <c r="A23" s="26"/>
      <c r="B23" s="54" t="s">
        <v>40</v>
      </c>
      <c r="C23" s="20"/>
      <c r="D23" s="22"/>
      <c r="E23" s="23"/>
      <c r="F23" s="16"/>
      <c r="G23" s="16"/>
      <c r="J23" s="3">
        <f>SUM(J20:J22)</f>
        <v>5500000</v>
      </c>
      <c r="K23" s="3">
        <f>SUM(K20:K22)</f>
        <v>7500000</v>
      </c>
    </row>
    <row r="24" spans="1:13" s="3" customFormat="1" ht="15" customHeight="1" x14ac:dyDescent="0.15">
      <c r="A24" s="21"/>
      <c r="B24" s="25" t="s">
        <v>6</v>
      </c>
      <c r="C24" s="20"/>
      <c r="D24" s="22"/>
      <c r="E24" s="23"/>
      <c r="F24" s="16"/>
      <c r="G24" s="16"/>
      <c r="J24" s="3">
        <f>J23/24</f>
        <v>229166.66666666666</v>
      </c>
      <c r="K24" s="3">
        <f>K23/24</f>
        <v>312500</v>
      </c>
      <c r="L24" s="24"/>
    </row>
    <row r="25" spans="1:13" s="3" customFormat="1" ht="15" customHeight="1" x14ac:dyDescent="0.15">
      <c r="A25" s="21"/>
      <c r="B25" s="16" t="s">
        <v>5</v>
      </c>
      <c r="C25" s="20"/>
      <c r="D25" s="22"/>
      <c r="E25" s="23"/>
      <c r="F25" s="16"/>
      <c r="G25" s="16"/>
      <c r="J25" s="3">
        <f>J24*1.3</f>
        <v>297916.66666666669</v>
      </c>
      <c r="K25" s="3">
        <f>K24*1.5</f>
        <v>468750</v>
      </c>
    </row>
    <row r="26" spans="1:13" s="3" customFormat="1" ht="15" customHeight="1" x14ac:dyDescent="0.15">
      <c r="A26" s="21"/>
      <c r="B26" s="16" t="s">
        <v>4</v>
      </c>
      <c r="C26" s="20"/>
      <c r="D26" s="22"/>
      <c r="E26" s="23"/>
      <c r="F26" s="16"/>
      <c r="G26" s="16"/>
    </row>
    <row r="27" spans="1:13" s="3" customFormat="1" ht="15" customHeight="1" x14ac:dyDescent="0.15">
      <c r="A27" s="21"/>
      <c r="B27" s="16" t="s">
        <v>31</v>
      </c>
      <c r="C27" s="20"/>
      <c r="D27" s="22"/>
      <c r="E27" s="22"/>
      <c r="F27" s="16"/>
      <c r="G27" s="16"/>
    </row>
    <row r="28" spans="1:13" s="3" customFormat="1" ht="15" customHeight="1" x14ac:dyDescent="0.15">
      <c r="A28" s="21"/>
      <c r="B28" s="51" t="s">
        <v>45</v>
      </c>
      <c r="C28" s="20"/>
      <c r="D28" s="22"/>
      <c r="E28" s="22"/>
      <c r="F28" s="16"/>
      <c r="G28" s="16"/>
      <c r="M28" s="1"/>
    </row>
    <row r="29" spans="1:13" s="3" customFormat="1" ht="15" customHeight="1" x14ac:dyDescent="0.15">
      <c r="A29" s="21"/>
      <c r="B29" s="51"/>
      <c r="C29" s="20"/>
      <c r="D29" s="22"/>
      <c r="E29" s="22"/>
      <c r="F29" s="16"/>
      <c r="G29" s="16"/>
      <c r="K29" s="4"/>
      <c r="L29" s="4"/>
      <c r="M29" s="4"/>
    </row>
    <row r="30" spans="1:13" s="3" customFormat="1" ht="15" customHeight="1" x14ac:dyDescent="0.15">
      <c r="A30" s="21"/>
      <c r="B30" s="51" t="s">
        <v>32</v>
      </c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 x14ac:dyDescent="0.15">
      <c r="A31" s="21"/>
      <c r="B31" s="51" t="s">
        <v>28</v>
      </c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 x14ac:dyDescent="0.15">
      <c r="A32" s="21"/>
      <c r="B32" s="51" t="s">
        <v>29</v>
      </c>
      <c r="C32" s="20"/>
      <c r="D32" s="22"/>
      <c r="E32" s="22"/>
      <c r="F32" s="16"/>
      <c r="G32" s="16"/>
      <c r="K32" s="4"/>
      <c r="L32" s="4"/>
      <c r="M32" s="4"/>
    </row>
    <row r="33" spans="1:12" s="3" customFormat="1" ht="15" customHeight="1" x14ac:dyDescent="0.15">
      <c r="A33" s="21"/>
      <c r="B33" s="51" t="s">
        <v>30</v>
      </c>
      <c r="C33" s="20"/>
      <c r="D33" s="22"/>
      <c r="E33" s="22"/>
      <c r="F33" s="16"/>
      <c r="G33" s="16"/>
      <c r="K33" s="4"/>
      <c r="L33" s="4"/>
    </row>
    <row r="34" spans="1:12" s="3" customFormat="1" ht="15" customHeight="1" x14ac:dyDescent="0.15">
      <c r="A34" s="21"/>
      <c r="B34" s="51" t="s">
        <v>33</v>
      </c>
      <c r="C34" s="20"/>
      <c r="D34" s="22"/>
      <c r="E34" s="22"/>
      <c r="F34" s="16"/>
      <c r="G34" s="16"/>
    </row>
    <row r="35" spans="1:12" s="3" customFormat="1" ht="15" customHeight="1" x14ac:dyDescent="0.15">
      <c r="A35" s="21"/>
      <c r="B35" s="21"/>
      <c r="C35" s="20"/>
      <c r="D35" s="22"/>
      <c r="E35" s="22"/>
      <c r="F35" s="16"/>
      <c r="G35" s="16"/>
    </row>
    <row r="36" spans="1:12" s="3" customFormat="1" ht="15" customHeight="1" x14ac:dyDescent="0.15">
      <c r="A36" s="21"/>
      <c r="B36" s="52"/>
      <c r="C36" s="20"/>
      <c r="D36" s="22"/>
      <c r="E36" s="22"/>
      <c r="F36" s="16"/>
      <c r="G36" s="16"/>
    </row>
    <row r="37" spans="1:12" s="3" customFormat="1" ht="15" customHeight="1" x14ac:dyDescent="0.15">
      <c r="A37" s="21"/>
      <c r="B37" s="21"/>
      <c r="C37" s="20"/>
      <c r="D37" s="22"/>
      <c r="E37" s="22"/>
      <c r="F37" s="16"/>
      <c r="G37" s="16"/>
    </row>
    <row r="38" spans="1:12" s="3" customFormat="1" ht="15" customHeight="1" x14ac:dyDescent="0.15">
      <c r="A38" s="21"/>
      <c r="B38" s="21"/>
      <c r="C38" s="20"/>
      <c r="D38" s="22"/>
      <c r="E38" s="22"/>
      <c r="F38" s="16"/>
      <c r="G38" s="16"/>
    </row>
    <row r="39" spans="1:12" s="3" customFormat="1" ht="15" customHeight="1" x14ac:dyDescent="0.15">
      <c r="A39" s="21"/>
      <c r="B39" s="21"/>
      <c r="C39" s="20"/>
      <c r="D39" s="22"/>
      <c r="E39" s="22"/>
      <c r="F39" s="16"/>
      <c r="G39" s="16"/>
    </row>
    <row r="40" spans="1:12" s="3" customFormat="1" ht="15" customHeight="1" x14ac:dyDescent="0.15">
      <c r="A40" s="21"/>
      <c r="B40" s="21"/>
      <c r="C40" s="20"/>
      <c r="D40" s="16"/>
      <c r="E40" s="20"/>
      <c r="F40" s="16"/>
      <c r="G40" s="16"/>
    </row>
    <row r="41" spans="1:12" s="3" customFormat="1" ht="15" customHeight="1" x14ac:dyDescent="0.15">
      <c r="A41" s="21"/>
      <c r="B41" s="21"/>
      <c r="C41" s="20"/>
      <c r="D41" s="16"/>
      <c r="E41" s="20"/>
      <c r="F41" s="16"/>
      <c r="G41" s="16"/>
    </row>
    <row r="42" spans="1:12" s="3" customFormat="1" ht="15" customHeight="1" thickBot="1" x14ac:dyDescent="0.2">
      <c r="A42" s="19"/>
      <c r="B42" s="19"/>
      <c r="C42" s="18"/>
      <c r="D42" s="17"/>
      <c r="E42" s="18"/>
      <c r="F42" s="17"/>
      <c r="G42" s="16"/>
    </row>
    <row r="43" spans="1:12" s="3" customFormat="1" ht="15" customHeight="1" x14ac:dyDescent="0.15">
      <c r="A43" s="15" t="s">
        <v>3</v>
      </c>
      <c r="B43" s="6"/>
      <c r="C43" s="5"/>
      <c r="D43" s="14" t="s">
        <v>2</v>
      </c>
      <c r="E43" s="13">
        <f>SUM(E16:E42)</f>
        <v>720000</v>
      </c>
      <c r="F43" s="12">
        <f>SUM(F16:F42)</f>
        <v>72000</v>
      </c>
      <c r="G43" s="12">
        <f>SUM(G16:G42)</f>
        <v>792000</v>
      </c>
    </row>
    <row r="44" spans="1:12" s="3" customFormat="1" ht="15" customHeight="1" thickBot="1" x14ac:dyDescent="0.2">
      <c r="A44" s="11" t="s">
        <v>1</v>
      </c>
      <c r="B44" s="10"/>
      <c r="C44" s="9"/>
      <c r="D44" s="7"/>
      <c r="E44" s="8"/>
      <c r="F44" s="7"/>
      <c r="G44" s="7"/>
    </row>
    <row r="45" spans="1:12" s="3" customFormat="1" ht="15" customHeight="1" x14ac:dyDescent="0.15">
      <c r="A45" s="3" t="s">
        <v>0</v>
      </c>
      <c r="C45" s="4"/>
      <c r="D45" s="4"/>
      <c r="E45" s="4"/>
      <c r="F45" s="4"/>
      <c r="G45" s="4"/>
    </row>
    <row r="46" spans="1:12" s="3" customFormat="1" ht="15" customHeight="1" x14ac:dyDescent="0.15">
      <c r="A46" s="3" t="s">
        <v>41</v>
      </c>
      <c r="C46" s="4"/>
      <c r="D46" s="4"/>
      <c r="E46" s="4"/>
      <c r="F46" s="4"/>
      <c r="G46" s="4"/>
    </row>
    <row r="47" spans="1:12" s="3" customFormat="1" ht="15" customHeight="1" x14ac:dyDescent="0.15">
      <c r="C47" s="4"/>
      <c r="D47" s="4"/>
      <c r="E47" s="4"/>
      <c r="F47" s="4"/>
      <c r="G47" s="4"/>
    </row>
    <row r="48" spans="1:12" s="3" customFormat="1" ht="15" customHeight="1" x14ac:dyDescent="0.15">
      <c r="A48" s="6"/>
      <c r="B48" s="6"/>
      <c r="C48" s="5"/>
      <c r="D48" s="5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view="pageBreakPreview" topLeftCell="A10" workbookViewId="0">
      <selection activeCell="B38" sqref="B38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6" t="s">
        <v>24</v>
      </c>
      <c r="B1" s="56"/>
      <c r="C1" s="56"/>
      <c r="D1" s="56"/>
      <c r="E1" s="56"/>
      <c r="F1" s="56"/>
      <c r="G1" s="56"/>
    </row>
    <row r="2" spans="1:13" ht="15" customHeight="1" x14ac:dyDescent="0.15">
      <c r="A2" s="3"/>
      <c r="B2" s="3"/>
      <c r="C2" s="50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7" t="s">
        <v>27</v>
      </c>
      <c r="B4" s="57"/>
      <c r="C4" s="49" t="s">
        <v>23</v>
      </c>
      <c r="D4" s="4"/>
      <c r="E4" s="4"/>
      <c r="L4" s="46"/>
    </row>
    <row r="5" spans="1:13" ht="15" customHeight="1" x14ac:dyDescent="0.15">
      <c r="A5" s="47" t="s">
        <v>22</v>
      </c>
      <c r="B5" s="6"/>
      <c r="C5" s="48"/>
      <c r="D5" s="4"/>
      <c r="E5" s="4"/>
      <c r="L5" s="46"/>
    </row>
    <row r="6" spans="1:13" ht="15" customHeight="1" x14ac:dyDescent="0.15">
      <c r="A6" s="47" t="s">
        <v>21</v>
      </c>
      <c r="B6" s="6"/>
      <c r="C6" s="4"/>
      <c r="D6" s="4"/>
      <c r="E6" s="4"/>
      <c r="L6" s="46"/>
    </row>
    <row r="7" spans="1:13" ht="15" customHeight="1" x14ac:dyDescent="0.15">
      <c r="A7" s="47" t="s">
        <v>20</v>
      </c>
      <c r="B7" s="6"/>
      <c r="C7" s="4"/>
      <c r="D7" s="4"/>
      <c r="E7" s="4"/>
      <c r="L7" s="46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5" t="s">
        <v>19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 x14ac:dyDescent="0.15">
      <c r="A11" s="3" t="s">
        <v>18</v>
      </c>
      <c r="B11" s="44">
        <f>G43</f>
        <v>660000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 x14ac:dyDescent="0.15">
      <c r="A12" s="3" t="s">
        <v>17</v>
      </c>
      <c r="B12" s="43">
        <f ca="1">NOW()</f>
        <v>42872.771794907407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 x14ac:dyDescent="0.15">
      <c r="A13" s="3" t="s">
        <v>16</v>
      </c>
      <c r="B13" s="40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 x14ac:dyDescent="0.2">
      <c r="A15" s="37" t="s">
        <v>15</v>
      </c>
      <c r="B15" s="37" t="s">
        <v>14</v>
      </c>
      <c r="C15" s="35" t="s">
        <v>13</v>
      </c>
      <c r="D15" s="35" t="s">
        <v>12</v>
      </c>
      <c r="E15" s="36" t="s">
        <v>11</v>
      </c>
      <c r="F15" s="36" t="s">
        <v>10</v>
      </c>
      <c r="G15" s="35" t="s">
        <v>9</v>
      </c>
      <c r="I15" s="1"/>
      <c r="J15" s="2"/>
      <c r="K15" s="2"/>
      <c r="L15" s="2"/>
      <c r="M15" s="1"/>
    </row>
    <row r="16" spans="1:13" s="3" customFormat="1" ht="15" customHeight="1" x14ac:dyDescent="0.15">
      <c r="A16" s="34"/>
      <c r="B16" s="33"/>
      <c r="C16" s="28"/>
      <c r="D16" s="32"/>
      <c r="E16" s="23"/>
      <c r="F16" s="16"/>
      <c r="G16" s="31"/>
      <c r="I16" s="1"/>
      <c r="J16" s="2"/>
      <c r="K16" s="2"/>
      <c r="L16" s="2"/>
      <c r="M16" s="1"/>
    </row>
    <row r="17" spans="1:13" s="3" customFormat="1" ht="15" customHeight="1" x14ac:dyDescent="0.15">
      <c r="A17" s="26" t="s">
        <v>8</v>
      </c>
      <c r="B17" s="30" t="s">
        <v>35</v>
      </c>
      <c r="C17" s="28">
        <v>2</v>
      </c>
      <c r="D17" s="22">
        <v>300000</v>
      </c>
      <c r="E17" s="23">
        <f>C17*D17</f>
        <v>600000</v>
      </c>
      <c r="F17" s="16">
        <f>E17*10%</f>
        <v>60000</v>
      </c>
      <c r="G17" s="16">
        <f t="shared" ref="G17" si="0">SUM(E17:F17)</f>
        <v>660000</v>
      </c>
      <c r="I17" s="1"/>
      <c r="J17" s="2"/>
      <c r="K17" s="2"/>
      <c r="L17" s="2"/>
      <c r="M17" s="1"/>
    </row>
    <row r="18" spans="1:13" s="3" customFormat="1" ht="15" customHeight="1" x14ac:dyDescent="0.15">
      <c r="A18" s="29"/>
      <c r="B18" s="53"/>
      <c r="C18" s="28"/>
      <c r="D18" s="22"/>
      <c r="E18" s="23"/>
      <c r="F18" s="16"/>
      <c r="G18" s="16"/>
      <c r="I18" s="1"/>
      <c r="J18" s="2"/>
      <c r="K18" s="2"/>
      <c r="L18" s="2"/>
      <c r="M18" s="1"/>
    </row>
    <row r="19" spans="1:13" s="3" customFormat="1" ht="15" customHeight="1" x14ac:dyDescent="0.15">
      <c r="A19" s="29"/>
      <c r="B19" s="25" t="s">
        <v>25</v>
      </c>
      <c r="C19" s="28"/>
      <c r="D19" s="22"/>
      <c r="E19" s="23"/>
      <c r="F19" s="16"/>
      <c r="G19" s="16"/>
      <c r="M19" s="1"/>
    </row>
    <row r="20" spans="1:13" s="3" customFormat="1" ht="15" customHeight="1" x14ac:dyDescent="0.15">
      <c r="A20" s="29"/>
      <c r="B20" s="25" t="s">
        <v>26</v>
      </c>
      <c r="C20" s="28"/>
      <c r="D20" s="22"/>
      <c r="E20" s="23"/>
      <c r="F20" s="16"/>
      <c r="G20" s="16"/>
      <c r="L20" s="24"/>
    </row>
    <row r="21" spans="1:13" s="3" customFormat="1" ht="15" customHeight="1" x14ac:dyDescent="0.15">
      <c r="A21" s="29"/>
      <c r="B21" s="25" t="s">
        <v>44</v>
      </c>
      <c r="C21" s="28"/>
      <c r="D21" s="22"/>
      <c r="E21" s="23"/>
      <c r="F21" s="16"/>
      <c r="G21" s="16"/>
    </row>
    <row r="22" spans="1:13" s="3" customFormat="1" ht="15" customHeight="1" x14ac:dyDescent="0.15">
      <c r="A22" s="26"/>
      <c r="B22" s="25" t="s">
        <v>7</v>
      </c>
      <c r="C22" s="27"/>
      <c r="D22" s="22"/>
      <c r="E22" s="23"/>
      <c r="F22" s="16"/>
      <c r="G22" s="16"/>
    </row>
    <row r="23" spans="1:13" s="3" customFormat="1" ht="15" customHeight="1" x14ac:dyDescent="0.15">
      <c r="A23" s="26"/>
      <c r="B23" s="25" t="s">
        <v>43</v>
      </c>
      <c r="C23" s="20"/>
      <c r="D23" s="22"/>
      <c r="E23" s="23"/>
      <c r="F23" s="16"/>
      <c r="G23" s="16"/>
    </row>
    <row r="24" spans="1:13" s="3" customFormat="1" ht="15" customHeight="1" x14ac:dyDescent="0.15">
      <c r="A24" s="21"/>
      <c r="B24" s="25" t="s">
        <v>6</v>
      </c>
      <c r="C24" s="20"/>
      <c r="D24" s="22"/>
      <c r="E24" s="23"/>
      <c r="F24" s="16"/>
      <c r="G24" s="16"/>
      <c r="L24" s="24"/>
    </row>
    <row r="25" spans="1:13" s="3" customFormat="1" ht="15" customHeight="1" x14ac:dyDescent="0.15">
      <c r="A25" s="21"/>
      <c r="B25" s="16" t="s">
        <v>5</v>
      </c>
      <c r="C25" s="20"/>
      <c r="D25" s="22"/>
      <c r="E25" s="23"/>
      <c r="F25" s="16"/>
      <c r="G25" s="16"/>
    </row>
    <row r="26" spans="1:13" s="3" customFormat="1" ht="15" customHeight="1" x14ac:dyDescent="0.15">
      <c r="A26" s="21"/>
      <c r="B26" s="16" t="s">
        <v>4</v>
      </c>
      <c r="C26" s="20"/>
      <c r="D26" s="22"/>
      <c r="E26" s="23"/>
      <c r="F26" s="16"/>
      <c r="G26" s="16"/>
    </row>
    <row r="27" spans="1:13" s="3" customFormat="1" ht="15" customHeight="1" x14ac:dyDescent="0.15">
      <c r="A27" s="21"/>
      <c r="B27" s="16" t="s">
        <v>31</v>
      </c>
      <c r="C27" s="20"/>
      <c r="D27" s="22"/>
      <c r="E27" s="22"/>
      <c r="F27" s="16"/>
      <c r="G27" s="16"/>
    </row>
    <row r="28" spans="1:13" s="3" customFormat="1" ht="15" customHeight="1" x14ac:dyDescent="0.15">
      <c r="A28" s="21"/>
      <c r="B28" s="51"/>
      <c r="C28" s="20"/>
      <c r="D28" s="22"/>
      <c r="E28" s="22"/>
      <c r="F28" s="16"/>
      <c r="G28" s="16"/>
      <c r="M28" s="1"/>
    </row>
    <row r="29" spans="1:13" s="3" customFormat="1" ht="15" customHeight="1" x14ac:dyDescent="0.15">
      <c r="A29" s="21"/>
      <c r="B29" s="51" t="s">
        <v>32</v>
      </c>
      <c r="C29" s="20"/>
      <c r="D29" s="22"/>
      <c r="E29" s="22"/>
      <c r="F29" s="16"/>
      <c r="G29" s="16"/>
      <c r="K29" s="4"/>
      <c r="L29" s="4"/>
      <c r="M29" s="4"/>
    </row>
    <row r="30" spans="1:13" s="3" customFormat="1" ht="15" customHeight="1" x14ac:dyDescent="0.15">
      <c r="A30" s="21"/>
      <c r="B30" s="51" t="s">
        <v>28</v>
      </c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 x14ac:dyDescent="0.15">
      <c r="A31" s="21"/>
      <c r="B31" s="51" t="s">
        <v>29</v>
      </c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 x14ac:dyDescent="0.15">
      <c r="A32" s="21"/>
      <c r="B32" s="51" t="s">
        <v>30</v>
      </c>
      <c r="C32" s="20"/>
      <c r="D32" s="22"/>
      <c r="E32" s="22"/>
      <c r="F32" s="16"/>
      <c r="G32" s="16"/>
      <c r="K32" s="4"/>
      <c r="L32" s="4"/>
      <c r="M32" s="4"/>
    </row>
    <row r="33" spans="1:12" s="3" customFormat="1" ht="15" customHeight="1" x14ac:dyDescent="0.15">
      <c r="A33" s="21"/>
      <c r="B33" s="51" t="s">
        <v>33</v>
      </c>
      <c r="C33" s="20"/>
      <c r="D33" s="22"/>
      <c r="E33" s="22"/>
      <c r="F33" s="16"/>
      <c r="G33" s="16"/>
      <c r="K33" s="4"/>
      <c r="L33" s="4"/>
    </row>
    <row r="34" spans="1:12" s="3" customFormat="1" ht="15" customHeight="1" x14ac:dyDescent="0.15">
      <c r="A34" s="21"/>
      <c r="B34" s="21"/>
      <c r="C34" s="20"/>
      <c r="D34" s="22"/>
      <c r="E34" s="22"/>
      <c r="F34" s="16"/>
      <c r="G34" s="16"/>
    </row>
    <row r="35" spans="1:12" s="3" customFormat="1" ht="15" customHeight="1" x14ac:dyDescent="0.15">
      <c r="A35" s="21"/>
      <c r="B35" s="21"/>
      <c r="C35" s="20"/>
      <c r="D35" s="22"/>
      <c r="E35" s="22"/>
      <c r="F35" s="16"/>
      <c r="G35" s="16"/>
    </row>
    <row r="36" spans="1:12" s="3" customFormat="1" ht="15" customHeight="1" x14ac:dyDescent="0.15">
      <c r="A36" s="21"/>
      <c r="B36" s="52"/>
      <c r="C36" s="20"/>
      <c r="D36" s="22"/>
      <c r="E36" s="22"/>
      <c r="F36" s="16"/>
      <c r="G36" s="16"/>
    </row>
    <row r="37" spans="1:12" s="3" customFormat="1" ht="15" customHeight="1" x14ac:dyDescent="0.15">
      <c r="A37" s="21"/>
      <c r="B37" s="21"/>
      <c r="C37" s="20"/>
      <c r="D37" s="22"/>
      <c r="E37" s="22"/>
      <c r="F37" s="16"/>
      <c r="G37" s="16"/>
    </row>
    <row r="38" spans="1:12" s="3" customFormat="1" ht="15" customHeight="1" x14ac:dyDescent="0.15">
      <c r="A38" s="21"/>
      <c r="B38" s="21"/>
      <c r="C38" s="20"/>
      <c r="D38" s="22"/>
      <c r="E38" s="22"/>
      <c r="F38" s="16"/>
      <c r="G38" s="16"/>
    </row>
    <row r="39" spans="1:12" s="3" customFormat="1" ht="15" customHeight="1" x14ac:dyDescent="0.15">
      <c r="A39" s="21"/>
      <c r="B39" s="21"/>
      <c r="C39" s="20"/>
      <c r="D39" s="22"/>
      <c r="E39" s="22"/>
      <c r="F39" s="16"/>
      <c r="G39" s="16"/>
    </row>
    <row r="40" spans="1:12" s="3" customFormat="1" ht="15" customHeight="1" x14ac:dyDescent="0.15">
      <c r="A40" s="21"/>
      <c r="B40" s="21"/>
      <c r="C40" s="20"/>
      <c r="D40" s="16"/>
      <c r="E40" s="20"/>
      <c r="F40" s="16"/>
      <c r="G40" s="16"/>
    </row>
    <row r="41" spans="1:12" s="3" customFormat="1" ht="15" customHeight="1" x14ac:dyDescent="0.15">
      <c r="A41" s="21"/>
      <c r="B41" s="21"/>
      <c r="C41" s="20"/>
      <c r="D41" s="16"/>
      <c r="E41" s="20"/>
      <c r="F41" s="16"/>
      <c r="G41" s="16"/>
    </row>
    <row r="42" spans="1:12" s="3" customFormat="1" ht="15" customHeight="1" thickBot="1" x14ac:dyDescent="0.2">
      <c r="A42" s="19"/>
      <c r="B42" s="19"/>
      <c r="C42" s="18"/>
      <c r="D42" s="17"/>
      <c r="E42" s="18"/>
      <c r="F42" s="17"/>
      <c r="G42" s="16"/>
    </row>
    <row r="43" spans="1:12" s="3" customFormat="1" ht="15" customHeight="1" x14ac:dyDescent="0.15">
      <c r="A43" s="15" t="s">
        <v>3</v>
      </c>
      <c r="B43" s="6"/>
      <c r="C43" s="5"/>
      <c r="D43" s="14" t="s">
        <v>2</v>
      </c>
      <c r="E43" s="13">
        <f>SUM(E16:E42)</f>
        <v>600000</v>
      </c>
      <c r="F43" s="12">
        <f>SUM(F16:F42)</f>
        <v>60000</v>
      </c>
      <c r="G43" s="12">
        <f>SUM(G16:G42)</f>
        <v>660000</v>
      </c>
    </row>
    <row r="44" spans="1:12" s="3" customFormat="1" ht="15" customHeight="1" thickBot="1" x14ac:dyDescent="0.2">
      <c r="A44" s="11" t="s">
        <v>1</v>
      </c>
      <c r="B44" s="10"/>
      <c r="C44" s="9"/>
      <c r="D44" s="7"/>
      <c r="E44" s="8"/>
      <c r="F44" s="7"/>
      <c r="G44" s="7"/>
    </row>
    <row r="45" spans="1:12" s="3" customFormat="1" ht="15" customHeight="1" x14ac:dyDescent="0.15">
      <c r="A45" s="3" t="s">
        <v>0</v>
      </c>
      <c r="C45" s="4"/>
      <c r="D45" s="4"/>
      <c r="E45" s="4"/>
      <c r="F45" s="4"/>
      <c r="G45" s="4"/>
    </row>
    <row r="46" spans="1:12" s="3" customFormat="1" ht="15" customHeight="1" x14ac:dyDescent="0.15">
      <c r="A46" s="3" t="s">
        <v>36</v>
      </c>
      <c r="C46" s="4"/>
      <c r="D46" s="4"/>
      <c r="E46" s="4"/>
      <c r="F46" s="4"/>
      <c r="G46" s="4"/>
    </row>
    <row r="47" spans="1:12" s="3" customFormat="1" ht="15" customHeight="1" x14ac:dyDescent="0.15">
      <c r="C47" s="4"/>
      <c r="D47" s="4"/>
      <c r="E47" s="4"/>
      <c r="F47" s="4"/>
      <c r="G47" s="4"/>
    </row>
    <row r="48" spans="1:12" s="3" customFormat="1" ht="15" customHeight="1" x14ac:dyDescent="0.15">
      <c r="A48" s="6"/>
      <c r="B48" s="6"/>
      <c r="C48" s="5"/>
      <c r="D48" s="5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5</vt:i4>
      </vt:variant>
    </vt:vector>
  </HeadingPairs>
  <TitlesOfParts>
    <vt:vector size="10" baseType="lpstr">
      <vt:lpstr>5550 (2)</vt:lpstr>
      <vt:lpstr>5535 (2)</vt:lpstr>
      <vt:lpstr>5550</vt:lpstr>
      <vt:lpstr>5535</vt:lpstr>
      <vt:lpstr>5235</vt:lpstr>
      <vt:lpstr>'5235'!Print_Area</vt:lpstr>
      <vt:lpstr>'5535'!Print_Area</vt:lpstr>
      <vt:lpstr>'5535 (2)'!Print_Area</vt:lpstr>
      <vt:lpstr>'5550'!Print_Area</vt:lpstr>
      <vt:lpstr>'5550 (2)'!Print_Area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조규장</dc:creator>
  <cp:lastModifiedBy>owner</cp:lastModifiedBy>
  <cp:lastPrinted>2017-05-08T05:55:14Z</cp:lastPrinted>
  <dcterms:created xsi:type="dcterms:W3CDTF">2010-06-29T04:55:27Z</dcterms:created>
  <dcterms:modified xsi:type="dcterms:W3CDTF">2017-05-17T09:31:28Z</dcterms:modified>
</cp:coreProperties>
</file>