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600" yWindow="180" windowWidth="18135" windowHeight="7815"/>
  </bookViews>
  <sheets>
    <sheet name="mf231" sheetId="22" r:id="rId1"/>
  </sheets>
  <definedNames>
    <definedName name="_xlnm.Print_Area" localSheetId="0">'mf231'!$A$1:$G$48</definedName>
  </definedNames>
  <calcPr calcId="152511"/>
</workbook>
</file>

<file path=xl/calcChain.xml><?xml version="1.0" encoding="utf-8"?>
<calcChain xmlns="http://schemas.openxmlformats.org/spreadsheetml/2006/main">
  <c r="D21" i="22" l="1"/>
  <c r="D19" i="22"/>
  <c r="G20" i="22"/>
  <c r="G22" i="22"/>
  <c r="G23" i="22"/>
  <c r="G24" i="22"/>
  <c r="F19" i="22"/>
  <c r="F20" i="22"/>
  <c r="F22" i="22"/>
  <c r="F23" i="22"/>
  <c r="F24" i="22"/>
  <c r="E19" i="22"/>
  <c r="E20" i="22"/>
  <c r="E21" i="22"/>
  <c r="F21" i="22" s="1"/>
  <c r="E22" i="22"/>
  <c r="E23" i="22"/>
  <c r="E24" i="22"/>
  <c r="D23" i="22"/>
  <c r="G21" i="22" l="1"/>
  <c r="G19" i="22"/>
  <c r="E18" i="22"/>
  <c r="F18" i="22" s="1"/>
  <c r="G18" i="22" s="1"/>
  <c r="E17" i="22"/>
  <c r="E16" i="22"/>
  <c r="F17" i="22" l="1"/>
  <c r="G17" i="22" s="1"/>
  <c r="F16" i="22"/>
  <c r="E43" i="22"/>
  <c r="F43" i="22" l="1"/>
  <c r="G16" i="22"/>
  <c r="G43" i="22" s="1"/>
  <c r="B11" i="22" s="1"/>
</calcChain>
</file>

<file path=xl/sharedStrings.xml><?xml version="1.0" encoding="utf-8"?>
<sst xmlns="http://schemas.openxmlformats.org/spreadsheetml/2006/main" count="27" uniqueCount="27">
  <si>
    <t>결 재 조 건 :</t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</si>
  <si>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</si>
  <si>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</si>
  <si>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</si>
  <si>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</si>
  <si>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견     적     서</t>
    <phoneticPr fontId="3" type="noConversion"/>
  </si>
  <si>
    <t xml:space="preserve">* REMARK </t>
    <phoneticPr fontId="3" type="noConversion"/>
  </si>
  <si>
    <t>합       계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</si>
  <si>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</si>
  <si>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</si>
  <si>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</si>
  <si>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</si>
  <si>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</si>
  <si>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</si>
  <si>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</si>
  <si>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</si>
  <si>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</si>
  <si>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</si>
  <si>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* 결제계좌 : 신한 110-138-600484 씨넷 조규장</t>
    <phoneticPr fontId="3" type="noConversion"/>
  </si>
  <si>
    <t>* 견적담당 :  유지현 (033-264-3200)</t>
    <phoneticPr fontId="3" type="noConversion"/>
  </si>
  <si>
    <t>강원대학교</t>
    <phoneticPr fontId="3" type="noConversion"/>
  </si>
  <si>
    <t>토너</t>
    <phoneticPr fontId="3" type="noConversion"/>
  </si>
  <si>
    <t>HP CE410A 검정토너</t>
    <phoneticPr fontId="3" type="noConversion"/>
  </si>
  <si>
    <t>HP CE411A 파랑토너</t>
    <phoneticPr fontId="3" type="noConversion"/>
  </si>
  <si>
    <t>HP CE412A 노랑토너</t>
    <phoneticPr fontId="3" type="noConversion"/>
  </si>
  <si>
    <t>A4 80g 복사용지(2500매)</t>
    <phoneticPr fontId="3" type="noConversion"/>
  </si>
  <si>
    <t>용지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</si>
</sst>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3220" y="931545"/>
          <a:ext cx="3430905" cy="20078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zoomScaleNormal="100" workbookViewId="0">
      <selection activeCell="E21" sqref="E21"/>
    </sheetView>
  </sheetViews>
  <sheetFormatPr defaultColWidth="8.88671875"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5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20</v>
      </c>
      <c r="B4" s="53"/>
      <c r="C4" s="49" t="s">
        <v>17</v>
      </c>
      <c r="D4" s="4"/>
      <c r="E4" s="4"/>
      <c r="L4" s="46"/>
    </row>
    <row r="5" spans="1:13" ht="15" customHeight="1" x14ac:dyDescent="0.15">
      <c r="A5" s="47" t="s">
        <v>4</v>
      </c>
      <c r="B5" s="6"/>
      <c r="C5" s="48"/>
      <c r="D5" s="4"/>
      <c r="E5" s="4"/>
      <c r="L5" s="46"/>
    </row>
    <row r="6" spans="1:13" ht="15" customHeight="1" x14ac:dyDescent="0.15">
      <c r="A6" s="47" t="s">
        <v>3</v>
      </c>
      <c r="B6" s="6"/>
      <c r="C6" s="4"/>
      <c r="D6" s="4"/>
      <c r="E6" s="4"/>
      <c r="L6" s="46"/>
    </row>
    <row r="7" spans="1:13" ht="15" customHeight="1" x14ac:dyDescent="0.15">
      <c r="A7" s="47" t="s">
        <v>2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16</v>
      </c>
      <c r="B11" s="44">
        <f>G43</f>
        <v>622000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15</v>
      </c>
      <c r="B12" s="43">
        <v>43179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0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14</v>
      </c>
      <c r="B15" s="37" t="s">
        <v>13</v>
      </c>
      <c r="C15" s="35" t="s">
        <v>12</v>
      </c>
      <c r="D15" s="35" t="s">
        <v>11</v>
      </c>
      <c r="E15" s="36" t="s">
        <v>10</v>
      </c>
      <c r="F15" s="36" t="s">
        <v>9</v>
      </c>
      <c r="G15" s="35" t="s">
        <v>8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4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21</v>
      </c>
      <c r="B17" s="30" t="s">
        <v>22</v>
      </c>
      <c r="C17" s="28">
        <v>1</v>
      </c>
      <c r="D17" s="22">
        <v>100000</v>
      </c>
      <c r="E17" s="23">
        <f>C17*D17</f>
        <v>100000</v>
      </c>
      <c r="F17" s="16">
        <f>E17*10%</f>
        <v>10000</v>
      </c>
      <c r="G17" s="16">
        <f t="shared" si="0"/>
        <v>110000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30" t="s">
        <v>23</v>
      </c>
      <c r="C19" s="28">
        <v>1</v>
      </c>
      <c r="D19" s="22">
        <f>130000/1.1</f>
        <v>118181.81818181818</v>
      </c>
      <c r="E19" s="23">
        <f t="shared" ref="E19:E24" si="1">C19*D19</f>
        <v>118181.81818181818</v>
      </c>
      <c r="F19" s="16">
        <f t="shared" ref="F19:F24" si="2">E19*10%</f>
        <v>11818.181818181818</v>
      </c>
      <c r="G19" s="16">
        <f t="shared" si="0"/>
        <v>130000</v>
      </c>
      <c r="M19" s="1"/>
    </row>
    <row r="20" spans="1:13" s="3" customFormat="1" ht="15" customHeight="1" x14ac:dyDescent="0.15">
      <c r="A20" s="29"/>
      <c r="B20" s="25"/>
      <c r="C20" s="28"/>
      <c r="D20" s="22"/>
      <c r="E20" s="23">
        <f t="shared" si="1"/>
        <v>0</v>
      </c>
      <c r="F20" s="16">
        <f t="shared" si="2"/>
        <v>0</v>
      </c>
      <c r="G20" s="16">
        <f t="shared" si="0"/>
        <v>0</v>
      </c>
      <c r="L20" s="24"/>
    </row>
    <row r="21" spans="1:13" s="3" customFormat="1" ht="15" customHeight="1" x14ac:dyDescent="0.15">
      <c r="A21" s="29"/>
      <c r="B21" s="30" t="s">
        <v>24</v>
      </c>
      <c r="C21" s="28">
        <v>1</v>
      </c>
      <c r="D21" s="22">
        <f>130000/1.1</f>
        <v>118181.81818181818</v>
      </c>
      <c r="E21" s="23">
        <f t="shared" si="1"/>
        <v>118181.81818181818</v>
      </c>
      <c r="F21" s="16">
        <f t="shared" si="2"/>
        <v>11818.181818181818</v>
      </c>
      <c r="G21" s="16">
        <f t="shared" si="0"/>
        <v>130000</v>
      </c>
    </row>
    <row r="22" spans="1:13" s="3" customFormat="1" ht="15" customHeight="1" x14ac:dyDescent="0.15">
      <c r="A22" s="29"/>
      <c r="B22" s="25"/>
      <c r="C22" s="28"/>
      <c r="D22" s="22"/>
      <c r="E22" s="23">
        <f t="shared" si="1"/>
        <v>0</v>
      </c>
      <c r="F22" s="16">
        <f t="shared" si="2"/>
        <v>0</v>
      </c>
      <c r="G22" s="16">
        <f t="shared" si="0"/>
        <v>0</v>
      </c>
    </row>
    <row r="23" spans="1:13" s="3" customFormat="1" ht="15" customHeight="1" x14ac:dyDescent="0.15">
      <c r="A23" s="26" t="s">
        <v>26</v>
      </c>
      <c r="B23" s="30" t="s">
        <v>25</v>
      </c>
      <c r="C23" s="27">
        <v>12</v>
      </c>
      <c r="D23" s="22">
        <f>21000/1.1</f>
        <v>19090.909090909088</v>
      </c>
      <c r="E23" s="23">
        <f t="shared" si="1"/>
        <v>229090.90909090906</v>
      </c>
      <c r="F23" s="16">
        <f t="shared" si="2"/>
        <v>22909.090909090908</v>
      </c>
      <c r="G23" s="16">
        <f t="shared" si="0"/>
        <v>251999.99999999997</v>
      </c>
    </row>
    <row r="24" spans="1:13" s="3" customFormat="1" ht="15" customHeight="1" x14ac:dyDescent="0.15">
      <c r="A24" s="26"/>
      <c r="B24" s="25"/>
      <c r="C24" s="20"/>
      <c r="D24" s="22"/>
      <c r="E24" s="23">
        <f t="shared" si="1"/>
        <v>0</v>
      </c>
      <c r="F24" s="16">
        <f t="shared" si="2"/>
        <v>0</v>
      </c>
      <c r="G24" s="16">
        <f t="shared" si="0"/>
        <v>0</v>
      </c>
      <c r="L24" s="24"/>
    </row>
    <row r="25" spans="1:13" s="3" customFormat="1" ht="15" customHeight="1" x14ac:dyDescent="0.15">
      <c r="A25" s="21"/>
      <c r="B25" s="16"/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16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5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1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5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5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18</v>
      </c>
      <c r="B43" s="6"/>
      <c r="C43" s="5"/>
      <c r="D43" s="14" t="s">
        <v>7</v>
      </c>
      <c r="E43" s="13">
        <f>SUM(E16:E42)</f>
        <v>565454.54545454541</v>
      </c>
      <c r="F43" s="12">
        <f>SUM(F16:F42)</f>
        <v>56545.454545454544</v>
      </c>
      <c r="G43" s="12">
        <f>SUM(G16:G42)</f>
        <v>622000</v>
      </c>
    </row>
    <row r="44" spans="1:12" s="3" customFormat="1" ht="15" customHeight="1" thickBot="1" x14ac:dyDescent="0.2">
      <c r="A44" s="11" t="s">
        <v>19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6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mf231</vt:lpstr>
      <vt:lpstr>'mf231'!Print_Area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2018-03-09T04:18:15Z</cp:lastPrinted>
  <dcterms:created xsi:type="dcterms:W3CDTF">2011-02-16T09:22:16Z</dcterms:created>
  <dcterms:modified xsi:type="dcterms:W3CDTF">2018-03-20T08:41:04Z</dcterms:modified>
</cp:coreProperties>
</file>