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270" windowWidth="15075" windowHeight="11415"/>
  </bookViews>
  <sheets>
    <sheet name="통합" sheetId="8" r:id="rId1"/>
    <sheet name="스캐너" sheetId="7" r:id="rId2"/>
    <sheet name="450g5" sheetId="4" r:id="rId3"/>
    <sheet name="450g3" sheetId="3" r:id="rId4"/>
    <sheet name="스토리지" sheetId="9" r:id="rId5"/>
  </sheets>
  <calcPr calcId="152511"/>
</workbook>
</file>

<file path=xl/calcChain.xml><?xml version="1.0" encoding="utf-8"?>
<calcChain xmlns="http://schemas.openxmlformats.org/spreadsheetml/2006/main">
  <c r="E26" i="9" l="1"/>
  <c r="F26" i="9" s="1"/>
  <c r="G26" i="9" s="1"/>
  <c r="E18" i="9"/>
  <c r="F18" i="9" s="1"/>
  <c r="G18" i="9" s="1"/>
  <c r="F17" i="9"/>
  <c r="E17" i="9"/>
  <c r="G17" i="9" s="1"/>
  <c r="E16" i="9"/>
  <c r="E26" i="8"/>
  <c r="F26" i="8" s="1"/>
  <c r="G26" i="8" s="1"/>
  <c r="D26" i="8"/>
  <c r="D17" i="7"/>
  <c r="G16" i="9" l="1"/>
  <c r="G45" i="9" s="1"/>
  <c r="B11" i="9" s="1"/>
  <c r="F16" i="9"/>
  <c r="F45" i="9" s="1"/>
  <c r="E45" i="9"/>
  <c r="E18" i="8"/>
  <c r="F18" i="8" s="1"/>
  <c r="E17" i="8"/>
  <c r="E16" i="8"/>
  <c r="F16" i="8" s="1"/>
  <c r="E18" i="7"/>
  <c r="E17" i="7"/>
  <c r="F17" i="7" s="1"/>
  <c r="G17" i="7" s="1"/>
  <c r="F16" i="7"/>
  <c r="E16" i="7"/>
  <c r="E45" i="7" l="1"/>
  <c r="G16" i="8"/>
  <c r="F17" i="8"/>
  <c r="F45" i="8" s="1"/>
  <c r="E45" i="8"/>
  <c r="G18" i="8"/>
  <c r="G18" i="7"/>
  <c r="F45" i="7"/>
  <c r="G16" i="7"/>
  <c r="G45" i="7" s="1"/>
  <c r="B11" i="7" s="1"/>
  <c r="F18" i="7"/>
  <c r="F18" i="4"/>
  <c r="G18" i="4" s="1"/>
  <c r="E18" i="4"/>
  <c r="E17" i="4"/>
  <c r="E16" i="4"/>
  <c r="G17" i="8" l="1"/>
  <c r="G45" i="8"/>
  <c r="B11" i="8" s="1"/>
  <c r="E45" i="4"/>
  <c r="F16" i="4"/>
  <c r="F17" i="4"/>
  <c r="G17" i="4" s="1"/>
  <c r="F45" i="4" l="1"/>
  <c r="G16" i="4"/>
  <c r="G45" i="4" s="1"/>
  <c r="B11" i="4" s="1"/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E18" i="3"/>
  <c r="F18" i="3" s="1"/>
  <c r="G18" i="3" s="1"/>
  <c r="E17" i="3"/>
  <c r="E16" i="3"/>
  <c r="E45" i="3" l="1"/>
  <c r="F17" i="3"/>
  <c r="G17" i="3" s="1"/>
  <c r="F16" i="3"/>
  <c r="G16" i="3" s="1"/>
  <c r="G45" i="3" l="1"/>
  <c r="B11" i="3" s="1"/>
  <c r="F45" i="3"/>
</calcChain>
</file>

<file path=xl/sharedStrings.xml><?xml version="1.0" encoding="utf-8"?>
<sst xmlns="http://schemas.openxmlformats.org/spreadsheetml/2006/main" count="180" uniqueCount="68">
  <si>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</si>
  <si>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</si>
  <si>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</si>
  <si>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</si>
  <si>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</si>
  <si>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</si>
  <si>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</si>
  <si>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</si>
  <si>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</si>
  <si>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</si>
  <si>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</si>
  <si>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</si>
  <si>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</si>
  <si>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</si>
  <si>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</si>
  <si>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</si>
  <si>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</si>
  <si>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</si>
  <si>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</si>
  <si>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</si>
  <si>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</si>
  <si>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</si>
  <si>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</si>
  <si>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</si>
  <si>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</si>
  <si>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HP 450 G3</t>
    <phoneticPr fontId="3" type="noConversion"/>
  </si>
  <si>
    <t>AMD Radeon R7 M340 + intel HD 520</t>
    <phoneticPr fontId="3" type="noConversion"/>
  </si>
  <si>
    <t>인텔 i5-6200U 2.3GHz up to 2.8GHz</t>
    <phoneticPr fontId="3" type="noConversion"/>
  </si>
  <si>
    <t>8GB DDR4 Memory (max 32GB)</t>
    <phoneticPr fontId="3" type="noConversion"/>
  </si>
  <si>
    <t>256GB nvme SSD</t>
    <phoneticPr fontId="3" type="noConversion"/>
  </si>
  <si>
    <t>1TB HDD</t>
    <phoneticPr fontId="3" type="noConversion"/>
  </si>
  <si>
    <t>인텔 i5-8250U 1.6GHz up to 3.4GHz 쿼드코어</t>
    <phoneticPr fontId="3" type="noConversion"/>
  </si>
  <si>
    <t>지포스 930MX 2GB</t>
    <phoneticPr fontId="3" type="noConversion"/>
  </si>
  <si>
    <t>무게 2.1Kg</t>
    <phoneticPr fontId="3" type="noConversion"/>
  </si>
  <si>
    <t>HP 450 G5</t>
    <phoneticPr fontId="3" type="noConversion"/>
  </si>
  <si>
    <t>256GB SSD</t>
    <phoneticPr fontId="3" type="noConversion"/>
  </si>
  <si>
    <t>시디롬 없음</t>
    <phoneticPr fontId="3" type="noConversion"/>
  </si>
  <si>
    <t>1TB HDD</t>
    <phoneticPr fontId="3" type="noConversion"/>
  </si>
  <si>
    <t>Windows 10 Pro (Windows 7 Pro 다운그레이드 가능)</t>
    <phoneticPr fontId="3" type="noConversion"/>
  </si>
  <si>
    <t>Windows 10 Pro (Windows 7, 8 설치 불가)</t>
    <phoneticPr fontId="3" type="noConversion"/>
  </si>
  <si>
    <t>Gigabit Ethernet</t>
    <phoneticPr fontId="3" type="noConversion"/>
  </si>
  <si>
    <t>USB 3.0 2port / USB Type C 1port / USB 2.0 1port</t>
    <phoneticPr fontId="3" type="noConversion"/>
  </si>
  <si>
    <t>HDMI 1 port / VGA 1port (모니터 최대 2대 동시에 연결)</t>
    <phoneticPr fontId="3" type="noConversion"/>
  </si>
  <si>
    <t>802.11ac Wireless + Bluetooth 4.2</t>
    <phoneticPr fontId="3" type="noConversion"/>
  </si>
  <si>
    <t>강원대학교</t>
    <phoneticPr fontId="3" type="noConversion"/>
  </si>
  <si>
    <t>USB 3.0 2port / USB 2.0 2port</t>
    <phoneticPr fontId="3" type="noConversion"/>
  </si>
  <si>
    <r>
      <t xml:space="preserve">HDMI 1 port / VGA 1port </t>
    </r>
    <r>
      <rPr>
        <b/>
        <sz val="10"/>
        <rFont val="굴림체"/>
        <family val="3"/>
        <charset val="129"/>
      </rPr>
      <t>(모니터 최대 2대 동시에 연결)</t>
    </r>
    <phoneticPr fontId="3" type="noConversion"/>
  </si>
  <si>
    <t>문서스캐너</t>
    <phoneticPr fontId="3" type="noConversion"/>
  </si>
  <si>
    <t>캐논 DR-451K</t>
    <phoneticPr fontId="3" type="noConversion"/>
  </si>
  <si>
    <t>가로 51mm ~ 216mm</t>
    <phoneticPr fontId="3" type="noConversion"/>
  </si>
  <si>
    <t>세로 54mm ~ 356mm (긴문서 모드시 최대 3,000mm)</t>
    <phoneticPr fontId="3" type="noConversion"/>
  </si>
  <si>
    <t>두께 : 일반문서 27 ~ 255g/㎡</t>
    <phoneticPr fontId="3" type="noConversion"/>
  </si>
  <si>
    <t>용량 : 60매 혹은 6mm 이하</t>
    <phoneticPr fontId="3" type="noConversion"/>
  </si>
  <si>
    <t>무게 : 2.9kg</t>
    <phoneticPr fontId="3" type="noConversion"/>
  </si>
  <si>
    <t>크기 : 291 x 253 x 231 mm</t>
    <phoneticPr fontId="3" type="noConversion"/>
  </si>
  <si>
    <t>인터페이스 : USB 2.0</t>
    <phoneticPr fontId="3" type="noConversion"/>
  </si>
  <si>
    <t>IC칩이 포함된 전자여권 스캔 가능</t>
    <phoneticPr fontId="3" type="noConversion"/>
  </si>
  <si>
    <t>백지 문단 나눔기능</t>
    <phoneticPr fontId="3" type="noConversion"/>
  </si>
  <si>
    <t>컬러 / 흑백 자동감지</t>
    <phoneticPr fontId="3" type="noConversion"/>
  </si>
  <si>
    <t>뒷면비치/배경색 제거</t>
    <phoneticPr fontId="3" type="noConversion"/>
  </si>
  <si>
    <t>스토리지</t>
    <phoneticPr fontId="3" type="noConversion"/>
  </si>
  <si>
    <t>쿼드코어 2.4GHz</t>
    <phoneticPr fontId="3" type="noConversion"/>
  </si>
  <si>
    <t>드라이브 베이 8개</t>
    <phoneticPr fontId="3" type="noConversion"/>
  </si>
  <si>
    <t>80TB 용량 (10TB HDD x 8) 사용량은 Raid 구성에 따라 달라짐</t>
    <phoneticPr fontId="3" type="noConversion"/>
  </si>
  <si>
    <t>RJ-45 1Gbe Lan 포트 x 4ea, USB 3.0 x 4ea, eSATA x 2ea</t>
    <phoneticPr fontId="3" type="noConversion"/>
  </si>
  <si>
    <t>16GB DDR3 Memory (8GB + 8GB)</t>
    <phoneticPr fontId="3" type="noConversion"/>
  </si>
  <si>
    <t>Synology DS1817 80TB</t>
    <phoneticPr fontId="3" type="noConversion"/>
  </si>
  <si>
    <t>강원대학교 평가지원과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</si>
</sst>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41" fontId="5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200026</xdr:rowOff>
    </xdr:from>
    <xdr:to>
      <xdr:col>6</xdr:col>
      <xdr:colOff>1076325</xdr:colOff>
      <xdr:row>13</xdr:row>
      <xdr:rowOff>127121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1"/>
          <a:ext cx="3857625" cy="199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200026</xdr:rowOff>
    </xdr:from>
    <xdr:to>
      <xdr:col>6</xdr:col>
      <xdr:colOff>1076325</xdr:colOff>
      <xdr:row>13</xdr:row>
      <xdr:rowOff>127121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1"/>
          <a:ext cx="3857625" cy="199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200026</xdr:rowOff>
    </xdr:from>
    <xdr:to>
      <xdr:col>6</xdr:col>
      <xdr:colOff>1076325</xdr:colOff>
      <xdr:row>13</xdr:row>
      <xdr:rowOff>127121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1"/>
          <a:ext cx="3857625" cy="199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200026</xdr:rowOff>
    </xdr:from>
    <xdr:to>
      <xdr:col>6</xdr:col>
      <xdr:colOff>1076325</xdr:colOff>
      <xdr:row>13</xdr:row>
      <xdr:rowOff>127121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1"/>
          <a:ext cx="3857625" cy="199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200026</xdr:rowOff>
    </xdr:from>
    <xdr:to>
      <xdr:col>6</xdr:col>
      <xdr:colOff>1076325</xdr:colOff>
      <xdr:row>13</xdr:row>
      <xdr:rowOff>127121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1"/>
          <a:ext cx="3857625" cy="199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35" sqref="E3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67</v>
      </c>
      <c r="B4" s="47"/>
      <c r="C4" s="7" t="s">
        <v>1</v>
      </c>
      <c r="D4" s="4"/>
      <c r="E4" s="4"/>
    </row>
    <row r="5" spans="1:7" ht="15" customHeight="1" x14ac:dyDescent="0.15">
      <c r="A5" s="48" t="s">
        <v>2</v>
      </c>
      <c r="B5" s="8"/>
      <c r="C5" s="9"/>
      <c r="D5" s="4"/>
      <c r="E5" s="4"/>
    </row>
    <row r="6" spans="1:7" ht="15" customHeight="1" x14ac:dyDescent="0.15">
      <c r="A6" s="48" t="s">
        <v>3</v>
      </c>
      <c r="B6" s="2"/>
      <c r="C6" s="4"/>
      <c r="D6" s="4"/>
      <c r="E6" s="4"/>
    </row>
    <row r="7" spans="1:7" ht="15" customHeight="1" x14ac:dyDescent="0.15">
      <c r="A7" s="4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7688000</v>
      </c>
      <c r="C11" s="4"/>
      <c r="D11" s="4"/>
      <c r="E11" s="4"/>
    </row>
    <row r="12" spans="1:7" ht="15" customHeight="1" x14ac:dyDescent="0.15">
      <c r="A12" s="2" t="s">
        <v>7</v>
      </c>
      <c r="B12" s="12">
        <v>43108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60</v>
      </c>
      <c r="B17" s="25" t="s">
        <v>66</v>
      </c>
      <c r="C17" s="19">
        <v>1</v>
      </c>
      <c r="D17" s="26">
        <v>6300000</v>
      </c>
      <c r="E17" s="21">
        <f t="shared" si="0"/>
        <v>6300000</v>
      </c>
      <c r="F17" s="22">
        <f t="shared" si="1"/>
        <v>630000</v>
      </c>
      <c r="G17" s="22">
        <f t="shared" si="2"/>
        <v>6930000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3" t="s">
        <v>61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3" t="s">
        <v>65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3" t="s">
        <v>62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4" t="s">
        <v>63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4" t="s">
        <v>64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4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3"/>
      <c r="C25" s="19"/>
      <c r="D25" s="22"/>
      <c r="E25"/>
      <c r="F25" s="22"/>
      <c r="G25" s="22"/>
    </row>
    <row r="26" spans="1:9" s="2" customFormat="1" ht="15" customHeight="1" x14ac:dyDescent="0.15">
      <c r="A26" s="24" t="s">
        <v>47</v>
      </c>
      <c r="B26" s="25" t="s">
        <v>48</v>
      </c>
      <c r="C26" s="19">
        <v>1</v>
      </c>
      <c r="D26" s="26">
        <f>758000/1.1</f>
        <v>689090.90909090906</v>
      </c>
      <c r="E26" s="21">
        <f t="shared" ref="E26" si="3">C26*D26</f>
        <v>689090.90909090906</v>
      </c>
      <c r="F26" s="22">
        <f t="shared" ref="F26" si="4">E26*10%</f>
        <v>68909.090909090912</v>
      </c>
      <c r="G26" s="22">
        <f t="shared" ref="G26" si="5">SUM(E26:F26)</f>
        <v>758000</v>
      </c>
    </row>
    <row r="27" spans="1:9" s="2" customFormat="1" ht="15" customHeight="1" x14ac:dyDescent="0.15">
      <c r="A27" s="24"/>
      <c r="B27" s="24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43" t="s">
        <v>49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3" t="s">
        <v>50</v>
      </c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43" t="s">
        <v>51</v>
      </c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44" t="s">
        <v>52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5" t="s">
        <v>53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4" t="s">
        <v>54</v>
      </c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43" t="s">
        <v>55</v>
      </c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43" t="s">
        <v>56</v>
      </c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43" t="s">
        <v>57</v>
      </c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43" t="s">
        <v>58</v>
      </c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43" t="s">
        <v>59</v>
      </c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6989090.9090909092</v>
      </c>
      <c r="F45" s="37">
        <f>SUM(F16:F44)</f>
        <v>698909.09090909094</v>
      </c>
      <c r="G45" s="37">
        <f>SUM(G16:G44)</f>
        <v>7688000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A17" sqref="A17:D3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67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758000</v>
      </c>
      <c r="C11" s="4"/>
      <c r="D11" s="4"/>
      <c r="E11" s="4"/>
    </row>
    <row r="12" spans="1:7" ht="15" customHeight="1" x14ac:dyDescent="0.15">
      <c r="A12" s="2" t="s">
        <v>7</v>
      </c>
      <c r="B12" s="12">
        <v>43105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47</v>
      </c>
      <c r="B17" s="25" t="s">
        <v>48</v>
      </c>
      <c r="C17" s="19">
        <v>1</v>
      </c>
      <c r="D17" s="26">
        <f>758000/1.1</f>
        <v>689090.90909090906</v>
      </c>
      <c r="E17" s="21">
        <f t="shared" si="0"/>
        <v>689090.90909090906</v>
      </c>
      <c r="F17" s="22">
        <f t="shared" si="1"/>
        <v>68909.090909090912</v>
      </c>
      <c r="G17" s="22">
        <f t="shared" si="2"/>
        <v>758000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3" t="s">
        <v>49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3" t="s">
        <v>50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3" t="s">
        <v>51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4" t="s">
        <v>52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5" t="s">
        <v>53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4" t="s">
        <v>54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3" t="s">
        <v>55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3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3" t="s">
        <v>56</v>
      </c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43" t="s">
        <v>57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3" t="s">
        <v>58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3" t="s">
        <v>59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3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689090.90909090906</v>
      </c>
      <c r="F45" s="37">
        <f>SUM(F16:F44)</f>
        <v>68909.090909090912</v>
      </c>
      <c r="G45" s="37">
        <f>SUM(G16:G44)</f>
        <v>758000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37" sqref="B3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44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1485000</v>
      </c>
      <c r="C11" s="4"/>
      <c r="D11" s="4"/>
      <c r="E11" s="4"/>
    </row>
    <row r="12" spans="1:7" ht="15" customHeight="1" x14ac:dyDescent="0.15">
      <c r="A12" s="2" t="s">
        <v>7</v>
      </c>
      <c r="B12" s="12">
        <v>43105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24</v>
      </c>
      <c r="B17" s="25" t="s">
        <v>34</v>
      </c>
      <c r="C17" s="19">
        <v>1</v>
      </c>
      <c r="D17" s="26">
        <v>1350000</v>
      </c>
      <c r="E17" s="21">
        <f t="shared" si="0"/>
        <v>1350000</v>
      </c>
      <c r="F17" s="22">
        <f t="shared" si="1"/>
        <v>135000</v>
      </c>
      <c r="G17" s="22">
        <f t="shared" si="2"/>
        <v>1485000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3" t="s">
        <v>31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3" t="s">
        <v>28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3" t="s">
        <v>29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4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5" t="s">
        <v>36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4" t="s">
        <v>32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3" t="s">
        <v>33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3" t="s">
        <v>40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3" t="s">
        <v>43</v>
      </c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43" t="s">
        <v>41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3" t="s">
        <v>46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3" t="s">
        <v>22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3" t="s">
        <v>39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1350000</v>
      </c>
      <c r="F45" s="37">
        <f>SUM(F16:F44)</f>
        <v>135000</v>
      </c>
      <c r="G45" s="37">
        <f>SUM(G16:G44)</f>
        <v>1485000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33" sqref="B3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44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1265000</v>
      </c>
      <c r="C11" s="4"/>
      <c r="D11" s="4"/>
      <c r="E11" s="4"/>
    </row>
    <row r="12" spans="1:7" ht="15" customHeight="1" x14ac:dyDescent="0.15">
      <c r="A12" s="2" t="s">
        <v>7</v>
      </c>
      <c r="B12" s="12">
        <v>43105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25</v>
      </c>
      <c r="C17" s="19">
        <v>1</v>
      </c>
      <c r="D17" s="26">
        <v>1150000</v>
      </c>
      <c r="E17" s="21">
        <f t="shared" si="0"/>
        <v>1150000</v>
      </c>
      <c r="F17" s="22">
        <f t="shared" si="1"/>
        <v>115000</v>
      </c>
      <c r="G17" s="22">
        <f t="shared" si="2"/>
        <v>1265000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3" t="s">
        <v>27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3" t="s">
        <v>28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3" t="s">
        <v>35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4" t="s">
        <v>37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4" t="s">
        <v>23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4" t="s">
        <v>26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3" t="s">
        <v>21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43" t="s">
        <v>40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3" t="s">
        <v>43</v>
      </c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43" t="s">
        <v>45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3" t="s">
        <v>42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3" t="s">
        <v>22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3" t="s">
        <v>38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>
        <f t="shared" ref="F35:F40" si="3">E35*10%</f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1150000</v>
      </c>
      <c r="F45" s="37">
        <f>SUM(F16:F44)</f>
        <v>115000</v>
      </c>
      <c r="G45" s="37">
        <f>SUM(G16:G44)</f>
        <v>1265000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42" sqref="B42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67</v>
      </c>
      <c r="B4" s="47"/>
      <c r="C4" s="7" t="s">
        <v>1</v>
      </c>
      <c r="D4" s="4"/>
      <c r="E4" s="4"/>
    </row>
    <row r="5" spans="1:7" ht="15" customHeight="1" x14ac:dyDescent="0.15">
      <c r="A5" s="48" t="s">
        <v>2</v>
      </c>
      <c r="B5" s="8"/>
      <c r="C5" s="9"/>
      <c r="D5" s="4"/>
      <c r="E5" s="4"/>
    </row>
    <row r="6" spans="1:7" ht="15" customHeight="1" x14ac:dyDescent="0.15">
      <c r="A6" s="48" t="s">
        <v>3</v>
      </c>
      <c r="B6" s="2"/>
      <c r="C6" s="4"/>
      <c r="D6" s="4"/>
      <c r="E6" s="4"/>
    </row>
    <row r="7" spans="1:7" ht="15" customHeight="1" x14ac:dyDescent="0.15">
      <c r="A7" s="4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6930000</v>
      </c>
      <c r="C11" s="4"/>
      <c r="D11" s="4"/>
      <c r="E11" s="4"/>
    </row>
    <row r="12" spans="1:7" ht="15" customHeight="1" x14ac:dyDescent="0.15">
      <c r="A12" s="2" t="s">
        <v>7</v>
      </c>
      <c r="B12" s="12">
        <v>43108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60</v>
      </c>
      <c r="B17" s="25" t="s">
        <v>66</v>
      </c>
      <c r="C17" s="19">
        <v>1</v>
      </c>
      <c r="D17" s="26">
        <v>6300000</v>
      </c>
      <c r="E17" s="21">
        <f t="shared" si="0"/>
        <v>6300000</v>
      </c>
      <c r="F17" s="22">
        <f t="shared" si="1"/>
        <v>630000</v>
      </c>
      <c r="G17" s="22">
        <f t="shared" si="2"/>
        <v>6930000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3" t="s">
        <v>61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3" t="s">
        <v>65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3" t="s">
        <v>62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4" t="s">
        <v>63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4" t="s">
        <v>64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44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43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5"/>
      <c r="C26" s="19"/>
      <c r="D26" s="26"/>
      <c r="E26" s="21">
        <f t="shared" ref="E26" si="3">C26*D26</f>
        <v>0</v>
      </c>
      <c r="F26" s="22">
        <f t="shared" ref="F26" si="4">E26*10%</f>
        <v>0</v>
      </c>
      <c r="G26" s="22">
        <f t="shared" ref="G26" si="5">SUM(E26:F26)</f>
        <v>0</v>
      </c>
    </row>
    <row r="27" spans="1:9" s="2" customFormat="1" ht="15" customHeight="1" x14ac:dyDescent="0.15">
      <c r="A27" s="24"/>
      <c r="B27" s="24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43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3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43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44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5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43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43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43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43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43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6300000</v>
      </c>
      <c r="F45" s="37">
        <f>SUM(F16:F44)</f>
        <v>630000</v>
      </c>
      <c r="G45" s="37">
        <f>SUM(G16:G44)</f>
        <v>6930000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통합</vt:lpstr>
      <vt:lpstr>스캐너</vt:lpstr>
      <vt:lpstr>450g5</vt:lpstr>
      <vt:lpstr>450g3</vt:lpstr>
      <vt:lpstr>스토리지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2018-01-10T09:46:18Z</cp:lastPrinted>
  <dcterms:created xsi:type="dcterms:W3CDTF">2014-08-18T10:42:20Z</dcterms:created>
  <dcterms:modified xsi:type="dcterms:W3CDTF">2018-01-10T09:55:08Z</dcterms:modified>
</cp:coreProperties>
</file>